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hidePivotFieldList="1"/>
  <mc:AlternateContent xmlns:mc="http://schemas.openxmlformats.org/markup-compatibility/2006">
    <mc:Choice Requires="x15">
      <x15ac:absPath xmlns:x15ac="http://schemas.microsoft.com/office/spreadsheetml/2010/11/ac" url="C:\Users\veguilla\Box\CBCS-CFS-Center PMI\Data Tools\Coaching\Part C\"/>
    </mc:Choice>
  </mc:AlternateContent>
  <xr:revisionPtr revIDLastSave="0" documentId="13_ncr:1_{DCC8D166-E149-41C1-B655-51AA12B79BFC}" xr6:coauthVersionLast="44" xr6:coauthVersionMax="44" xr10:uidLastSave="{00000000-0000-0000-0000-000000000000}"/>
  <bookViews>
    <workbookView xWindow="-120" yWindow="-120" windowWidth="19440" windowHeight="11640" tabRatio="833" xr2:uid="{00000000-000D-0000-FFFF-FFFF00000000}"/>
  </bookViews>
  <sheets>
    <sheet name="INSTRUCTIONS" sheetId="29" r:id="rId1"/>
    <sheet name="EI1" sheetId="2" r:id="rId2"/>
    <sheet name="EI2" sheetId="5" r:id="rId3"/>
    <sheet name="EI3" sheetId="6" r:id="rId4"/>
    <sheet name="EI4" sheetId="11" r:id="rId5"/>
    <sheet name="EI5" sheetId="12" r:id="rId6"/>
    <sheet name="EI6" sheetId="13" r:id="rId7"/>
    <sheet name="EI7" sheetId="14" r:id="rId8"/>
    <sheet name="EI8" sheetId="15" r:id="rId9"/>
    <sheet name="EI9" sheetId="16" r:id="rId10"/>
    <sheet name="EI10" sheetId="17" r:id="rId11"/>
    <sheet name="EI11" sheetId="18" r:id="rId12"/>
    <sheet name="EI12" sheetId="19" r:id="rId13"/>
    <sheet name="EI13" sheetId="20" r:id="rId14"/>
    <sheet name="EI14" sheetId="21" r:id="rId15"/>
    <sheet name="EI15" sheetId="22" r:id="rId16"/>
    <sheet name="EI16" sheetId="23" r:id="rId17"/>
    <sheet name="EI17" sheetId="24" r:id="rId18"/>
    <sheet name="EI18" sheetId="25" r:id="rId19"/>
    <sheet name="EI19" sheetId="26" r:id="rId20"/>
    <sheet name="EI20" sheetId="27" r:id="rId21"/>
    <sheet name="EI Summary" sheetId="9" r:id="rId22"/>
    <sheet name="Coach Summary" sheetId="10" r:id="rId23"/>
    <sheet name="Cumulative Data" sheetId="7" r:id="rId24"/>
    <sheet name="Lists" sheetId="1" state="hidden" r:id="rId25"/>
  </sheets>
  <definedNames>
    <definedName name="Slicer_EI_ID">#N/A</definedName>
  </definedNames>
  <calcPr calcId="191029"/>
  <pivotCaches>
    <pivotCache cacheId="20" r:id="rId26"/>
    <pivotCache cacheId="23" r:id="rId27"/>
    <pivotCache cacheId="26" r:id="rId28"/>
  </pivotCaches>
  <extLst>
    <ext xmlns:x14="http://schemas.microsoft.com/office/spreadsheetml/2009/9/main" uri="{BBE1A952-AA13-448e-AADC-164F8A28A991}">
      <x14:slicerCaches>
        <x14:slicerCache r:id="rId2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1" i="7" l="1"/>
  <c r="AG21" i="7" l="1"/>
  <c r="AG20" i="7"/>
  <c r="AG19" i="7"/>
  <c r="AG18" i="7"/>
  <c r="AG17" i="7"/>
  <c r="AG16" i="7"/>
  <c r="AG15" i="7"/>
  <c r="AG14" i="7"/>
  <c r="AG13" i="7"/>
  <c r="AG12" i="7"/>
  <c r="AG11" i="7"/>
  <c r="AG10" i="7"/>
  <c r="AG9" i="7"/>
  <c r="AG8" i="7"/>
  <c r="AG7" i="7"/>
  <c r="AG6" i="7"/>
  <c r="AG5" i="7"/>
  <c r="AG3" i="7"/>
  <c r="AG4" i="7"/>
  <c r="AH21" i="7"/>
  <c r="AH20" i="7"/>
  <c r="AH19" i="7"/>
  <c r="AH18" i="7"/>
  <c r="AH17" i="7"/>
  <c r="AH16" i="7"/>
  <c r="AH15" i="7"/>
  <c r="AH14" i="7"/>
  <c r="AH13" i="7"/>
  <c r="AH12" i="7"/>
  <c r="AH11" i="7"/>
  <c r="AH10" i="7"/>
  <c r="AH9" i="7"/>
  <c r="AH8" i="7"/>
  <c r="AH7" i="7"/>
  <c r="AH6" i="7"/>
  <c r="AH5" i="7"/>
  <c r="AH4" i="7"/>
  <c r="AH3" i="7"/>
  <c r="AF21" i="7" l="1"/>
  <c r="AF20" i="7"/>
  <c r="AF19" i="7"/>
  <c r="AF18" i="7"/>
  <c r="AF17" i="7"/>
  <c r="AF16" i="7"/>
  <c r="AF15" i="7"/>
  <c r="AF14" i="7"/>
  <c r="AF13" i="7"/>
  <c r="AF12" i="7"/>
  <c r="AF11" i="7"/>
  <c r="AF10" i="7"/>
  <c r="AF9" i="7"/>
  <c r="AF8" i="7"/>
  <c r="AF7" i="7"/>
  <c r="AF6" i="7"/>
  <c r="AF5" i="7"/>
  <c r="AF4" i="7"/>
  <c r="AF3" i="7"/>
  <c r="AE21" i="7"/>
  <c r="AE20" i="7"/>
  <c r="AE19" i="7"/>
  <c r="AE18" i="7"/>
  <c r="AE17" i="7"/>
  <c r="AE16" i="7"/>
  <c r="AE15" i="7"/>
  <c r="AE14" i="7"/>
  <c r="AE13" i="7"/>
  <c r="AE12" i="7"/>
  <c r="AE11" i="7"/>
  <c r="AE10" i="7"/>
  <c r="AE9" i="7"/>
  <c r="AE8" i="7"/>
  <c r="AE7" i="7"/>
  <c r="AE6" i="7"/>
  <c r="AE5" i="7"/>
  <c r="AE4" i="7"/>
  <c r="AE3" i="7"/>
  <c r="AD21" i="7"/>
  <c r="AD20" i="7"/>
  <c r="AD19" i="7"/>
  <c r="AD18" i="7"/>
  <c r="AD17" i="7"/>
  <c r="AD16" i="7"/>
  <c r="AD15" i="7"/>
  <c r="AD14" i="7"/>
  <c r="AD13" i="7"/>
  <c r="AD12" i="7"/>
  <c r="AD11" i="7"/>
  <c r="AD10" i="7"/>
  <c r="AD9" i="7"/>
  <c r="AD8" i="7"/>
  <c r="AD7" i="7"/>
  <c r="AD6" i="7"/>
  <c r="AD5" i="7"/>
  <c r="AD4" i="7"/>
  <c r="AD3" i="7"/>
  <c r="AC21" i="7"/>
  <c r="AC20" i="7"/>
  <c r="AC19" i="7"/>
  <c r="AC18" i="7"/>
  <c r="AC17" i="7"/>
  <c r="AC16" i="7"/>
  <c r="AC15" i="7"/>
  <c r="AC14" i="7"/>
  <c r="AC13" i="7"/>
  <c r="AC12" i="7"/>
  <c r="AC11" i="7"/>
  <c r="AC10" i="7"/>
  <c r="AC9" i="7"/>
  <c r="AC8" i="7"/>
  <c r="AC7" i="7"/>
  <c r="AC6" i="7"/>
  <c r="AC5" i="7"/>
  <c r="AC4" i="7"/>
  <c r="AC3" i="7"/>
  <c r="AC2" i="7"/>
  <c r="AB21" i="7"/>
  <c r="AB20" i="7"/>
  <c r="AB19" i="7"/>
  <c r="AB18" i="7"/>
  <c r="AB17" i="7"/>
  <c r="AB16" i="7"/>
  <c r="AB15" i="7"/>
  <c r="AB14" i="7"/>
  <c r="AB13" i="7"/>
  <c r="AB12" i="7"/>
  <c r="AB11" i="7"/>
  <c r="AB10" i="7"/>
  <c r="AB9" i="7"/>
  <c r="AB8" i="7"/>
  <c r="AB7" i="7"/>
  <c r="AB6" i="7"/>
  <c r="AB5" i="7"/>
  <c r="AB4" i="7"/>
  <c r="AB3" i="7"/>
  <c r="AA21" i="7"/>
  <c r="AA20" i="7"/>
  <c r="AA19" i="7"/>
  <c r="AA18" i="7"/>
  <c r="AA17" i="7"/>
  <c r="AA16" i="7"/>
  <c r="AA15" i="7"/>
  <c r="AA14" i="7"/>
  <c r="AA13" i="7"/>
  <c r="AA12" i="7"/>
  <c r="AA11" i="7"/>
  <c r="AA10" i="7"/>
  <c r="AA9" i="7"/>
  <c r="AA8" i="7"/>
  <c r="AA7" i="7"/>
  <c r="AA6" i="7"/>
  <c r="AA5" i="7"/>
  <c r="AA4" i="7"/>
  <c r="AA3" i="7"/>
  <c r="Z21" i="7"/>
  <c r="Z20" i="7"/>
  <c r="Z19" i="7"/>
  <c r="Z18" i="7"/>
  <c r="Z17" i="7"/>
  <c r="Z16" i="7"/>
  <c r="Z15" i="7"/>
  <c r="Z14" i="7"/>
  <c r="Z13" i="7"/>
  <c r="Z12" i="7"/>
  <c r="Z11" i="7"/>
  <c r="Z10" i="7"/>
  <c r="Z9" i="7"/>
  <c r="Z8" i="7"/>
  <c r="Z7" i="7"/>
  <c r="Z6" i="7"/>
  <c r="Z5" i="7"/>
  <c r="Z4" i="7"/>
  <c r="Z3" i="7"/>
  <c r="Y21" i="7"/>
  <c r="Y20" i="7"/>
  <c r="Y19" i="7"/>
  <c r="Y18" i="7"/>
  <c r="Y17" i="7"/>
  <c r="Y16" i="7"/>
  <c r="Y15" i="7"/>
  <c r="Y14" i="7"/>
  <c r="Y12" i="7"/>
  <c r="Y11" i="7"/>
  <c r="Y10" i="7"/>
  <c r="Y9" i="7"/>
  <c r="Y8" i="7"/>
  <c r="Y7" i="7"/>
  <c r="Y6" i="7"/>
  <c r="Y5" i="7"/>
  <c r="Y4" i="7"/>
  <c r="Y13" i="7"/>
  <c r="Y3" i="7"/>
  <c r="X21" i="7"/>
  <c r="X20" i="7"/>
  <c r="X19" i="7"/>
  <c r="X18" i="7"/>
  <c r="X17" i="7"/>
  <c r="X16" i="7"/>
  <c r="X15" i="7"/>
  <c r="X14" i="7"/>
  <c r="X13" i="7"/>
  <c r="X12" i="7"/>
  <c r="X11" i="7"/>
  <c r="X10" i="7"/>
  <c r="X9" i="7"/>
  <c r="X8" i="7"/>
  <c r="X7" i="7"/>
  <c r="X6" i="7"/>
  <c r="X5" i="7"/>
  <c r="X4" i="7"/>
  <c r="X3" i="7"/>
  <c r="W21" i="7"/>
  <c r="W20" i="7"/>
  <c r="W19" i="7"/>
  <c r="W18" i="7"/>
  <c r="W17" i="7"/>
  <c r="W16" i="7"/>
  <c r="W15" i="7"/>
  <c r="W14" i="7"/>
  <c r="W13" i="7"/>
  <c r="W12" i="7"/>
  <c r="W11" i="7"/>
  <c r="W10" i="7"/>
  <c r="W9" i="7"/>
  <c r="W8" i="7"/>
  <c r="W7" i="7"/>
  <c r="W6" i="7"/>
  <c r="W5" i="7"/>
  <c r="W4" i="7"/>
  <c r="W3" i="7"/>
  <c r="V21" i="7"/>
  <c r="V20" i="7"/>
  <c r="V19" i="7"/>
  <c r="V18" i="7"/>
  <c r="V17" i="7"/>
  <c r="V16" i="7"/>
  <c r="V15" i="7"/>
  <c r="V14" i="7"/>
  <c r="V13" i="7"/>
  <c r="V12" i="7"/>
  <c r="V11" i="7"/>
  <c r="V10" i="7"/>
  <c r="V9" i="7"/>
  <c r="V8" i="7"/>
  <c r="V7" i="7"/>
  <c r="V6" i="7"/>
  <c r="V5" i="7"/>
  <c r="V4" i="7"/>
  <c r="V3" i="7"/>
  <c r="U21" i="7"/>
  <c r="U20" i="7"/>
  <c r="U19" i="7"/>
  <c r="U18" i="7"/>
  <c r="U17" i="7"/>
  <c r="U16" i="7"/>
  <c r="U15" i="7"/>
  <c r="U14" i="7"/>
  <c r="U13" i="7"/>
  <c r="U12" i="7"/>
  <c r="U11" i="7"/>
  <c r="U10" i="7"/>
  <c r="U9" i="7"/>
  <c r="U8" i="7"/>
  <c r="U7" i="7"/>
  <c r="U6" i="7"/>
  <c r="U5" i="7"/>
  <c r="U4" i="7"/>
  <c r="U3" i="7"/>
  <c r="T21" i="7"/>
  <c r="T20" i="7"/>
  <c r="T19" i="7"/>
  <c r="T18" i="7"/>
  <c r="T17" i="7"/>
  <c r="T16" i="7"/>
  <c r="T15" i="7"/>
  <c r="T14" i="7"/>
  <c r="T13" i="7"/>
  <c r="T12" i="7"/>
  <c r="T11" i="7"/>
  <c r="T10" i="7"/>
  <c r="T9" i="7"/>
  <c r="T8" i="7"/>
  <c r="T7" i="7"/>
  <c r="T6" i="7"/>
  <c r="T5" i="7"/>
  <c r="T4" i="7"/>
  <c r="T3" i="7"/>
  <c r="S21" i="7"/>
  <c r="S20" i="7"/>
  <c r="S19" i="7"/>
  <c r="S18" i="7"/>
  <c r="S17" i="7"/>
  <c r="S16" i="7"/>
  <c r="S15" i="7"/>
  <c r="S14" i="7"/>
  <c r="S13" i="7"/>
  <c r="S12" i="7"/>
  <c r="S11" i="7"/>
  <c r="S10" i="7"/>
  <c r="S9" i="7"/>
  <c r="S8" i="7"/>
  <c r="S7" i="7"/>
  <c r="S6" i="7"/>
  <c r="S5" i="7"/>
  <c r="S4" i="7"/>
  <c r="S3" i="7"/>
  <c r="R21" i="7"/>
  <c r="R20" i="7"/>
  <c r="R19" i="7"/>
  <c r="R18" i="7"/>
  <c r="R17" i="7"/>
  <c r="R16" i="7"/>
  <c r="R15" i="7"/>
  <c r="R14" i="7"/>
  <c r="R13" i="7"/>
  <c r="R12" i="7"/>
  <c r="R11" i="7"/>
  <c r="R10" i="7"/>
  <c r="R9" i="7"/>
  <c r="R8" i="7"/>
  <c r="R7" i="7"/>
  <c r="R6" i="7"/>
  <c r="R5" i="7"/>
  <c r="R4" i="7"/>
  <c r="R3" i="7"/>
  <c r="P21" i="7"/>
  <c r="P20" i="7"/>
  <c r="P19" i="7"/>
  <c r="P18" i="7"/>
  <c r="P17" i="7"/>
  <c r="P16" i="7"/>
  <c r="P15" i="7"/>
  <c r="P14" i="7"/>
  <c r="P13" i="7"/>
  <c r="P12" i="7"/>
  <c r="P11" i="7"/>
  <c r="P10" i="7"/>
  <c r="P9" i="7"/>
  <c r="P8" i="7"/>
  <c r="P7" i="7"/>
  <c r="P6" i="7"/>
  <c r="P5" i="7"/>
  <c r="P4" i="7"/>
  <c r="O21" i="7"/>
  <c r="O20" i="7"/>
  <c r="O19" i="7"/>
  <c r="O18" i="7"/>
  <c r="O17" i="7"/>
  <c r="O16" i="7"/>
  <c r="O15" i="7"/>
  <c r="O14" i="7"/>
  <c r="O13" i="7"/>
  <c r="O12" i="7"/>
  <c r="O11" i="7"/>
  <c r="O10" i="7"/>
  <c r="O9" i="7"/>
  <c r="O8" i="7"/>
  <c r="O7" i="7"/>
  <c r="O6" i="7"/>
  <c r="O5" i="7"/>
  <c r="O4" i="7"/>
  <c r="O3" i="7"/>
  <c r="P3" i="7" s="1"/>
  <c r="N21" i="7"/>
  <c r="N20" i="7"/>
  <c r="N19" i="7"/>
  <c r="N18" i="7"/>
  <c r="N17" i="7"/>
  <c r="N16" i="7"/>
  <c r="N15" i="7"/>
  <c r="N14" i="7"/>
  <c r="N13" i="7"/>
  <c r="N12" i="7"/>
  <c r="N11" i="7"/>
  <c r="N10" i="7"/>
  <c r="N9" i="7"/>
  <c r="N8" i="7"/>
  <c r="N7" i="7"/>
  <c r="N6" i="7"/>
  <c r="N5" i="7"/>
  <c r="N4" i="7"/>
  <c r="N3" i="7"/>
  <c r="B21" i="7"/>
  <c r="B20" i="7"/>
  <c r="B19" i="7"/>
  <c r="B18" i="7"/>
  <c r="B17" i="7"/>
  <c r="B16" i="7"/>
  <c r="B15" i="7"/>
  <c r="B14" i="7"/>
  <c r="B13" i="7"/>
  <c r="B12" i="7"/>
  <c r="B11" i="7"/>
  <c r="B10" i="7"/>
  <c r="B9" i="7"/>
  <c r="B8" i="7"/>
  <c r="B7" i="7"/>
  <c r="B6" i="7"/>
  <c r="B5" i="7"/>
  <c r="B4" i="7"/>
  <c r="B3" i="7"/>
  <c r="Q21" i="7"/>
  <c r="Q20" i="7"/>
  <c r="Q19" i="7"/>
  <c r="Q18" i="7"/>
  <c r="Q17" i="7"/>
  <c r="Q16" i="7"/>
  <c r="Q15" i="7"/>
  <c r="Q14" i="7"/>
  <c r="Q13" i="7"/>
  <c r="Q12" i="7"/>
  <c r="Q11" i="7"/>
  <c r="Q10" i="7"/>
  <c r="Q9" i="7"/>
  <c r="Q8" i="7"/>
  <c r="Q7" i="7"/>
  <c r="Q6" i="7"/>
  <c r="Q5" i="7"/>
  <c r="Q4" i="7"/>
  <c r="Q3" i="7"/>
  <c r="AB264" i="27"/>
  <c r="AC264" i="27" s="1"/>
  <c r="AD267" i="27" s="1"/>
  <c r="N264" i="27"/>
  <c r="O264" i="27" s="1"/>
  <c r="AD265" i="27" s="1"/>
  <c r="AD268" i="27" s="1"/>
  <c r="AB259" i="27"/>
  <c r="AC259" i="27" s="1"/>
  <c r="AD262" i="27" s="1"/>
  <c r="N259" i="27"/>
  <c r="O259" i="27" s="1"/>
  <c r="AD260" i="27" s="1"/>
  <c r="AB254" i="27"/>
  <c r="AC254" i="27" s="1"/>
  <c r="AD257" i="27" s="1"/>
  <c r="N254" i="27"/>
  <c r="O254" i="27" s="1"/>
  <c r="AD255" i="27" s="1"/>
  <c r="AB249" i="27"/>
  <c r="AC249" i="27" s="1"/>
  <c r="AD252" i="27" s="1"/>
  <c r="N249" i="27"/>
  <c r="O249" i="27" s="1"/>
  <c r="AD250" i="27" s="1"/>
  <c r="AB244" i="27"/>
  <c r="AC244" i="27" s="1"/>
  <c r="AD247" i="27" s="1"/>
  <c r="N244" i="27"/>
  <c r="O244" i="27" s="1"/>
  <c r="AD245" i="27" s="1"/>
  <c r="AD248" i="27" s="1"/>
  <c r="A253" i="27" s="1"/>
  <c r="AB239" i="27"/>
  <c r="AC239" i="27" s="1"/>
  <c r="AD242" i="27" s="1"/>
  <c r="N239" i="27"/>
  <c r="O239" i="27" s="1"/>
  <c r="AD240" i="27" s="1"/>
  <c r="AB234" i="27"/>
  <c r="AC234" i="27" s="1"/>
  <c r="AD237" i="27" s="1"/>
  <c r="N234" i="27"/>
  <c r="O234" i="27" s="1"/>
  <c r="AD235" i="27" s="1"/>
  <c r="AB229" i="27"/>
  <c r="AC229" i="27" s="1"/>
  <c r="AD232" i="27" s="1"/>
  <c r="N229" i="27"/>
  <c r="O229" i="27" s="1"/>
  <c r="AD230" i="27" s="1"/>
  <c r="AB224" i="27"/>
  <c r="AC224" i="27" s="1"/>
  <c r="AD227" i="27" s="1"/>
  <c r="N224" i="27"/>
  <c r="O224" i="27" s="1"/>
  <c r="AD225" i="27" s="1"/>
  <c r="AD228" i="27" s="1"/>
  <c r="A233" i="27" s="1"/>
  <c r="AB219" i="27"/>
  <c r="AC219" i="27" s="1"/>
  <c r="AD222" i="27" s="1"/>
  <c r="N219" i="27"/>
  <c r="O219" i="27" s="1"/>
  <c r="AD220" i="27" s="1"/>
  <c r="AB214" i="27"/>
  <c r="AC214" i="27" s="1"/>
  <c r="AD217" i="27" s="1"/>
  <c r="N214" i="27"/>
  <c r="O214" i="27" s="1"/>
  <c r="AD215" i="27" s="1"/>
  <c r="AB209" i="27"/>
  <c r="AC209" i="27" s="1"/>
  <c r="AD212" i="27" s="1"/>
  <c r="N209" i="27"/>
  <c r="O209" i="27" s="1"/>
  <c r="AD210" i="27" s="1"/>
  <c r="AB204" i="27"/>
  <c r="AC204" i="27" s="1"/>
  <c r="AD207" i="27" s="1"/>
  <c r="N204" i="27"/>
  <c r="O204" i="27" s="1"/>
  <c r="AD205" i="27" s="1"/>
  <c r="AD208" i="27" s="1"/>
  <c r="A213" i="27" s="1"/>
  <c r="AB199" i="27"/>
  <c r="AC199" i="27" s="1"/>
  <c r="AD202" i="27" s="1"/>
  <c r="N199" i="27"/>
  <c r="O199" i="27" s="1"/>
  <c r="AD200" i="27" s="1"/>
  <c r="AB194" i="27"/>
  <c r="AC194" i="27" s="1"/>
  <c r="AD197" i="27" s="1"/>
  <c r="N194" i="27"/>
  <c r="O194" i="27" s="1"/>
  <c r="AD195" i="27" s="1"/>
  <c r="AB189" i="27"/>
  <c r="AC189" i="27" s="1"/>
  <c r="AD192" i="27" s="1"/>
  <c r="N189" i="27"/>
  <c r="O189" i="27" s="1"/>
  <c r="AD190" i="27" s="1"/>
  <c r="AB184" i="27"/>
  <c r="AC184" i="27" s="1"/>
  <c r="AD187" i="27" s="1"/>
  <c r="N184" i="27"/>
  <c r="O184" i="27" s="1"/>
  <c r="AD185" i="27" s="1"/>
  <c r="AD188" i="27" s="1"/>
  <c r="A193" i="27" s="1"/>
  <c r="AB179" i="27"/>
  <c r="AC179" i="27" s="1"/>
  <c r="AD182" i="27" s="1"/>
  <c r="N179" i="27"/>
  <c r="O179" i="27" s="1"/>
  <c r="AD180" i="27" s="1"/>
  <c r="AB174" i="27"/>
  <c r="AC174" i="27" s="1"/>
  <c r="AD177" i="27" s="1"/>
  <c r="N174" i="27"/>
  <c r="O174" i="27" s="1"/>
  <c r="AD175" i="27" s="1"/>
  <c r="AB169" i="27"/>
  <c r="AC169" i="27" s="1"/>
  <c r="AD172" i="27" s="1"/>
  <c r="N169" i="27"/>
  <c r="O169" i="27" s="1"/>
  <c r="AD170" i="27" s="1"/>
  <c r="AB164" i="27"/>
  <c r="AC164" i="27" s="1"/>
  <c r="AD167" i="27" s="1"/>
  <c r="N164" i="27"/>
  <c r="O164" i="27" s="1"/>
  <c r="AD165" i="27" s="1"/>
  <c r="AD168" i="27" s="1"/>
  <c r="A173" i="27" s="1"/>
  <c r="AB159" i="27"/>
  <c r="AC159" i="27" s="1"/>
  <c r="AD162" i="27" s="1"/>
  <c r="N159" i="27"/>
  <c r="O159" i="27" s="1"/>
  <c r="AD160" i="27" s="1"/>
  <c r="AB154" i="27"/>
  <c r="AC154" i="27" s="1"/>
  <c r="AD157" i="27" s="1"/>
  <c r="N154" i="27"/>
  <c r="O154" i="27" s="1"/>
  <c r="AD155" i="27" s="1"/>
  <c r="AB149" i="27"/>
  <c r="AC149" i="27" s="1"/>
  <c r="AD152" i="27" s="1"/>
  <c r="N149" i="27"/>
  <c r="O149" i="27" s="1"/>
  <c r="AD150" i="27" s="1"/>
  <c r="AB144" i="27"/>
  <c r="AC144" i="27" s="1"/>
  <c r="AD147" i="27" s="1"/>
  <c r="N144" i="27"/>
  <c r="O144" i="27" s="1"/>
  <c r="AD145" i="27" s="1"/>
  <c r="AD148" i="27" s="1"/>
  <c r="A153" i="27" s="1"/>
  <c r="AB139" i="27"/>
  <c r="AC139" i="27" s="1"/>
  <c r="AD142" i="27" s="1"/>
  <c r="N139" i="27"/>
  <c r="O139" i="27" s="1"/>
  <c r="AD140" i="27" s="1"/>
  <c r="AB134" i="27"/>
  <c r="AC134" i="27" s="1"/>
  <c r="AD137" i="27" s="1"/>
  <c r="N134" i="27"/>
  <c r="O134" i="27" s="1"/>
  <c r="AD135" i="27" s="1"/>
  <c r="AB129" i="27"/>
  <c r="AC129" i="27" s="1"/>
  <c r="AD132" i="27" s="1"/>
  <c r="N129" i="27"/>
  <c r="O129" i="27" s="1"/>
  <c r="AD130" i="27" s="1"/>
  <c r="AB124" i="27"/>
  <c r="AC124" i="27" s="1"/>
  <c r="AD127" i="27" s="1"/>
  <c r="N124" i="27"/>
  <c r="O124" i="27" s="1"/>
  <c r="AD125" i="27" s="1"/>
  <c r="AD128" i="27" s="1"/>
  <c r="A133" i="27" s="1"/>
  <c r="AB119" i="27"/>
  <c r="AC119" i="27" s="1"/>
  <c r="AD122" i="27" s="1"/>
  <c r="N119" i="27"/>
  <c r="O119" i="27" s="1"/>
  <c r="AD120" i="27" s="1"/>
  <c r="AB114" i="27"/>
  <c r="AC114" i="27" s="1"/>
  <c r="AD117" i="27" s="1"/>
  <c r="N114" i="27"/>
  <c r="O114" i="27" s="1"/>
  <c r="AD115" i="27" s="1"/>
  <c r="AB109" i="27"/>
  <c r="AC109" i="27" s="1"/>
  <c r="AD112" i="27" s="1"/>
  <c r="N109" i="27"/>
  <c r="O109" i="27" s="1"/>
  <c r="AD110" i="27" s="1"/>
  <c r="AB104" i="27"/>
  <c r="AC104" i="27" s="1"/>
  <c r="AD107" i="27" s="1"/>
  <c r="N104" i="27"/>
  <c r="O104" i="27" s="1"/>
  <c r="AD105" i="27" s="1"/>
  <c r="AD108" i="27" s="1"/>
  <c r="A113" i="27" s="1"/>
  <c r="AB99" i="27"/>
  <c r="AC99" i="27" s="1"/>
  <c r="AD102" i="27" s="1"/>
  <c r="N99" i="27"/>
  <c r="O99" i="27" s="1"/>
  <c r="AD100" i="27" s="1"/>
  <c r="AB94" i="27"/>
  <c r="AC94" i="27" s="1"/>
  <c r="AD97" i="27" s="1"/>
  <c r="N94" i="27"/>
  <c r="O94" i="27" s="1"/>
  <c r="AD95" i="27" s="1"/>
  <c r="AB89" i="27"/>
  <c r="AC89" i="27" s="1"/>
  <c r="AD92" i="27" s="1"/>
  <c r="N89" i="27"/>
  <c r="O89" i="27" s="1"/>
  <c r="AD90" i="27" s="1"/>
  <c r="AB84" i="27"/>
  <c r="AC84" i="27" s="1"/>
  <c r="AD87" i="27" s="1"/>
  <c r="N84" i="27"/>
  <c r="O84" i="27" s="1"/>
  <c r="AD85" i="27" s="1"/>
  <c r="AD88" i="27" s="1"/>
  <c r="A93" i="27" s="1"/>
  <c r="AB79" i="27"/>
  <c r="AC79" i="27" s="1"/>
  <c r="AD82" i="27" s="1"/>
  <c r="N79" i="27"/>
  <c r="O79" i="27" s="1"/>
  <c r="AD80" i="27" s="1"/>
  <c r="AB74" i="27"/>
  <c r="AC74" i="27" s="1"/>
  <c r="AD77" i="27" s="1"/>
  <c r="N74" i="27"/>
  <c r="O74" i="27" s="1"/>
  <c r="AD75" i="27" s="1"/>
  <c r="AB69" i="27"/>
  <c r="AC69" i="27" s="1"/>
  <c r="AD72" i="27" s="1"/>
  <c r="N69" i="27"/>
  <c r="O69" i="27" s="1"/>
  <c r="AD70" i="27" s="1"/>
  <c r="AB64" i="27"/>
  <c r="AC64" i="27" s="1"/>
  <c r="AD67" i="27" s="1"/>
  <c r="N64" i="27"/>
  <c r="O64" i="27" s="1"/>
  <c r="AD65" i="27" s="1"/>
  <c r="AD68" i="27" s="1"/>
  <c r="A73" i="27" s="1"/>
  <c r="AB59" i="27"/>
  <c r="AC59" i="27" s="1"/>
  <c r="AD62" i="27" s="1"/>
  <c r="N59" i="27"/>
  <c r="O59" i="27" s="1"/>
  <c r="AD60" i="27" s="1"/>
  <c r="AB54" i="27"/>
  <c r="AC54" i="27" s="1"/>
  <c r="AD57" i="27" s="1"/>
  <c r="N54" i="27"/>
  <c r="O54" i="27" s="1"/>
  <c r="AD55" i="27" s="1"/>
  <c r="AB49" i="27"/>
  <c r="AC49" i="27" s="1"/>
  <c r="AD52" i="27" s="1"/>
  <c r="N49" i="27"/>
  <c r="O49" i="27" s="1"/>
  <c r="AD50" i="27" s="1"/>
  <c r="AB44" i="27"/>
  <c r="AC44" i="27" s="1"/>
  <c r="AD47" i="27" s="1"/>
  <c r="N44" i="27"/>
  <c r="O44" i="27" s="1"/>
  <c r="AD45" i="27" s="1"/>
  <c r="AD48" i="27" s="1"/>
  <c r="A53" i="27" s="1"/>
  <c r="AB39" i="27"/>
  <c r="AC39" i="27" s="1"/>
  <c r="AD42" i="27" s="1"/>
  <c r="N39" i="27"/>
  <c r="O39" i="27" s="1"/>
  <c r="AD40" i="27" s="1"/>
  <c r="AB34" i="27"/>
  <c r="AC34" i="27" s="1"/>
  <c r="AD37" i="27" s="1"/>
  <c r="N34" i="27"/>
  <c r="O34" i="27" s="1"/>
  <c r="AD35" i="27" s="1"/>
  <c r="AB29" i="27"/>
  <c r="AC29" i="27" s="1"/>
  <c r="AD32" i="27" s="1"/>
  <c r="N29" i="27"/>
  <c r="O29" i="27" s="1"/>
  <c r="AD30" i="27" s="1"/>
  <c r="AB24" i="27"/>
  <c r="AC24" i="27" s="1"/>
  <c r="AD27" i="27" s="1"/>
  <c r="N24" i="27"/>
  <c r="O24" i="27" s="1"/>
  <c r="AD25" i="27" s="1"/>
  <c r="AD28" i="27" s="1"/>
  <c r="A33" i="27" s="1"/>
  <c r="AB19" i="27"/>
  <c r="AC19" i="27" s="1"/>
  <c r="AD22" i="27" s="1"/>
  <c r="N19" i="27"/>
  <c r="O19" i="27" s="1"/>
  <c r="AD20" i="27" s="1"/>
  <c r="AB14" i="27"/>
  <c r="AC14" i="27" s="1"/>
  <c r="AD17" i="27" s="1"/>
  <c r="N14" i="27"/>
  <c r="O14" i="27" s="1"/>
  <c r="AD15" i="27" s="1"/>
  <c r="AB9" i="27"/>
  <c r="AC9" i="27" s="1"/>
  <c r="AD12" i="27" s="1"/>
  <c r="N9" i="27"/>
  <c r="O9" i="27" s="1"/>
  <c r="AD10" i="27" s="1"/>
  <c r="AB4" i="27"/>
  <c r="AC4" i="27" s="1"/>
  <c r="AD7" i="27" s="1"/>
  <c r="N4" i="27"/>
  <c r="O4" i="27" s="1"/>
  <c r="AD5" i="27" s="1"/>
  <c r="AD8" i="27" s="1"/>
  <c r="A13" i="27" s="1"/>
  <c r="AB264" i="26"/>
  <c r="AC264" i="26" s="1"/>
  <c r="AD267" i="26" s="1"/>
  <c r="O264" i="26"/>
  <c r="AD265" i="26" s="1"/>
  <c r="N264" i="26"/>
  <c r="AB259" i="26"/>
  <c r="AC259" i="26" s="1"/>
  <c r="AD262" i="26" s="1"/>
  <c r="O259" i="26"/>
  <c r="AD260" i="26" s="1"/>
  <c r="AD263" i="26" s="1"/>
  <c r="A268" i="26" s="1"/>
  <c r="N259" i="26"/>
  <c r="AB254" i="26"/>
  <c r="AC254" i="26" s="1"/>
  <c r="AD257" i="26" s="1"/>
  <c r="O254" i="26"/>
  <c r="AD255" i="26" s="1"/>
  <c r="N254" i="26"/>
  <c r="AB249" i="26"/>
  <c r="AC249" i="26" s="1"/>
  <c r="AD252" i="26" s="1"/>
  <c r="O249" i="26"/>
  <c r="AD250" i="26" s="1"/>
  <c r="AD253" i="26" s="1"/>
  <c r="A258" i="26" s="1"/>
  <c r="N249" i="26"/>
  <c r="AB244" i="26"/>
  <c r="AC244" i="26" s="1"/>
  <c r="AD247" i="26" s="1"/>
  <c r="O244" i="26"/>
  <c r="AD245" i="26" s="1"/>
  <c r="AD248" i="26" s="1"/>
  <c r="A253" i="26" s="1"/>
  <c r="N244" i="26"/>
  <c r="AB239" i="26"/>
  <c r="AC239" i="26" s="1"/>
  <c r="AD242" i="26" s="1"/>
  <c r="O239" i="26"/>
  <c r="AD240" i="26" s="1"/>
  <c r="AD243" i="26" s="1"/>
  <c r="A248" i="26" s="1"/>
  <c r="N239" i="26"/>
  <c r="AB234" i="26"/>
  <c r="AC234" i="26" s="1"/>
  <c r="AD237" i="26" s="1"/>
  <c r="O234" i="26"/>
  <c r="AD235" i="26" s="1"/>
  <c r="N234" i="26"/>
  <c r="AB229" i="26"/>
  <c r="AC229" i="26" s="1"/>
  <c r="AD232" i="26" s="1"/>
  <c r="O229" i="26"/>
  <c r="AD230" i="26" s="1"/>
  <c r="AD233" i="26" s="1"/>
  <c r="A238" i="26" s="1"/>
  <c r="N229" i="26"/>
  <c r="AB224" i="26"/>
  <c r="AC224" i="26" s="1"/>
  <c r="AD227" i="26" s="1"/>
  <c r="O224" i="26"/>
  <c r="AD225" i="26" s="1"/>
  <c r="N224" i="26"/>
  <c r="AB219" i="26"/>
  <c r="AC219" i="26" s="1"/>
  <c r="AD222" i="26" s="1"/>
  <c r="O219" i="26"/>
  <c r="AD220" i="26" s="1"/>
  <c r="AD223" i="26" s="1"/>
  <c r="A228" i="26" s="1"/>
  <c r="N219" i="26"/>
  <c r="AB214" i="26"/>
  <c r="AC214" i="26" s="1"/>
  <c r="AD217" i="26" s="1"/>
  <c r="O214" i="26"/>
  <c r="AD215" i="26" s="1"/>
  <c r="N214" i="26"/>
  <c r="AB209" i="26"/>
  <c r="AC209" i="26" s="1"/>
  <c r="AD212" i="26" s="1"/>
  <c r="O209" i="26"/>
  <c r="AD210" i="26" s="1"/>
  <c r="AD213" i="26" s="1"/>
  <c r="A218" i="26" s="1"/>
  <c r="N209" i="26"/>
  <c r="AB204" i="26"/>
  <c r="AC204" i="26" s="1"/>
  <c r="AD207" i="26" s="1"/>
  <c r="O204" i="26"/>
  <c r="AD205" i="26" s="1"/>
  <c r="AD208" i="26" s="1"/>
  <c r="A213" i="26" s="1"/>
  <c r="N204" i="26"/>
  <c r="AB199" i="26"/>
  <c r="AC199" i="26" s="1"/>
  <c r="AD202" i="26" s="1"/>
  <c r="O199" i="26"/>
  <c r="AD200" i="26" s="1"/>
  <c r="AD203" i="26" s="1"/>
  <c r="A208" i="26" s="1"/>
  <c r="N199" i="26"/>
  <c r="AB194" i="26"/>
  <c r="AC194" i="26" s="1"/>
  <c r="AD197" i="26" s="1"/>
  <c r="O194" i="26"/>
  <c r="AD195" i="26" s="1"/>
  <c r="N194" i="26"/>
  <c r="AB189" i="26"/>
  <c r="AC189" i="26" s="1"/>
  <c r="AD192" i="26" s="1"/>
  <c r="O189" i="26"/>
  <c r="AD190" i="26" s="1"/>
  <c r="AD193" i="26" s="1"/>
  <c r="A198" i="26" s="1"/>
  <c r="N189" i="26"/>
  <c r="AB184" i="26"/>
  <c r="AC184" i="26" s="1"/>
  <c r="AD187" i="26" s="1"/>
  <c r="O184" i="26"/>
  <c r="AD185" i="26" s="1"/>
  <c r="N184" i="26"/>
  <c r="AB179" i="26"/>
  <c r="AC179" i="26" s="1"/>
  <c r="AD182" i="26" s="1"/>
  <c r="O179" i="26"/>
  <c r="AD180" i="26" s="1"/>
  <c r="AD183" i="26" s="1"/>
  <c r="A188" i="26" s="1"/>
  <c r="N179" i="26"/>
  <c r="AB174" i="26"/>
  <c r="AC174" i="26" s="1"/>
  <c r="AD177" i="26" s="1"/>
  <c r="O174" i="26"/>
  <c r="AD175" i="26" s="1"/>
  <c r="N174" i="26"/>
  <c r="AB169" i="26"/>
  <c r="AC169" i="26" s="1"/>
  <c r="AD172" i="26" s="1"/>
  <c r="O169" i="26"/>
  <c r="AD170" i="26" s="1"/>
  <c r="AD173" i="26" s="1"/>
  <c r="A178" i="26" s="1"/>
  <c r="N169" i="26"/>
  <c r="AB164" i="26"/>
  <c r="AC164" i="26" s="1"/>
  <c r="AD167" i="26" s="1"/>
  <c r="O164" i="26"/>
  <c r="AD165" i="26" s="1"/>
  <c r="AD168" i="26" s="1"/>
  <c r="A173" i="26" s="1"/>
  <c r="N164" i="26"/>
  <c r="AB159" i="26"/>
  <c r="AC159" i="26" s="1"/>
  <c r="AD162" i="26" s="1"/>
  <c r="O159" i="26"/>
  <c r="AD160" i="26" s="1"/>
  <c r="AD163" i="26" s="1"/>
  <c r="A168" i="26" s="1"/>
  <c r="N159" i="26"/>
  <c r="AB154" i="26"/>
  <c r="AC154" i="26" s="1"/>
  <c r="AD157" i="26" s="1"/>
  <c r="O154" i="26"/>
  <c r="AD155" i="26" s="1"/>
  <c r="N154" i="26"/>
  <c r="AB149" i="26"/>
  <c r="AC149" i="26" s="1"/>
  <c r="AD152" i="26" s="1"/>
  <c r="O149" i="26"/>
  <c r="AD150" i="26" s="1"/>
  <c r="AD153" i="26" s="1"/>
  <c r="A158" i="26" s="1"/>
  <c r="N149" i="26"/>
  <c r="AB144" i="26"/>
  <c r="AC144" i="26" s="1"/>
  <c r="AD147" i="26" s="1"/>
  <c r="O144" i="26"/>
  <c r="AD145" i="26" s="1"/>
  <c r="N144" i="26"/>
  <c r="AB139" i="26"/>
  <c r="AC139" i="26" s="1"/>
  <c r="AD142" i="26" s="1"/>
  <c r="O139" i="26"/>
  <c r="AD140" i="26" s="1"/>
  <c r="AD143" i="26" s="1"/>
  <c r="A148" i="26" s="1"/>
  <c r="N139" i="26"/>
  <c r="AB134" i="26"/>
  <c r="AC134" i="26" s="1"/>
  <c r="AD137" i="26" s="1"/>
  <c r="O134" i="26"/>
  <c r="AD135" i="26" s="1"/>
  <c r="N134" i="26"/>
  <c r="AB129" i="26"/>
  <c r="AC129" i="26" s="1"/>
  <c r="AD132" i="26" s="1"/>
  <c r="O129" i="26"/>
  <c r="AD130" i="26" s="1"/>
  <c r="AD133" i="26" s="1"/>
  <c r="A138" i="26" s="1"/>
  <c r="N129" i="26"/>
  <c r="AB124" i="26"/>
  <c r="AC124" i="26" s="1"/>
  <c r="AD127" i="26" s="1"/>
  <c r="O124" i="26"/>
  <c r="AD125" i="26" s="1"/>
  <c r="AD128" i="26" s="1"/>
  <c r="A133" i="26" s="1"/>
  <c r="N124" i="26"/>
  <c r="AB119" i="26"/>
  <c r="AC119" i="26" s="1"/>
  <c r="AD122" i="26" s="1"/>
  <c r="O119" i="26"/>
  <c r="AD120" i="26" s="1"/>
  <c r="AD123" i="26" s="1"/>
  <c r="A128" i="26" s="1"/>
  <c r="N119" i="26"/>
  <c r="AB114" i="26"/>
  <c r="AC114" i="26" s="1"/>
  <c r="AD117" i="26" s="1"/>
  <c r="O114" i="26"/>
  <c r="AD115" i="26" s="1"/>
  <c r="N114" i="26"/>
  <c r="AB109" i="26"/>
  <c r="AC109" i="26" s="1"/>
  <c r="AD112" i="26" s="1"/>
  <c r="O109" i="26"/>
  <c r="AD110" i="26" s="1"/>
  <c r="AD113" i="26" s="1"/>
  <c r="A118" i="26" s="1"/>
  <c r="N109" i="26"/>
  <c r="AB104" i="26"/>
  <c r="AC104" i="26" s="1"/>
  <c r="AD107" i="26" s="1"/>
  <c r="O104" i="26"/>
  <c r="AD105" i="26" s="1"/>
  <c r="N104" i="26"/>
  <c r="AB99" i="26"/>
  <c r="AC99" i="26" s="1"/>
  <c r="AD102" i="26" s="1"/>
  <c r="O99" i="26"/>
  <c r="AD100" i="26" s="1"/>
  <c r="AD103" i="26" s="1"/>
  <c r="A108" i="26" s="1"/>
  <c r="N99" i="26"/>
  <c r="AB94" i="26"/>
  <c r="AC94" i="26" s="1"/>
  <c r="AD97" i="26" s="1"/>
  <c r="O94" i="26"/>
  <c r="AD95" i="26" s="1"/>
  <c r="N94" i="26"/>
  <c r="AB89" i="26"/>
  <c r="AC89" i="26" s="1"/>
  <c r="AD92" i="26" s="1"/>
  <c r="O89" i="26"/>
  <c r="AD90" i="26" s="1"/>
  <c r="AD93" i="26" s="1"/>
  <c r="A98" i="26" s="1"/>
  <c r="N89" i="26"/>
  <c r="AB84" i="26"/>
  <c r="AC84" i="26" s="1"/>
  <c r="AD87" i="26" s="1"/>
  <c r="O84" i="26"/>
  <c r="AD85" i="26" s="1"/>
  <c r="AD88" i="26" s="1"/>
  <c r="A93" i="26" s="1"/>
  <c r="N84" i="26"/>
  <c r="AB79" i="26"/>
  <c r="AC79" i="26" s="1"/>
  <c r="AD82" i="26" s="1"/>
  <c r="O79" i="26"/>
  <c r="AD80" i="26" s="1"/>
  <c r="AD83" i="26" s="1"/>
  <c r="A88" i="26" s="1"/>
  <c r="N79" i="26"/>
  <c r="AB74" i="26"/>
  <c r="AC74" i="26" s="1"/>
  <c r="AD77" i="26" s="1"/>
  <c r="O74" i="26"/>
  <c r="AD75" i="26" s="1"/>
  <c r="N74" i="26"/>
  <c r="AB69" i="26"/>
  <c r="AC69" i="26" s="1"/>
  <c r="AD72" i="26" s="1"/>
  <c r="O69" i="26"/>
  <c r="AD70" i="26" s="1"/>
  <c r="AD73" i="26" s="1"/>
  <c r="A78" i="26" s="1"/>
  <c r="N69" i="26"/>
  <c r="AB64" i="26"/>
  <c r="AC64" i="26" s="1"/>
  <c r="AD67" i="26" s="1"/>
  <c r="O64" i="26"/>
  <c r="AD65" i="26" s="1"/>
  <c r="N64" i="26"/>
  <c r="AB59" i="26"/>
  <c r="AC59" i="26" s="1"/>
  <c r="AD62" i="26" s="1"/>
  <c r="O59" i="26"/>
  <c r="AD60" i="26" s="1"/>
  <c r="AD63" i="26" s="1"/>
  <c r="A68" i="26" s="1"/>
  <c r="N59" i="26"/>
  <c r="AB54" i="26"/>
  <c r="AC54" i="26" s="1"/>
  <c r="AD57" i="26" s="1"/>
  <c r="O54" i="26"/>
  <c r="AD55" i="26" s="1"/>
  <c r="N54" i="26"/>
  <c r="AB49" i="26"/>
  <c r="AC49" i="26" s="1"/>
  <c r="AD52" i="26" s="1"/>
  <c r="O49" i="26"/>
  <c r="AD50" i="26" s="1"/>
  <c r="AD53" i="26" s="1"/>
  <c r="A58" i="26" s="1"/>
  <c r="N49" i="26"/>
  <c r="AB44" i="26"/>
  <c r="AC44" i="26" s="1"/>
  <c r="AD47" i="26" s="1"/>
  <c r="O44" i="26"/>
  <c r="AD45" i="26" s="1"/>
  <c r="AD48" i="26" s="1"/>
  <c r="A53" i="26" s="1"/>
  <c r="N44" i="26"/>
  <c r="AB39" i="26"/>
  <c r="AC39" i="26" s="1"/>
  <c r="AD42" i="26" s="1"/>
  <c r="O39" i="26"/>
  <c r="AD40" i="26" s="1"/>
  <c r="AD43" i="26" s="1"/>
  <c r="A48" i="26" s="1"/>
  <c r="N39" i="26"/>
  <c r="AB34" i="26"/>
  <c r="AC34" i="26" s="1"/>
  <c r="AD37" i="26" s="1"/>
  <c r="O34" i="26"/>
  <c r="AD35" i="26" s="1"/>
  <c r="N34" i="26"/>
  <c r="AB29" i="26"/>
  <c r="AC29" i="26" s="1"/>
  <c r="AD32" i="26" s="1"/>
  <c r="O29" i="26"/>
  <c r="AD30" i="26" s="1"/>
  <c r="AD33" i="26" s="1"/>
  <c r="A38" i="26" s="1"/>
  <c r="N29" i="26"/>
  <c r="AB24" i="26"/>
  <c r="AC24" i="26" s="1"/>
  <c r="AD27" i="26" s="1"/>
  <c r="O24" i="26"/>
  <c r="AD25" i="26" s="1"/>
  <c r="N24" i="26"/>
  <c r="AB19" i="26"/>
  <c r="AC19" i="26" s="1"/>
  <c r="AD22" i="26" s="1"/>
  <c r="O19" i="26"/>
  <c r="AD20" i="26" s="1"/>
  <c r="AD23" i="26" s="1"/>
  <c r="A28" i="26" s="1"/>
  <c r="N19" i="26"/>
  <c r="AB14" i="26"/>
  <c r="AC14" i="26" s="1"/>
  <c r="AD17" i="26" s="1"/>
  <c r="O14" i="26"/>
  <c r="AD15" i="26" s="1"/>
  <c r="N14" i="26"/>
  <c r="AB9" i="26"/>
  <c r="AC9" i="26" s="1"/>
  <c r="AD12" i="26" s="1"/>
  <c r="O9" i="26"/>
  <c r="AD10" i="26" s="1"/>
  <c r="AD13" i="26" s="1"/>
  <c r="A18" i="26" s="1"/>
  <c r="N9" i="26"/>
  <c r="AD7" i="26"/>
  <c r="AC4" i="26"/>
  <c r="AB4" i="26"/>
  <c r="N4" i="26"/>
  <c r="O4" i="26" s="1"/>
  <c r="AD5" i="26" s="1"/>
  <c r="AD8" i="26" s="1"/>
  <c r="A13" i="26" s="1"/>
  <c r="AB264" i="25"/>
  <c r="AC264" i="25" s="1"/>
  <c r="AD267" i="25" s="1"/>
  <c r="N264" i="25"/>
  <c r="O264" i="25" s="1"/>
  <c r="AD265" i="25" s="1"/>
  <c r="AB259" i="25"/>
  <c r="AC259" i="25" s="1"/>
  <c r="AD262" i="25" s="1"/>
  <c r="N259" i="25"/>
  <c r="O259" i="25" s="1"/>
  <c r="AD260" i="25" s="1"/>
  <c r="AD263" i="25" s="1"/>
  <c r="A268" i="25" s="1"/>
  <c r="AB254" i="25"/>
  <c r="AC254" i="25" s="1"/>
  <c r="AD257" i="25" s="1"/>
  <c r="N254" i="25"/>
  <c r="O254" i="25" s="1"/>
  <c r="AD255" i="25" s="1"/>
  <c r="AD258" i="25" s="1"/>
  <c r="A263" i="25" s="1"/>
  <c r="AB249" i="25"/>
  <c r="AC249" i="25" s="1"/>
  <c r="AD252" i="25" s="1"/>
  <c r="N249" i="25"/>
  <c r="O249" i="25" s="1"/>
  <c r="AD250" i="25" s="1"/>
  <c r="AB244" i="25"/>
  <c r="AC244" i="25" s="1"/>
  <c r="AD247" i="25" s="1"/>
  <c r="N244" i="25"/>
  <c r="O244" i="25" s="1"/>
  <c r="AD245" i="25" s="1"/>
  <c r="AB239" i="25"/>
  <c r="AC239" i="25" s="1"/>
  <c r="AD242" i="25" s="1"/>
  <c r="N239" i="25"/>
  <c r="O239" i="25" s="1"/>
  <c r="AD240" i="25" s="1"/>
  <c r="AD243" i="25" s="1"/>
  <c r="A248" i="25" s="1"/>
  <c r="AB234" i="25"/>
  <c r="AC234" i="25" s="1"/>
  <c r="AD237" i="25" s="1"/>
  <c r="N234" i="25"/>
  <c r="O234" i="25" s="1"/>
  <c r="AD235" i="25" s="1"/>
  <c r="AD238" i="25" s="1"/>
  <c r="A243" i="25" s="1"/>
  <c r="AB229" i="25"/>
  <c r="AC229" i="25" s="1"/>
  <c r="AD232" i="25" s="1"/>
  <c r="N229" i="25"/>
  <c r="O229" i="25" s="1"/>
  <c r="AD230" i="25" s="1"/>
  <c r="AB224" i="25"/>
  <c r="AC224" i="25" s="1"/>
  <c r="AD227" i="25" s="1"/>
  <c r="N224" i="25"/>
  <c r="O224" i="25" s="1"/>
  <c r="AD225" i="25" s="1"/>
  <c r="AB219" i="25"/>
  <c r="AC219" i="25" s="1"/>
  <c r="AD222" i="25" s="1"/>
  <c r="N219" i="25"/>
  <c r="O219" i="25" s="1"/>
  <c r="AD220" i="25" s="1"/>
  <c r="AD223" i="25" s="1"/>
  <c r="A228" i="25" s="1"/>
  <c r="AB214" i="25"/>
  <c r="AC214" i="25" s="1"/>
  <c r="AD217" i="25" s="1"/>
  <c r="N214" i="25"/>
  <c r="O214" i="25" s="1"/>
  <c r="AD215" i="25" s="1"/>
  <c r="AD218" i="25" s="1"/>
  <c r="A223" i="25" s="1"/>
  <c r="AB209" i="25"/>
  <c r="AC209" i="25" s="1"/>
  <c r="AD212" i="25" s="1"/>
  <c r="N209" i="25"/>
  <c r="O209" i="25" s="1"/>
  <c r="AD210" i="25" s="1"/>
  <c r="AB204" i="25"/>
  <c r="AC204" i="25" s="1"/>
  <c r="AD207" i="25" s="1"/>
  <c r="N204" i="25"/>
  <c r="O204" i="25" s="1"/>
  <c r="AD205" i="25" s="1"/>
  <c r="AB199" i="25"/>
  <c r="AC199" i="25" s="1"/>
  <c r="AD202" i="25" s="1"/>
  <c r="N199" i="25"/>
  <c r="O199" i="25" s="1"/>
  <c r="AD200" i="25" s="1"/>
  <c r="AD203" i="25" s="1"/>
  <c r="A208" i="25" s="1"/>
  <c r="AB194" i="25"/>
  <c r="AC194" i="25" s="1"/>
  <c r="AD197" i="25" s="1"/>
  <c r="N194" i="25"/>
  <c r="O194" i="25" s="1"/>
  <c r="AD195" i="25" s="1"/>
  <c r="AD198" i="25" s="1"/>
  <c r="A203" i="25" s="1"/>
  <c r="AB189" i="25"/>
  <c r="AC189" i="25" s="1"/>
  <c r="AD192" i="25" s="1"/>
  <c r="N189" i="25"/>
  <c r="O189" i="25" s="1"/>
  <c r="AD190" i="25" s="1"/>
  <c r="AB184" i="25"/>
  <c r="AC184" i="25" s="1"/>
  <c r="AD187" i="25" s="1"/>
  <c r="N184" i="25"/>
  <c r="O184" i="25" s="1"/>
  <c r="AD185" i="25" s="1"/>
  <c r="AB179" i="25"/>
  <c r="AC179" i="25" s="1"/>
  <c r="AD182" i="25" s="1"/>
  <c r="N179" i="25"/>
  <c r="O179" i="25" s="1"/>
  <c r="AD180" i="25" s="1"/>
  <c r="AD183" i="25" s="1"/>
  <c r="A188" i="25" s="1"/>
  <c r="AB174" i="25"/>
  <c r="AC174" i="25" s="1"/>
  <c r="AD177" i="25" s="1"/>
  <c r="N174" i="25"/>
  <c r="O174" i="25" s="1"/>
  <c r="AD175" i="25" s="1"/>
  <c r="AD178" i="25" s="1"/>
  <c r="A183" i="25" s="1"/>
  <c r="AB169" i="25"/>
  <c r="AC169" i="25" s="1"/>
  <c r="AD172" i="25" s="1"/>
  <c r="N169" i="25"/>
  <c r="O169" i="25" s="1"/>
  <c r="AD170" i="25" s="1"/>
  <c r="AB164" i="25"/>
  <c r="AC164" i="25" s="1"/>
  <c r="AD167" i="25" s="1"/>
  <c r="N164" i="25"/>
  <c r="O164" i="25" s="1"/>
  <c r="AD165" i="25" s="1"/>
  <c r="AB159" i="25"/>
  <c r="AC159" i="25" s="1"/>
  <c r="AD162" i="25" s="1"/>
  <c r="N159" i="25"/>
  <c r="O159" i="25" s="1"/>
  <c r="AD160" i="25" s="1"/>
  <c r="AD163" i="25" s="1"/>
  <c r="A168" i="25" s="1"/>
  <c r="AB154" i="25"/>
  <c r="AC154" i="25" s="1"/>
  <c r="AD157" i="25" s="1"/>
  <c r="N154" i="25"/>
  <c r="O154" i="25" s="1"/>
  <c r="AD155" i="25" s="1"/>
  <c r="AD158" i="25" s="1"/>
  <c r="A163" i="25" s="1"/>
  <c r="AB149" i="25"/>
  <c r="AC149" i="25" s="1"/>
  <c r="AD152" i="25" s="1"/>
  <c r="N149" i="25"/>
  <c r="O149" i="25" s="1"/>
  <c r="AD150" i="25" s="1"/>
  <c r="AB144" i="25"/>
  <c r="AC144" i="25" s="1"/>
  <c r="AD147" i="25" s="1"/>
  <c r="N144" i="25"/>
  <c r="O144" i="25" s="1"/>
  <c r="AD145" i="25" s="1"/>
  <c r="AB139" i="25"/>
  <c r="AC139" i="25" s="1"/>
  <c r="AD142" i="25" s="1"/>
  <c r="N139" i="25"/>
  <c r="O139" i="25" s="1"/>
  <c r="AD140" i="25" s="1"/>
  <c r="AD143" i="25" s="1"/>
  <c r="A148" i="25" s="1"/>
  <c r="AB134" i="25"/>
  <c r="AC134" i="25" s="1"/>
  <c r="AD137" i="25" s="1"/>
  <c r="N134" i="25"/>
  <c r="O134" i="25" s="1"/>
  <c r="AD135" i="25" s="1"/>
  <c r="AB129" i="25"/>
  <c r="AC129" i="25" s="1"/>
  <c r="AD132" i="25" s="1"/>
  <c r="N129" i="25"/>
  <c r="O129" i="25" s="1"/>
  <c r="AD130" i="25" s="1"/>
  <c r="AB124" i="25"/>
  <c r="AC124" i="25" s="1"/>
  <c r="AD127" i="25" s="1"/>
  <c r="N124" i="25"/>
  <c r="O124" i="25" s="1"/>
  <c r="AD125" i="25" s="1"/>
  <c r="AB119" i="25"/>
  <c r="AC119" i="25" s="1"/>
  <c r="AD122" i="25" s="1"/>
  <c r="N119" i="25"/>
  <c r="O119" i="25" s="1"/>
  <c r="AD120" i="25" s="1"/>
  <c r="AD123" i="25" s="1"/>
  <c r="A128" i="25" s="1"/>
  <c r="AB114" i="25"/>
  <c r="AC114" i="25" s="1"/>
  <c r="AD117" i="25" s="1"/>
  <c r="N114" i="25"/>
  <c r="O114" i="25" s="1"/>
  <c r="AD115" i="25" s="1"/>
  <c r="AB109" i="25"/>
  <c r="AC109" i="25" s="1"/>
  <c r="AD112" i="25" s="1"/>
  <c r="N109" i="25"/>
  <c r="O109" i="25" s="1"/>
  <c r="AD110" i="25" s="1"/>
  <c r="AB104" i="25"/>
  <c r="AC104" i="25" s="1"/>
  <c r="AD107" i="25" s="1"/>
  <c r="N104" i="25"/>
  <c r="O104" i="25" s="1"/>
  <c r="AD105" i="25" s="1"/>
  <c r="AB99" i="25"/>
  <c r="AC99" i="25" s="1"/>
  <c r="AD102" i="25" s="1"/>
  <c r="N99" i="25"/>
  <c r="O99" i="25" s="1"/>
  <c r="AD100" i="25" s="1"/>
  <c r="AD103" i="25" s="1"/>
  <c r="A108" i="25" s="1"/>
  <c r="AB94" i="25"/>
  <c r="AC94" i="25" s="1"/>
  <c r="AD97" i="25" s="1"/>
  <c r="N94" i="25"/>
  <c r="O94" i="25" s="1"/>
  <c r="AD95" i="25" s="1"/>
  <c r="AB89" i="25"/>
  <c r="AC89" i="25" s="1"/>
  <c r="AD92" i="25" s="1"/>
  <c r="N89" i="25"/>
  <c r="O89" i="25" s="1"/>
  <c r="AD90" i="25" s="1"/>
  <c r="AB84" i="25"/>
  <c r="AC84" i="25" s="1"/>
  <c r="AD87" i="25" s="1"/>
  <c r="N84" i="25"/>
  <c r="O84" i="25" s="1"/>
  <c r="AD85" i="25" s="1"/>
  <c r="AB79" i="25"/>
  <c r="AC79" i="25" s="1"/>
  <c r="AD82" i="25" s="1"/>
  <c r="N79" i="25"/>
  <c r="O79" i="25" s="1"/>
  <c r="AD80" i="25" s="1"/>
  <c r="AD83" i="25" s="1"/>
  <c r="A88" i="25" s="1"/>
  <c r="AB74" i="25"/>
  <c r="AC74" i="25" s="1"/>
  <c r="AD77" i="25" s="1"/>
  <c r="N74" i="25"/>
  <c r="O74" i="25" s="1"/>
  <c r="AD75" i="25" s="1"/>
  <c r="AB69" i="25"/>
  <c r="AC69" i="25" s="1"/>
  <c r="AD72" i="25" s="1"/>
  <c r="N69" i="25"/>
  <c r="O69" i="25" s="1"/>
  <c r="AD70" i="25" s="1"/>
  <c r="AB64" i="25"/>
  <c r="AC64" i="25" s="1"/>
  <c r="AD67" i="25" s="1"/>
  <c r="N64" i="25"/>
  <c r="O64" i="25" s="1"/>
  <c r="AD65" i="25" s="1"/>
  <c r="AB59" i="25"/>
  <c r="AC59" i="25" s="1"/>
  <c r="AD62" i="25" s="1"/>
  <c r="N59" i="25"/>
  <c r="O59" i="25" s="1"/>
  <c r="AD60" i="25" s="1"/>
  <c r="AD63" i="25" s="1"/>
  <c r="A68" i="25" s="1"/>
  <c r="AB54" i="25"/>
  <c r="AC54" i="25" s="1"/>
  <c r="AD57" i="25" s="1"/>
  <c r="N54" i="25"/>
  <c r="O54" i="25" s="1"/>
  <c r="AD55" i="25" s="1"/>
  <c r="AB49" i="25"/>
  <c r="AC49" i="25" s="1"/>
  <c r="AD52" i="25" s="1"/>
  <c r="N49" i="25"/>
  <c r="O49" i="25" s="1"/>
  <c r="AD50" i="25" s="1"/>
  <c r="AB44" i="25"/>
  <c r="AC44" i="25" s="1"/>
  <c r="AD47" i="25" s="1"/>
  <c r="N44" i="25"/>
  <c r="O44" i="25" s="1"/>
  <c r="AD45" i="25" s="1"/>
  <c r="AB39" i="25"/>
  <c r="AC39" i="25" s="1"/>
  <c r="AD42" i="25" s="1"/>
  <c r="N39" i="25"/>
  <c r="O39" i="25" s="1"/>
  <c r="AD40" i="25" s="1"/>
  <c r="AD43" i="25" s="1"/>
  <c r="A48" i="25" s="1"/>
  <c r="AB34" i="25"/>
  <c r="AC34" i="25" s="1"/>
  <c r="AD37" i="25" s="1"/>
  <c r="N34" i="25"/>
  <c r="O34" i="25" s="1"/>
  <c r="AD35" i="25" s="1"/>
  <c r="AB29" i="25"/>
  <c r="AC29" i="25" s="1"/>
  <c r="AD32" i="25" s="1"/>
  <c r="N29" i="25"/>
  <c r="O29" i="25" s="1"/>
  <c r="AD30" i="25" s="1"/>
  <c r="AB24" i="25"/>
  <c r="AC24" i="25" s="1"/>
  <c r="AD27" i="25" s="1"/>
  <c r="N24" i="25"/>
  <c r="O24" i="25" s="1"/>
  <c r="AD25" i="25" s="1"/>
  <c r="AD28" i="25" s="1"/>
  <c r="A33" i="25" s="1"/>
  <c r="AB19" i="25"/>
  <c r="AC19" i="25" s="1"/>
  <c r="AD22" i="25" s="1"/>
  <c r="N19" i="25"/>
  <c r="O19" i="25" s="1"/>
  <c r="AD20" i="25" s="1"/>
  <c r="AD23" i="25" s="1"/>
  <c r="A28" i="25" s="1"/>
  <c r="AB14" i="25"/>
  <c r="AC14" i="25" s="1"/>
  <c r="AD17" i="25" s="1"/>
  <c r="N14" i="25"/>
  <c r="O14" i="25" s="1"/>
  <c r="AD15" i="25" s="1"/>
  <c r="AB9" i="25"/>
  <c r="AC9" i="25" s="1"/>
  <c r="AD12" i="25" s="1"/>
  <c r="N9" i="25"/>
  <c r="O9" i="25" s="1"/>
  <c r="AD10" i="25" s="1"/>
  <c r="AB4" i="25"/>
  <c r="AC4" i="25" s="1"/>
  <c r="AD7" i="25" s="1"/>
  <c r="O4" i="25"/>
  <c r="AD5" i="25" s="1"/>
  <c r="AD8" i="25" s="1"/>
  <c r="A13" i="25" s="1"/>
  <c r="N4" i="25"/>
  <c r="AB264" i="24"/>
  <c r="AC264" i="24" s="1"/>
  <c r="AD267" i="24" s="1"/>
  <c r="O264" i="24"/>
  <c r="AD265" i="24" s="1"/>
  <c r="N264" i="24"/>
  <c r="AB259" i="24"/>
  <c r="AC259" i="24" s="1"/>
  <c r="AD262" i="24" s="1"/>
  <c r="O259" i="24"/>
  <c r="AD260" i="24" s="1"/>
  <c r="AD263" i="24" s="1"/>
  <c r="A268" i="24" s="1"/>
  <c r="N259" i="24"/>
  <c r="AB254" i="24"/>
  <c r="AC254" i="24" s="1"/>
  <c r="AD257" i="24" s="1"/>
  <c r="O254" i="24"/>
  <c r="AD255" i="24" s="1"/>
  <c r="AD258" i="24" s="1"/>
  <c r="A263" i="24" s="1"/>
  <c r="N254" i="24"/>
  <c r="AB249" i="24"/>
  <c r="AC249" i="24" s="1"/>
  <c r="AD252" i="24" s="1"/>
  <c r="O249" i="24"/>
  <c r="AD250" i="24" s="1"/>
  <c r="N249" i="24"/>
  <c r="AB244" i="24"/>
  <c r="AC244" i="24" s="1"/>
  <c r="AD247" i="24" s="1"/>
  <c r="O244" i="24"/>
  <c r="AD245" i="24" s="1"/>
  <c r="N244" i="24"/>
  <c r="AB239" i="24"/>
  <c r="AC239" i="24" s="1"/>
  <c r="AD242" i="24" s="1"/>
  <c r="O239" i="24"/>
  <c r="AD240" i="24" s="1"/>
  <c r="N239" i="24"/>
  <c r="AB234" i="24"/>
  <c r="AC234" i="24" s="1"/>
  <c r="AD237" i="24" s="1"/>
  <c r="O234" i="24"/>
  <c r="AD235" i="24" s="1"/>
  <c r="N234" i="24"/>
  <c r="AB229" i="24"/>
  <c r="AC229" i="24" s="1"/>
  <c r="AD232" i="24" s="1"/>
  <c r="O229" i="24"/>
  <c r="AD230" i="24" s="1"/>
  <c r="AD233" i="24" s="1"/>
  <c r="A238" i="24" s="1"/>
  <c r="N229" i="24"/>
  <c r="AB224" i="24"/>
  <c r="AC224" i="24" s="1"/>
  <c r="AD227" i="24" s="1"/>
  <c r="O224" i="24"/>
  <c r="AD225" i="24" s="1"/>
  <c r="N224" i="24"/>
  <c r="AB219" i="24"/>
  <c r="AC219" i="24" s="1"/>
  <c r="AD222" i="24" s="1"/>
  <c r="O219" i="24"/>
  <c r="AD220" i="24" s="1"/>
  <c r="AD223" i="24" s="1"/>
  <c r="A228" i="24" s="1"/>
  <c r="N219" i="24"/>
  <c r="AB214" i="24"/>
  <c r="AC214" i="24" s="1"/>
  <c r="AD217" i="24" s="1"/>
  <c r="O214" i="24"/>
  <c r="AD215" i="24" s="1"/>
  <c r="AD218" i="24" s="1"/>
  <c r="A223" i="24" s="1"/>
  <c r="N214" i="24"/>
  <c r="AB209" i="24"/>
  <c r="AC209" i="24" s="1"/>
  <c r="AD212" i="24" s="1"/>
  <c r="O209" i="24"/>
  <c r="AD210" i="24" s="1"/>
  <c r="N209" i="24"/>
  <c r="AB204" i="24"/>
  <c r="AC204" i="24" s="1"/>
  <c r="AD207" i="24" s="1"/>
  <c r="O204" i="24"/>
  <c r="AD205" i="24" s="1"/>
  <c r="N204" i="24"/>
  <c r="AB199" i="24"/>
  <c r="AC199" i="24" s="1"/>
  <c r="AD202" i="24" s="1"/>
  <c r="O199" i="24"/>
  <c r="AD200" i="24" s="1"/>
  <c r="N199" i="24"/>
  <c r="AB194" i="24"/>
  <c r="AC194" i="24" s="1"/>
  <c r="AD197" i="24" s="1"/>
  <c r="O194" i="24"/>
  <c r="AD195" i="24" s="1"/>
  <c r="N194" i="24"/>
  <c r="AB189" i="24"/>
  <c r="AC189" i="24" s="1"/>
  <c r="AD192" i="24" s="1"/>
  <c r="O189" i="24"/>
  <c r="AD190" i="24" s="1"/>
  <c r="AD193" i="24" s="1"/>
  <c r="A198" i="24" s="1"/>
  <c r="N189" i="24"/>
  <c r="AB184" i="24"/>
  <c r="AC184" i="24" s="1"/>
  <c r="AD187" i="24" s="1"/>
  <c r="O184" i="24"/>
  <c r="AD185" i="24" s="1"/>
  <c r="N184" i="24"/>
  <c r="AB179" i="24"/>
  <c r="AC179" i="24" s="1"/>
  <c r="AD182" i="24" s="1"/>
  <c r="O179" i="24"/>
  <c r="AD180" i="24" s="1"/>
  <c r="AD183" i="24" s="1"/>
  <c r="A188" i="24" s="1"/>
  <c r="N179" i="24"/>
  <c r="AB174" i="24"/>
  <c r="AC174" i="24" s="1"/>
  <c r="AD177" i="24" s="1"/>
  <c r="O174" i="24"/>
  <c r="AD175" i="24" s="1"/>
  <c r="AD178" i="24" s="1"/>
  <c r="A183" i="24" s="1"/>
  <c r="N174" i="24"/>
  <c r="AB169" i="24"/>
  <c r="AC169" i="24" s="1"/>
  <c r="AD172" i="24" s="1"/>
  <c r="O169" i="24"/>
  <c r="AD170" i="24" s="1"/>
  <c r="N169" i="24"/>
  <c r="AB164" i="24"/>
  <c r="AC164" i="24" s="1"/>
  <c r="AD167" i="24" s="1"/>
  <c r="O164" i="24"/>
  <c r="AD165" i="24" s="1"/>
  <c r="N164" i="24"/>
  <c r="AB159" i="24"/>
  <c r="AC159" i="24" s="1"/>
  <c r="AD162" i="24" s="1"/>
  <c r="O159" i="24"/>
  <c r="AD160" i="24" s="1"/>
  <c r="N159" i="24"/>
  <c r="AB154" i="24"/>
  <c r="AC154" i="24" s="1"/>
  <c r="AD157" i="24" s="1"/>
  <c r="O154" i="24"/>
  <c r="AD155" i="24" s="1"/>
  <c r="N154" i="24"/>
  <c r="AB149" i="24"/>
  <c r="AC149" i="24" s="1"/>
  <c r="AD152" i="24" s="1"/>
  <c r="O149" i="24"/>
  <c r="AD150" i="24" s="1"/>
  <c r="AD153" i="24" s="1"/>
  <c r="A158" i="24" s="1"/>
  <c r="N149" i="24"/>
  <c r="AB144" i="24"/>
  <c r="AC144" i="24" s="1"/>
  <c r="AD147" i="24" s="1"/>
  <c r="O144" i="24"/>
  <c r="AD145" i="24" s="1"/>
  <c r="N144" i="24"/>
  <c r="AB139" i="24"/>
  <c r="AC139" i="24" s="1"/>
  <c r="AD142" i="24" s="1"/>
  <c r="O139" i="24"/>
  <c r="AD140" i="24" s="1"/>
  <c r="AD143" i="24" s="1"/>
  <c r="A148" i="24" s="1"/>
  <c r="N139" i="24"/>
  <c r="AB134" i="24"/>
  <c r="AC134" i="24" s="1"/>
  <c r="AD137" i="24" s="1"/>
  <c r="O134" i="24"/>
  <c r="AD135" i="24" s="1"/>
  <c r="AD138" i="24" s="1"/>
  <c r="A143" i="24" s="1"/>
  <c r="N134" i="24"/>
  <c r="AB129" i="24"/>
  <c r="AC129" i="24" s="1"/>
  <c r="AD132" i="24" s="1"/>
  <c r="O129" i="24"/>
  <c r="AD130" i="24" s="1"/>
  <c r="N129" i="24"/>
  <c r="AB124" i="24"/>
  <c r="AC124" i="24" s="1"/>
  <c r="AD127" i="24" s="1"/>
  <c r="O124" i="24"/>
  <c r="AD125" i="24" s="1"/>
  <c r="N124" i="24"/>
  <c r="AB119" i="24"/>
  <c r="AC119" i="24" s="1"/>
  <c r="AD122" i="24" s="1"/>
  <c r="O119" i="24"/>
  <c r="AD120" i="24" s="1"/>
  <c r="N119" i="24"/>
  <c r="AB114" i="24"/>
  <c r="AC114" i="24" s="1"/>
  <c r="AD117" i="24" s="1"/>
  <c r="O114" i="24"/>
  <c r="AD115" i="24" s="1"/>
  <c r="N114" i="24"/>
  <c r="AB109" i="24"/>
  <c r="AC109" i="24" s="1"/>
  <c r="AD112" i="24" s="1"/>
  <c r="O109" i="24"/>
  <c r="AD110" i="24" s="1"/>
  <c r="AD113" i="24" s="1"/>
  <c r="A118" i="24" s="1"/>
  <c r="N109" i="24"/>
  <c r="AB104" i="24"/>
  <c r="AC104" i="24" s="1"/>
  <c r="AD107" i="24" s="1"/>
  <c r="O104" i="24"/>
  <c r="AD105" i="24" s="1"/>
  <c r="N104" i="24"/>
  <c r="AB99" i="24"/>
  <c r="AC99" i="24" s="1"/>
  <c r="AD102" i="24" s="1"/>
  <c r="O99" i="24"/>
  <c r="AD100" i="24" s="1"/>
  <c r="AD103" i="24" s="1"/>
  <c r="A108" i="24" s="1"/>
  <c r="N99" i="24"/>
  <c r="AB94" i="24"/>
  <c r="AC94" i="24" s="1"/>
  <c r="AD97" i="24" s="1"/>
  <c r="O94" i="24"/>
  <c r="AD95" i="24" s="1"/>
  <c r="AD98" i="24" s="1"/>
  <c r="A103" i="24" s="1"/>
  <c r="N94" i="24"/>
  <c r="AB89" i="24"/>
  <c r="AC89" i="24" s="1"/>
  <c r="AD92" i="24" s="1"/>
  <c r="O89" i="24"/>
  <c r="AD90" i="24" s="1"/>
  <c r="N89" i="24"/>
  <c r="AB84" i="24"/>
  <c r="AC84" i="24" s="1"/>
  <c r="AD87" i="24" s="1"/>
  <c r="O84" i="24"/>
  <c r="AD85" i="24" s="1"/>
  <c r="N84" i="24"/>
  <c r="AB79" i="24"/>
  <c r="AC79" i="24" s="1"/>
  <c r="AD82" i="24" s="1"/>
  <c r="O79" i="24"/>
  <c r="AD80" i="24" s="1"/>
  <c r="N79" i="24"/>
  <c r="AB74" i="24"/>
  <c r="AC74" i="24" s="1"/>
  <c r="AD77" i="24" s="1"/>
  <c r="O74" i="24"/>
  <c r="AD75" i="24" s="1"/>
  <c r="N74" i="24"/>
  <c r="AB69" i="24"/>
  <c r="AC69" i="24" s="1"/>
  <c r="AD72" i="24" s="1"/>
  <c r="O69" i="24"/>
  <c r="AD70" i="24" s="1"/>
  <c r="AD73" i="24" s="1"/>
  <c r="A78" i="24" s="1"/>
  <c r="N69" i="24"/>
  <c r="AB64" i="24"/>
  <c r="AC64" i="24" s="1"/>
  <c r="AD67" i="24" s="1"/>
  <c r="O64" i="24"/>
  <c r="AD65" i="24" s="1"/>
  <c r="N64" i="24"/>
  <c r="AB59" i="24"/>
  <c r="AC59" i="24" s="1"/>
  <c r="AD62" i="24" s="1"/>
  <c r="O59" i="24"/>
  <c r="AD60" i="24" s="1"/>
  <c r="AD63" i="24" s="1"/>
  <c r="A68" i="24" s="1"/>
  <c r="N59" i="24"/>
  <c r="AB54" i="24"/>
  <c r="AC54" i="24" s="1"/>
  <c r="AD57" i="24" s="1"/>
  <c r="O54" i="24"/>
  <c r="AD55" i="24" s="1"/>
  <c r="AD58" i="24" s="1"/>
  <c r="A63" i="24" s="1"/>
  <c r="N54" i="24"/>
  <c r="AB49" i="24"/>
  <c r="AC49" i="24" s="1"/>
  <c r="AD52" i="24" s="1"/>
  <c r="O49" i="24"/>
  <c r="AD50" i="24" s="1"/>
  <c r="AD53" i="24" s="1"/>
  <c r="A58" i="24" s="1"/>
  <c r="N49" i="24"/>
  <c r="AB44" i="24"/>
  <c r="AC44" i="24" s="1"/>
  <c r="AD47" i="24" s="1"/>
  <c r="O44" i="24"/>
  <c r="AD45" i="24" s="1"/>
  <c r="N44" i="24"/>
  <c r="AB39" i="24"/>
  <c r="AC39" i="24" s="1"/>
  <c r="AD42" i="24" s="1"/>
  <c r="O39" i="24"/>
  <c r="AD40" i="24" s="1"/>
  <c r="N39" i="24"/>
  <c r="AB34" i="24"/>
  <c r="AC34" i="24" s="1"/>
  <c r="AD37" i="24" s="1"/>
  <c r="O34" i="24"/>
  <c r="AD35" i="24" s="1"/>
  <c r="N34" i="24"/>
  <c r="AB29" i="24"/>
  <c r="AC29" i="24" s="1"/>
  <c r="AD32" i="24" s="1"/>
  <c r="O29" i="24"/>
  <c r="AD30" i="24" s="1"/>
  <c r="AD33" i="24" s="1"/>
  <c r="A38" i="24" s="1"/>
  <c r="N29" i="24"/>
  <c r="AB24" i="24"/>
  <c r="AC24" i="24" s="1"/>
  <c r="AD27" i="24" s="1"/>
  <c r="O24" i="24"/>
  <c r="AD25" i="24" s="1"/>
  <c r="N24" i="24"/>
  <c r="AB19" i="24"/>
  <c r="AC19" i="24" s="1"/>
  <c r="AD22" i="24" s="1"/>
  <c r="O19" i="24"/>
  <c r="AD20" i="24" s="1"/>
  <c r="AD23" i="24" s="1"/>
  <c r="A28" i="24" s="1"/>
  <c r="N19" i="24"/>
  <c r="AB14" i="24"/>
  <c r="AC14" i="24" s="1"/>
  <c r="AD17" i="24" s="1"/>
  <c r="O14" i="24"/>
  <c r="AD15" i="24" s="1"/>
  <c r="AD18" i="24" s="1"/>
  <c r="A23" i="24" s="1"/>
  <c r="N14" i="24"/>
  <c r="AB9" i="24"/>
  <c r="AC9" i="24" s="1"/>
  <c r="AD12" i="24" s="1"/>
  <c r="O9" i="24"/>
  <c r="AD10" i="24" s="1"/>
  <c r="AD13" i="24" s="1"/>
  <c r="A18" i="24" s="1"/>
  <c r="N9" i="24"/>
  <c r="AC4" i="24"/>
  <c r="AD7" i="24" s="1"/>
  <c r="AB4" i="24"/>
  <c r="N4" i="24"/>
  <c r="O4" i="24" s="1"/>
  <c r="AD5" i="24" s="1"/>
  <c r="AB264" i="23"/>
  <c r="AC264" i="23" s="1"/>
  <c r="AD267" i="23" s="1"/>
  <c r="N264" i="23"/>
  <c r="O264" i="23" s="1"/>
  <c r="AD265" i="23" s="1"/>
  <c r="AD268" i="23" s="1"/>
  <c r="AB259" i="23"/>
  <c r="AC259" i="23" s="1"/>
  <c r="AD262" i="23" s="1"/>
  <c r="N259" i="23"/>
  <c r="O259" i="23" s="1"/>
  <c r="AD260" i="23" s="1"/>
  <c r="AB254" i="23"/>
  <c r="AC254" i="23" s="1"/>
  <c r="AD257" i="23" s="1"/>
  <c r="N254" i="23"/>
  <c r="O254" i="23" s="1"/>
  <c r="AD255" i="23" s="1"/>
  <c r="AD258" i="23" s="1"/>
  <c r="A263" i="23" s="1"/>
  <c r="AB249" i="23"/>
  <c r="AC249" i="23" s="1"/>
  <c r="AD252" i="23" s="1"/>
  <c r="N249" i="23"/>
  <c r="O249" i="23" s="1"/>
  <c r="AD250" i="23" s="1"/>
  <c r="AB244" i="23"/>
  <c r="AC244" i="23" s="1"/>
  <c r="AD247" i="23" s="1"/>
  <c r="N244" i="23"/>
  <c r="O244" i="23" s="1"/>
  <c r="AD245" i="23" s="1"/>
  <c r="AD248" i="23" s="1"/>
  <c r="A253" i="23" s="1"/>
  <c r="AB239" i="23"/>
  <c r="AC239" i="23" s="1"/>
  <c r="AD242" i="23" s="1"/>
  <c r="N239" i="23"/>
  <c r="O239" i="23" s="1"/>
  <c r="AD240" i="23" s="1"/>
  <c r="AB234" i="23"/>
  <c r="AC234" i="23" s="1"/>
  <c r="AD237" i="23" s="1"/>
  <c r="N234" i="23"/>
  <c r="O234" i="23" s="1"/>
  <c r="AD235" i="23" s="1"/>
  <c r="AD238" i="23" s="1"/>
  <c r="A243" i="23" s="1"/>
  <c r="AB229" i="23"/>
  <c r="AC229" i="23" s="1"/>
  <c r="AD232" i="23" s="1"/>
  <c r="N229" i="23"/>
  <c r="O229" i="23" s="1"/>
  <c r="AD230" i="23" s="1"/>
  <c r="AB224" i="23"/>
  <c r="AC224" i="23" s="1"/>
  <c r="AD227" i="23" s="1"/>
  <c r="N224" i="23"/>
  <c r="O224" i="23" s="1"/>
  <c r="AD225" i="23" s="1"/>
  <c r="AD228" i="23" s="1"/>
  <c r="A233" i="23" s="1"/>
  <c r="AB219" i="23"/>
  <c r="AC219" i="23" s="1"/>
  <c r="AD222" i="23" s="1"/>
  <c r="N219" i="23"/>
  <c r="O219" i="23" s="1"/>
  <c r="AD220" i="23" s="1"/>
  <c r="AB214" i="23"/>
  <c r="AC214" i="23" s="1"/>
  <c r="AD217" i="23" s="1"/>
  <c r="N214" i="23"/>
  <c r="O214" i="23" s="1"/>
  <c r="AD215" i="23" s="1"/>
  <c r="AD218" i="23" s="1"/>
  <c r="A223" i="23" s="1"/>
  <c r="AB209" i="23"/>
  <c r="AC209" i="23" s="1"/>
  <c r="AD212" i="23" s="1"/>
  <c r="N209" i="23"/>
  <c r="O209" i="23" s="1"/>
  <c r="AD210" i="23" s="1"/>
  <c r="AB204" i="23"/>
  <c r="AC204" i="23" s="1"/>
  <c r="AD207" i="23" s="1"/>
  <c r="N204" i="23"/>
  <c r="O204" i="23" s="1"/>
  <c r="AD205" i="23" s="1"/>
  <c r="AD208" i="23" s="1"/>
  <c r="A213" i="23" s="1"/>
  <c r="AB199" i="23"/>
  <c r="AC199" i="23" s="1"/>
  <c r="AD202" i="23" s="1"/>
  <c r="N199" i="23"/>
  <c r="O199" i="23" s="1"/>
  <c r="AD200" i="23" s="1"/>
  <c r="AB194" i="23"/>
  <c r="AC194" i="23" s="1"/>
  <c r="AD197" i="23" s="1"/>
  <c r="N194" i="23"/>
  <c r="O194" i="23" s="1"/>
  <c r="AD195" i="23" s="1"/>
  <c r="AD198" i="23" s="1"/>
  <c r="A203" i="23" s="1"/>
  <c r="AB189" i="23"/>
  <c r="AC189" i="23" s="1"/>
  <c r="AD192" i="23" s="1"/>
  <c r="N189" i="23"/>
  <c r="O189" i="23" s="1"/>
  <c r="AD190" i="23" s="1"/>
  <c r="AB184" i="23"/>
  <c r="AC184" i="23" s="1"/>
  <c r="AD187" i="23" s="1"/>
  <c r="N184" i="23"/>
  <c r="O184" i="23" s="1"/>
  <c r="AD185" i="23" s="1"/>
  <c r="AD188" i="23" s="1"/>
  <c r="A193" i="23" s="1"/>
  <c r="AB179" i="23"/>
  <c r="AC179" i="23" s="1"/>
  <c r="AD182" i="23" s="1"/>
  <c r="N179" i="23"/>
  <c r="O179" i="23" s="1"/>
  <c r="AD180" i="23" s="1"/>
  <c r="AB174" i="23"/>
  <c r="AC174" i="23" s="1"/>
  <c r="AD177" i="23" s="1"/>
  <c r="N174" i="23"/>
  <c r="O174" i="23" s="1"/>
  <c r="AD175" i="23" s="1"/>
  <c r="AD178" i="23" s="1"/>
  <c r="A183" i="23" s="1"/>
  <c r="AB169" i="23"/>
  <c r="AC169" i="23" s="1"/>
  <c r="AD172" i="23" s="1"/>
  <c r="N169" i="23"/>
  <c r="O169" i="23" s="1"/>
  <c r="AD170" i="23" s="1"/>
  <c r="AB164" i="23"/>
  <c r="AC164" i="23" s="1"/>
  <c r="AD167" i="23" s="1"/>
  <c r="N164" i="23"/>
  <c r="O164" i="23" s="1"/>
  <c r="AD165" i="23" s="1"/>
  <c r="AD168" i="23" s="1"/>
  <c r="A173" i="23" s="1"/>
  <c r="AB159" i="23"/>
  <c r="AC159" i="23" s="1"/>
  <c r="AD162" i="23" s="1"/>
  <c r="N159" i="23"/>
  <c r="O159" i="23" s="1"/>
  <c r="AD160" i="23" s="1"/>
  <c r="AB154" i="23"/>
  <c r="AC154" i="23" s="1"/>
  <c r="AD157" i="23" s="1"/>
  <c r="N154" i="23"/>
  <c r="O154" i="23" s="1"/>
  <c r="AD155" i="23" s="1"/>
  <c r="AD158" i="23" s="1"/>
  <c r="A163" i="23" s="1"/>
  <c r="AB149" i="23"/>
  <c r="AC149" i="23" s="1"/>
  <c r="AD152" i="23" s="1"/>
  <c r="N149" i="23"/>
  <c r="O149" i="23" s="1"/>
  <c r="AD150" i="23" s="1"/>
  <c r="AB144" i="23"/>
  <c r="AC144" i="23" s="1"/>
  <c r="AD147" i="23" s="1"/>
  <c r="N144" i="23"/>
  <c r="O144" i="23" s="1"/>
  <c r="AD145" i="23" s="1"/>
  <c r="AD148" i="23" s="1"/>
  <c r="A153" i="23" s="1"/>
  <c r="AB139" i="23"/>
  <c r="AC139" i="23" s="1"/>
  <c r="AD142" i="23" s="1"/>
  <c r="N139" i="23"/>
  <c r="O139" i="23" s="1"/>
  <c r="AD140" i="23" s="1"/>
  <c r="AB134" i="23"/>
  <c r="AC134" i="23" s="1"/>
  <c r="AD137" i="23" s="1"/>
  <c r="N134" i="23"/>
  <c r="O134" i="23" s="1"/>
  <c r="AD135" i="23" s="1"/>
  <c r="AD138" i="23" s="1"/>
  <c r="A143" i="23" s="1"/>
  <c r="AB129" i="23"/>
  <c r="AC129" i="23" s="1"/>
  <c r="AD132" i="23" s="1"/>
  <c r="N129" i="23"/>
  <c r="O129" i="23" s="1"/>
  <c r="AD130" i="23" s="1"/>
  <c r="AB124" i="23"/>
  <c r="AC124" i="23" s="1"/>
  <c r="AD127" i="23" s="1"/>
  <c r="N124" i="23"/>
  <c r="O124" i="23" s="1"/>
  <c r="AD125" i="23" s="1"/>
  <c r="AD128" i="23" s="1"/>
  <c r="A133" i="23" s="1"/>
  <c r="AB119" i="23"/>
  <c r="AC119" i="23" s="1"/>
  <c r="AD122" i="23" s="1"/>
  <c r="N119" i="23"/>
  <c r="O119" i="23" s="1"/>
  <c r="AD120" i="23" s="1"/>
  <c r="AB114" i="23"/>
  <c r="AC114" i="23" s="1"/>
  <c r="AD117" i="23" s="1"/>
  <c r="N114" i="23"/>
  <c r="O114" i="23" s="1"/>
  <c r="AD115" i="23" s="1"/>
  <c r="AD118" i="23" s="1"/>
  <c r="A123" i="23" s="1"/>
  <c r="AB109" i="23"/>
  <c r="AC109" i="23" s="1"/>
  <c r="AD112" i="23" s="1"/>
  <c r="N109" i="23"/>
  <c r="O109" i="23" s="1"/>
  <c r="AD110" i="23" s="1"/>
  <c r="AB104" i="23"/>
  <c r="AC104" i="23" s="1"/>
  <c r="AD107" i="23" s="1"/>
  <c r="N104" i="23"/>
  <c r="O104" i="23" s="1"/>
  <c r="AD105" i="23" s="1"/>
  <c r="AD108" i="23" s="1"/>
  <c r="A113" i="23" s="1"/>
  <c r="AB99" i="23"/>
  <c r="AC99" i="23" s="1"/>
  <c r="AD102" i="23" s="1"/>
  <c r="N99" i="23"/>
  <c r="O99" i="23" s="1"/>
  <c r="AD100" i="23" s="1"/>
  <c r="AB94" i="23"/>
  <c r="AC94" i="23" s="1"/>
  <c r="AD97" i="23" s="1"/>
  <c r="N94" i="23"/>
  <c r="O94" i="23" s="1"/>
  <c r="AD95" i="23" s="1"/>
  <c r="AD98" i="23" s="1"/>
  <c r="A103" i="23" s="1"/>
  <c r="AB89" i="23"/>
  <c r="AC89" i="23" s="1"/>
  <c r="AD92" i="23" s="1"/>
  <c r="N89" i="23"/>
  <c r="O89" i="23" s="1"/>
  <c r="AD90" i="23" s="1"/>
  <c r="AB84" i="23"/>
  <c r="AC84" i="23" s="1"/>
  <c r="AD87" i="23" s="1"/>
  <c r="N84" i="23"/>
  <c r="O84" i="23" s="1"/>
  <c r="AD85" i="23" s="1"/>
  <c r="AD88" i="23" s="1"/>
  <c r="A93" i="23" s="1"/>
  <c r="AB79" i="23"/>
  <c r="AC79" i="23" s="1"/>
  <c r="AD82" i="23" s="1"/>
  <c r="N79" i="23"/>
  <c r="O79" i="23" s="1"/>
  <c r="AD80" i="23" s="1"/>
  <c r="AB74" i="23"/>
  <c r="AC74" i="23" s="1"/>
  <c r="AD77" i="23" s="1"/>
  <c r="N74" i="23"/>
  <c r="O74" i="23" s="1"/>
  <c r="AD75" i="23" s="1"/>
  <c r="AD78" i="23" s="1"/>
  <c r="A83" i="23" s="1"/>
  <c r="AB69" i="23"/>
  <c r="AC69" i="23" s="1"/>
  <c r="AD72" i="23" s="1"/>
  <c r="N69" i="23"/>
  <c r="O69" i="23" s="1"/>
  <c r="AD70" i="23" s="1"/>
  <c r="AB64" i="23"/>
  <c r="AC64" i="23" s="1"/>
  <c r="AD67" i="23" s="1"/>
  <c r="N64" i="23"/>
  <c r="O64" i="23" s="1"/>
  <c r="AD65" i="23" s="1"/>
  <c r="AD68" i="23" s="1"/>
  <c r="A73" i="23" s="1"/>
  <c r="AB59" i="23"/>
  <c r="AC59" i="23" s="1"/>
  <c r="AD62" i="23" s="1"/>
  <c r="N59" i="23"/>
  <c r="O59" i="23" s="1"/>
  <c r="AD60" i="23" s="1"/>
  <c r="AB54" i="23"/>
  <c r="AC54" i="23" s="1"/>
  <c r="AD57" i="23" s="1"/>
  <c r="N54" i="23"/>
  <c r="O54" i="23" s="1"/>
  <c r="AD55" i="23" s="1"/>
  <c r="AD58" i="23" s="1"/>
  <c r="A63" i="23" s="1"/>
  <c r="AB49" i="23"/>
  <c r="AC49" i="23" s="1"/>
  <c r="AD52" i="23" s="1"/>
  <c r="N49" i="23"/>
  <c r="O49" i="23" s="1"/>
  <c r="AD50" i="23" s="1"/>
  <c r="AB44" i="23"/>
  <c r="AC44" i="23" s="1"/>
  <c r="AD47" i="23" s="1"/>
  <c r="N44" i="23"/>
  <c r="O44" i="23" s="1"/>
  <c r="AD45" i="23" s="1"/>
  <c r="AD48" i="23" s="1"/>
  <c r="A53" i="23" s="1"/>
  <c r="AB39" i="23"/>
  <c r="AC39" i="23" s="1"/>
  <c r="AD42" i="23" s="1"/>
  <c r="N39" i="23"/>
  <c r="O39" i="23" s="1"/>
  <c r="AD40" i="23" s="1"/>
  <c r="AB34" i="23"/>
  <c r="AC34" i="23" s="1"/>
  <c r="AD37" i="23" s="1"/>
  <c r="N34" i="23"/>
  <c r="O34" i="23" s="1"/>
  <c r="AD35" i="23" s="1"/>
  <c r="AD38" i="23" s="1"/>
  <c r="A43" i="23" s="1"/>
  <c r="AB29" i="23"/>
  <c r="AC29" i="23" s="1"/>
  <c r="AD32" i="23" s="1"/>
  <c r="N29" i="23"/>
  <c r="O29" i="23" s="1"/>
  <c r="AD30" i="23" s="1"/>
  <c r="AB24" i="23"/>
  <c r="AC24" i="23" s="1"/>
  <c r="AD27" i="23" s="1"/>
  <c r="N24" i="23"/>
  <c r="O24" i="23" s="1"/>
  <c r="AD25" i="23" s="1"/>
  <c r="AD28" i="23" s="1"/>
  <c r="A33" i="23" s="1"/>
  <c r="AB19" i="23"/>
  <c r="AC19" i="23" s="1"/>
  <c r="AD22" i="23" s="1"/>
  <c r="N19" i="23"/>
  <c r="O19" i="23" s="1"/>
  <c r="AD20" i="23" s="1"/>
  <c r="AB14" i="23"/>
  <c r="AC14" i="23" s="1"/>
  <c r="AD17" i="23" s="1"/>
  <c r="N14" i="23"/>
  <c r="O14" i="23" s="1"/>
  <c r="AD15" i="23" s="1"/>
  <c r="AD18" i="23" s="1"/>
  <c r="A23" i="23" s="1"/>
  <c r="AB9" i="23"/>
  <c r="AC9" i="23" s="1"/>
  <c r="AD12" i="23" s="1"/>
  <c r="N9" i="23"/>
  <c r="O9" i="23" s="1"/>
  <c r="AD10" i="23" s="1"/>
  <c r="AB4" i="23"/>
  <c r="AC4" i="23" s="1"/>
  <c r="AD7" i="23" s="1"/>
  <c r="O4" i="23"/>
  <c r="AD5" i="23" s="1"/>
  <c r="AD8" i="23" s="1"/>
  <c r="A13" i="23" s="1"/>
  <c r="N4" i="23"/>
  <c r="AB264" i="22"/>
  <c r="AC264" i="22" s="1"/>
  <c r="AD267" i="22" s="1"/>
  <c r="N264" i="22"/>
  <c r="O264" i="22" s="1"/>
  <c r="AD265" i="22" s="1"/>
  <c r="AD268" i="22" s="1"/>
  <c r="AB259" i="22"/>
  <c r="AC259" i="22" s="1"/>
  <c r="AD262" i="22" s="1"/>
  <c r="N259" i="22"/>
  <c r="O259" i="22" s="1"/>
  <c r="AD260" i="22" s="1"/>
  <c r="AD263" i="22" s="1"/>
  <c r="A268" i="22" s="1"/>
  <c r="AB254" i="22"/>
  <c r="AC254" i="22" s="1"/>
  <c r="AD257" i="22" s="1"/>
  <c r="N254" i="22"/>
  <c r="O254" i="22" s="1"/>
  <c r="AD255" i="22" s="1"/>
  <c r="AD258" i="22" s="1"/>
  <c r="A263" i="22" s="1"/>
  <c r="AB249" i="22"/>
  <c r="AC249" i="22" s="1"/>
  <c r="AD252" i="22" s="1"/>
  <c r="N249" i="22"/>
  <c r="O249" i="22" s="1"/>
  <c r="AD250" i="22" s="1"/>
  <c r="AD253" i="22" s="1"/>
  <c r="A258" i="22" s="1"/>
  <c r="AB244" i="22"/>
  <c r="AC244" i="22" s="1"/>
  <c r="AD247" i="22" s="1"/>
  <c r="N244" i="22"/>
  <c r="O244" i="22" s="1"/>
  <c r="AD245" i="22" s="1"/>
  <c r="AD248" i="22" s="1"/>
  <c r="A253" i="22" s="1"/>
  <c r="AB239" i="22"/>
  <c r="AC239" i="22" s="1"/>
  <c r="AD242" i="22" s="1"/>
  <c r="N239" i="22"/>
  <c r="O239" i="22" s="1"/>
  <c r="AD240" i="22" s="1"/>
  <c r="AD243" i="22" s="1"/>
  <c r="A248" i="22" s="1"/>
  <c r="AB234" i="22"/>
  <c r="AC234" i="22" s="1"/>
  <c r="AD237" i="22" s="1"/>
  <c r="N234" i="22"/>
  <c r="O234" i="22" s="1"/>
  <c r="AD235" i="22" s="1"/>
  <c r="AD238" i="22" s="1"/>
  <c r="A243" i="22" s="1"/>
  <c r="AB229" i="22"/>
  <c r="AC229" i="22" s="1"/>
  <c r="AD232" i="22" s="1"/>
  <c r="N229" i="22"/>
  <c r="O229" i="22" s="1"/>
  <c r="AD230" i="22" s="1"/>
  <c r="AD233" i="22" s="1"/>
  <c r="A238" i="22" s="1"/>
  <c r="AB224" i="22"/>
  <c r="AC224" i="22" s="1"/>
  <c r="AD227" i="22" s="1"/>
  <c r="N224" i="22"/>
  <c r="O224" i="22" s="1"/>
  <c r="AD225" i="22" s="1"/>
  <c r="AD228" i="22" s="1"/>
  <c r="A233" i="22" s="1"/>
  <c r="AB219" i="22"/>
  <c r="AC219" i="22" s="1"/>
  <c r="AD222" i="22" s="1"/>
  <c r="N219" i="22"/>
  <c r="O219" i="22" s="1"/>
  <c r="AD220" i="22" s="1"/>
  <c r="AD223" i="22" s="1"/>
  <c r="A228" i="22" s="1"/>
  <c r="AB214" i="22"/>
  <c r="AC214" i="22" s="1"/>
  <c r="AD217" i="22" s="1"/>
  <c r="N214" i="22"/>
  <c r="O214" i="22" s="1"/>
  <c r="AD215" i="22" s="1"/>
  <c r="AD218" i="22" s="1"/>
  <c r="A223" i="22" s="1"/>
  <c r="AB209" i="22"/>
  <c r="AC209" i="22" s="1"/>
  <c r="AD212" i="22" s="1"/>
  <c r="N209" i="22"/>
  <c r="O209" i="22" s="1"/>
  <c r="AD210" i="22" s="1"/>
  <c r="AD213" i="22" s="1"/>
  <c r="A218" i="22" s="1"/>
  <c r="AB204" i="22"/>
  <c r="AC204" i="22" s="1"/>
  <c r="AD207" i="22" s="1"/>
  <c r="N204" i="22"/>
  <c r="O204" i="22" s="1"/>
  <c r="AD205" i="22" s="1"/>
  <c r="AD208" i="22" s="1"/>
  <c r="A213" i="22" s="1"/>
  <c r="AB199" i="22"/>
  <c r="AC199" i="22" s="1"/>
  <c r="AD202" i="22" s="1"/>
  <c r="N199" i="22"/>
  <c r="O199" i="22" s="1"/>
  <c r="AD200" i="22" s="1"/>
  <c r="AD203" i="22" s="1"/>
  <c r="A208" i="22" s="1"/>
  <c r="AB194" i="22"/>
  <c r="AC194" i="22" s="1"/>
  <c r="AD197" i="22" s="1"/>
  <c r="N194" i="22"/>
  <c r="O194" i="22" s="1"/>
  <c r="AD195" i="22" s="1"/>
  <c r="AD198" i="22" s="1"/>
  <c r="A203" i="22" s="1"/>
  <c r="AB189" i="22"/>
  <c r="AC189" i="22" s="1"/>
  <c r="AD192" i="22" s="1"/>
  <c r="N189" i="22"/>
  <c r="O189" i="22" s="1"/>
  <c r="AD190" i="22" s="1"/>
  <c r="AD193" i="22" s="1"/>
  <c r="A198" i="22" s="1"/>
  <c r="AB184" i="22"/>
  <c r="AC184" i="22" s="1"/>
  <c r="AD187" i="22" s="1"/>
  <c r="N184" i="22"/>
  <c r="O184" i="22" s="1"/>
  <c r="AD185" i="22" s="1"/>
  <c r="AD188" i="22" s="1"/>
  <c r="A193" i="22" s="1"/>
  <c r="AB179" i="22"/>
  <c r="AC179" i="22" s="1"/>
  <c r="AD182" i="22" s="1"/>
  <c r="N179" i="22"/>
  <c r="O179" i="22" s="1"/>
  <c r="AD180" i="22" s="1"/>
  <c r="AD183" i="22" s="1"/>
  <c r="A188" i="22" s="1"/>
  <c r="AB174" i="22"/>
  <c r="AC174" i="22" s="1"/>
  <c r="AD177" i="22" s="1"/>
  <c r="N174" i="22"/>
  <c r="O174" i="22" s="1"/>
  <c r="AD175" i="22" s="1"/>
  <c r="AD178" i="22" s="1"/>
  <c r="A183" i="22" s="1"/>
  <c r="AB169" i="22"/>
  <c r="AC169" i="22" s="1"/>
  <c r="AD172" i="22" s="1"/>
  <c r="N169" i="22"/>
  <c r="O169" i="22" s="1"/>
  <c r="AD170" i="22" s="1"/>
  <c r="AD173" i="22" s="1"/>
  <c r="A178" i="22" s="1"/>
  <c r="AB164" i="22"/>
  <c r="AC164" i="22" s="1"/>
  <c r="AD167" i="22" s="1"/>
  <c r="N164" i="22"/>
  <c r="O164" i="22" s="1"/>
  <c r="AD165" i="22" s="1"/>
  <c r="AD168" i="22" s="1"/>
  <c r="A173" i="22" s="1"/>
  <c r="AB159" i="22"/>
  <c r="AC159" i="22" s="1"/>
  <c r="AD162" i="22" s="1"/>
  <c r="N159" i="22"/>
  <c r="O159" i="22" s="1"/>
  <c r="AD160" i="22" s="1"/>
  <c r="AD163" i="22" s="1"/>
  <c r="A168" i="22" s="1"/>
  <c r="AB154" i="22"/>
  <c r="AC154" i="22" s="1"/>
  <c r="AD157" i="22" s="1"/>
  <c r="N154" i="22"/>
  <c r="O154" i="22" s="1"/>
  <c r="AD155" i="22" s="1"/>
  <c r="AD158" i="22" s="1"/>
  <c r="A163" i="22" s="1"/>
  <c r="AB149" i="22"/>
  <c r="AC149" i="22" s="1"/>
  <c r="AD152" i="22" s="1"/>
  <c r="N149" i="22"/>
  <c r="O149" i="22" s="1"/>
  <c r="AD150" i="22" s="1"/>
  <c r="AD153" i="22" s="1"/>
  <c r="A158" i="22" s="1"/>
  <c r="AB144" i="22"/>
  <c r="AC144" i="22" s="1"/>
  <c r="AD147" i="22" s="1"/>
  <c r="N144" i="22"/>
  <c r="O144" i="22" s="1"/>
  <c r="AD145" i="22" s="1"/>
  <c r="AD148" i="22" s="1"/>
  <c r="A153" i="22" s="1"/>
  <c r="AB139" i="22"/>
  <c r="AC139" i="22" s="1"/>
  <c r="AD142" i="22" s="1"/>
  <c r="N139" i="22"/>
  <c r="O139" i="22" s="1"/>
  <c r="AD140" i="22" s="1"/>
  <c r="AD143" i="22" s="1"/>
  <c r="A148" i="22" s="1"/>
  <c r="AB134" i="22"/>
  <c r="AC134" i="22" s="1"/>
  <c r="AD137" i="22" s="1"/>
  <c r="N134" i="22"/>
  <c r="O134" i="22" s="1"/>
  <c r="AD135" i="22" s="1"/>
  <c r="AD138" i="22" s="1"/>
  <c r="A143" i="22" s="1"/>
  <c r="AB129" i="22"/>
  <c r="AC129" i="22" s="1"/>
  <c r="AD132" i="22" s="1"/>
  <c r="N129" i="22"/>
  <c r="O129" i="22" s="1"/>
  <c r="AD130" i="22" s="1"/>
  <c r="AD133" i="22" s="1"/>
  <c r="A138" i="22" s="1"/>
  <c r="AB124" i="22"/>
  <c r="AC124" i="22" s="1"/>
  <c r="AD127" i="22" s="1"/>
  <c r="N124" i="22"/>
  <c r="O124" i="22" s="1"/>
  <c r="AD125" i="22" s="1"/>
  <c r="AD128" i="22" s="1"/>
  <c r="A133" i="22" s="1"/>
  <c r="AB119" i="22"/>
  <c r="AC119" i="22" s="1"/>
  <c r="AD122" i="22" s="1"/>
  <c r="N119" i="22"/>
  <c r="O119" i="22" s="1"/>
  <c r="AD120" i="22" s="1"/>
  <c r="AD123" i="22" s="1"/>
  <c r="A128" i="22" s="1"/>
  <c r="AB114" i="22"/>
  <c r="AC114" i="22" s="1"/>
  <c r="AD117" i="22" s="1"/>
  <c r="N114" i="22"/>
  <c r="O114" i="22" s="1"/>
  <c r="AD115" i="22" s="1"/>
  <c r="AD118" i="22" s="1"/>
  <c r="A123" i="22" s="1"/>
  <c r="AB109" i="22"/>
  <c r="AC109" i="22" s="1"/>
  <c r="AD112" i="22" s="1"/>
  <c r="N109" i="22"/>
  <c r="O109" i="22" s="1"/>
  <c r="AD110" i="22" s="1"/>
  <c r="AD113" i="22" s="1"/>
  <c r="A118" i="22" s="1"/>
  <c r="AB104" i="22"/>
  <c r="AC104" i="22" s="1"/>
  <c r="AD107" i="22" s="1"/>
  <c r="N104" i="22"/>
  <c r="O104" i="22" s="1"/>
  <c r="AD105" i="22" s="1"/>
  <c r="AD108" i="22" s="1"/>
  <c r="A113" i="22" s="1"/>
  <c r="AB99" i="22"/>
  <c r="AC99" i="22" s="1"/>
  <c r="AD102" i="22" s="1"/>
  <c r="N99" i="22"/>
  <c r="O99" i="22" s="1"/>
  <c r="AD100" i="22" s="1"/>
  <c r="AD103" i="22" s="1"/>
  <c r="A108" i="22" s="1"/>
  <c r="AB94" i="22"/>
  <c r="AC94" i="22" s="1"/>
  <c r="AD97" i="22" s="1"/>
  <c r="N94" i="22"/>
  <c r="O94" i="22" s="1"/>
  <c r="AD95" i="22" s="1"/>
  <c r="AD98" i="22" s="1"/>
  <c r="A103" i="22" s="1"/>
  <c r="AB89" i="22"/>
  <c r="AC89" i="22" s="1"/>
  <c r="AD92" i="22" s="1"/>
  <c r="N89" i="22"/>
  <c r="O89" i="22" s="1"/>
  <c r="AD90" i="22" s="1"/>
  <c r="AD93" i="22" s="1"/>
  <c r="A98" i="22" s="1"/>
  <c r="AB84" i="22"/>
  <c r="AC84" i="22" s="1"/>
  <c r="AD87" i="22" s="1"/>
  <c r="N84" i="22"/>
  <c r="O84" i="22" s="1"/>
  <c r="AD85" i="22" s="1"/>
  <c r="AD88" i="22" s="1"/>
  <c r="A93" i="22" s="1"/>
  <c r="AB79" i="22"/>
  <c r="AC79" i="22" s="1"/>
  <c r="AD82" i="22" s="1"/>
  <c r="N79" i="22"/>
  <c r="O79" i="22" s="1"/>
  <c r="AD80" i="22" s="1"/>
  <c r="AD83" i="22" s="1"/>
  <c r="A88" i="22" s="1"/>
  <c r="AB74" i="22"/>
  <c r="AC74" i="22" s="1"/>
  <c r="AD77" i="22" s="1"/>
  <c r="N74" i="22"/>
  <c r="O74" i="22" s="1"/>
  <c r="AD75" i="22" s="1"/>
  <c r="AD78" i="22" s="1"/>
  <c r="A83" i="22" s="1"/>
  <c r="AB69" i="22"/>
  <c r="AC69" i="22" s="1"/>
  <c r="AD72" i="22" s="1"/>
  <c r="N69" i="22"/>
  <c r="O69" i="22" s="1"/>
  <c r="AD70" i="22" s="1"/>
  <c r="AD73" i="22" s="1"/>
  <c r="A78" i="22" s="1"/>
  <c r="AB64" i="22"/>
  <c r="AC64" i="22" s="1"/>
  <c r="AD67" i="22" s="1"/>
  <c r="N64" i="22"/>
  <c r="O64" i="22" s="1"/>
  <c r="AD65" i="22" s="1"/>
  <c r="AD68" i="22" s="1"/>
  <c r="A73" i="22" s="1"/>
  <c r="AB59" i="22"/>
  <c r="AC59" i="22" s="1"/>
  <c r="AD62" i="22" s="1"/>
  <c r="N59" i="22"/>
  <c r="O59" i="22" s="1"/>
  <c r="AD60" i="22" s="1"/>
  <c r="AD63" i="22" s="1"/>
  <c r="A68" i="22" s="1"/>
  <c r="AB54" i="22"/>
  <c r="AC54" i="22" s="1"/>
  <c r="AD57" i="22" s="1"/>
  <c r="N54" i="22"/>
  <c r="O54" i="22" s="1"/>
  <c r="AD55" i="22" s="1"/>
  <c r="AD58" i="22" s="1"/>
  <c r="A63" i="22" s="1"/>
  <c r="AB49" i="22"/>
  <c r="AC49" i="22" s="1"/>
  <c r="AD52" i="22" s="1"/>
  <c r="N49" i="22"/>
  <c r="O49" i="22" s="1"/>
  <c r="AD50" i="22" s="1"/>
  <c r="AD53" i="22" s="1"/>
  <c r="A58" i="22" s="1"/>
  <c r="AB44" i="22"/>
  <c r="AC44" i="22" s="1"/>
  <c r="AD47" i="22" s="1"/>
  <c r="N44" i="22"/>
  <c r="O44" i="22" s="1"/>
  <c r="AD45" i="22" s="1"/>
  <c r="AD48" i="22" s="1"/>
  <c r="A53" i="22" s="1"/>
  <c r="AB39" i="22"/>
  <c r="AC39" i="22" s="1"/>
  <c r="AD42" i="22" s="1"/>
  <c r="N39" i="22"/>
  <c r="O39" i="22" s="1"/>
  <c r="AD40" i="22" s="1"/>
  <c r="AD43" i="22" s="1"/>
  <c r="A48" i="22" s="1"/>
  <c r="AB34" i="22"/>
  <c r="AC34" i="22" s="1"/>
  <c r="AD37" i="22" s="1"/>
  <c r="N34" i="22"/>
  <c r="O34" i="22" s="1"/>
  <c r="AD35" i="22" s="1"/>
  <c r="AD38" i="22" s="1"/>
  <c r="A43" i="22" s="1"/>
  <c r="AB29" i="22"/>
  <c r="AC29" i="22" s="1"/>
  <c r="AD32" i="22" s="1"/>
  <c r="N29" i="22"/>
  <c r="O29" i="22" s="1"/>
  <c r="AD30" i="22" s="1"/>
  <c r="AD33" i="22" s="1"/>
  <c r="A38" i="22" s="1"/>
  <c r="AB24" i="22"/>
  <c r="AC24" i="22" s="1"/>
  <c r="AD27" i="22" s="1"/>
  <c r="N24" i="22"/>
  <c r="O24" i="22" s="1"/>
  <c r="AD25" i="22" s="1"/>
  <c r="AD28" i="22" s="1"/>
  <c r="A33" i="22" s="1"/>
  <c r="AB19" i="22"/>
  <c r="AC19" i="22" s="1"/>
  <c r="AD22" i="22" s="1"/>
  <c r="N19" i="22"/>
  <c r="O19" i="22" s="1"/>
  <c r="AD20" i="22" s="1"/>
  <c r="AD23" i="22" s="1"/>
  <c r="A28" i="22" s="1"/>
  <c r="AB14" i="22"/>
  <c r="AC14" i="22" s="1"/>
  <c r="AD17" i="22" s="1"/>
  <c r="N14" i="22"/>
  <c r="O14" i="22" s="1"/>
  <c r="AD15" i="22" s="1"/>
  <c r="AD18" i="22" s="1"/>
  <c r="A23" i="22" s="1"/>
  <c r="AB9" i="22"/>
  <c r="AC9" i="22" s="1"/>
  <c r="AD12" i="22" s="1"/>
  <c r="N9" i="22"/>
  <c r="O9" i="22" s="1"/>
  <c r="AD10" i="22" s="1"/>
  <c r="AD13" i="22" s="1"/>
  <c r="A18" i="22" s="1"/>
  <c r="AB4" i="22"/>
  <c r="AC4" i="22" s="1"/>
  <c r="AD7" i="22" s="1"/>
  <c r="N4" i="22"/>
  <c r="O4" i="22" s="1"/>
  <c r="AD5" i="22" s="1"/>
  <c r="AD8" i="22" s="1"/>
  <c r="A13" i="22" s="1"/>
  <c r="AB264" i="21"/>
  <c r="AC264" i="21" s="1"/>
  <c r="AD267" i="21" s="1"/>
  <c r="N264" i="21"/>
  <c r="O264" i="21" s="1"/>
  <c r="AD265" i="21" s="1"/>
  <c r="AD268" i="21" s="1"/>
  <c r="AB259" i="21"/>
  <c r="AC259" i="21" s="1"/>
  <c r="AD262" i="21" s="1"/>
  <c r="N259" i="21"/>
  <c r="O259" i="21" s="1"/>
  <c r="AD260" i="21" s="1"/>
  <c r="AD263" i="21" s="1"/>
  <c r="A268" i="21" s="1"/>
  <c r="AB254" i="21"/>
  <c r="AC254" i="21" s="1"/>
  <c r="AD257" i="21" s="1"/>
  <c r="N254" i="21"/>
  <c r="O254" i="21" s="1"/>
  <c r="AD255" i="21" s="1"/>
  <c r="AD258" i="21" s="1"/>
  <c r="A263" i="21" s="1"/>
  <c r="AB249" i="21"/>
  <c r="AC249" i="21" s="1"/>
  <c r="AD252" i="21" s="1"/>
  <c r="N249" i="21"/>
  <c r="O249" i="21" s="1"/>
  <c r="AD250" i="21" s="1"/>
  <c r="AD253" i="21" s="1"/>
  <c r="A258" i="21" s="1"/>
  <c r="AB244" i="21"/>
  <c r="AC244" i="21" s="1"/>
  <c r="AD247" i="21" s="1"/>
  <c r="N244" i="21"/>
  <c r="O244" i="21" s="1"/>
  <c r="AD245" i="21" s="1"/>
  <c r="AD248" i="21" s="1"/>
  <c r="A253" i="21" s="1"/>
  <c r="AB239" i="21"/>
  <c r="AC239" i="21" s="1"/>
  <c r="AD242" i="21" s="1"/>
  <c r="N239" i="21"/>
  <c r="O239" i="21" s="1"/>
  <c r="AD240" i="21" s="1"/>
  <c r="AD243" i="21" s="1"/>
  <c r="A248" i="21" s="1"/>
  <c r="AB234" i="21"/>
  <c r="AC234" i="21" s="1"/>
  <c r="AD237" i="21" s="1"/>
  <c r="N234" i="21"/>
  <c r="O234" i="21" s="1"/>
  <c r="AD235" i="21" s="1"/>
  <c r="AD238" i="21" s="1"/>
  <c r="A243" i="21" s="1"/>
  <c r="AB229" i="21"/>
  <c r="AC229" i="21" s="1"/>
  <c r="AD232" i="21" s="1"/>
  <c r="N229" i="21"/>
  <c r="O229" i="21" s="1"/>
  <c r="AD230" i="21" s="1"/>
  <c r="AD233" i="21" s="1"/>
  <c r="A238" i="21" s="1"/>
  <c r="AB224" i="21"/>
  <c r="AC224" i="21" s="1"/>
  <c r="AD227" i="21" s="1"/>
  <c r="N224" i="21"/>
  <c r="O224" i="21" s="1"/>
  <c r="AD225" i="21" s="1"/>
  <c r="AD228" i="21" s="1"/>
  <c r="A233" i="21" s="1"/>
  <c r="AB219" i="21"/>
  <c r="AC219" i="21" s="1"/>
  <c r="AD222" i="21" s="1"/>
  <c r="N219" i="21"/>
  <c r="O219" i="21" s="1"/>
  <c r="AD220" i="21" s="1"/>
  <c r="AD223" i="21" s="1"/>
  <c r="A228" i="21" s="1"/>
  <c r="AB214" i="21"/>
  <c r="AC214" i="21" s="1"/>
  <c r="AD217" i="21" s="1"/>
  <c r="N214" i="21"/>
  <c r="O214" i="21" s="1"/>
  <c r="AD215" i="21" s="1"/>
  <c r="AD218" i="21" s="1"/>
  <c r="A223" i="21" s="1"/>
  <c r="AB209" i="21"/>
  <c r="AC209" i="21" s="1"/>
  <c r="AD212" i="21" s="1"/>
  <c r="N209" i="21"/>
  <c r="O209" i="21" s="1"/>
  <c r="AD210" i="21" s="1"/>
  <c r="AD213" i="21" s="1"/>
  <c r="A218" i="21" s="1"/>
  <c r="AB204" i="21"/>
  <c r="AC204" i="21" s="1"/>
  <c r="AD207" i="21" s="1"/>
  <c r="N204" i="21"/>
  <c r="O204" i="21" s="1"/>
  <c r="AD205" i="21" s="1"/>
  <c r="AD208" i="21" s="1"/>
  <c r="A213" i="21" s="1"/>
  <c r="AB199" i="21"/>
  <c r="AC199" i="21" s="1"/>
  <c r="AD202" i="21" s="1"/>
  <c r="N199" i="21"/>
  <c r="O199" i="21" s="1"/>
  <c r="AD200" i="21" s="1"/>
  <c r="AD203" i="21" s="1"/>
  <c r="A208" i="21" s="1"/>
  <c r="AB194" i="21"/>
  <c r="AC194" i="21" s="1"/>
  <c r="AD197" i="21" s="1"/>
  <c r="N194" i="21"/>
  <c r="O194" i="21" s="1"/>
  <c r="AD195" i="21" s="1"/>
  <c r="AD198" i="21" s="1"/>
  <c r="A203" i="21" s="1"/>
  <c r="AB189" i="21"/>
  <c r="AC189" i="21" s="1"/>
  <c r="AD192" i="21" s="1"/>
  <c r="N189" i="21"/>
  <c r="O189" i="21" s="1"/>
  <c r="AD190" i="21" s="1"/>
  <c r="AD193" i="21" s="1"/>
  <c r="A198" i="21" s="1"/>
  <c r="AB184" i="21"/>
  <c r="AC184" i="21" s="1"/>
  <c r="AD187" i="21" s="1"/>
  <c r="N184" i="21"/>
  <c r="O184" i="21" s="1"/>
  <c r="AD185" i="21" s="1"/>
  <c r="AD188" i="21" s="1"/>
  <c r="A193" i="21" s="1"/>
  <c r="AB179" i="21"/>
  <c r="AC179" i="21" s="1"/>
  <c r="AD182" i="21" s="1"/>
  <c r="N179" i="21"/>
  <c r="O179" i="21" s="1"/>
  <c r="AD180" i="21" s="1"/>
  <c r="AD183" i="21" s="1"/>
  <c r="A188" i="21" s="1"/>
  <c r="AB174" i="21"/>
  <c r="AC174" i="21" s="1"/>
  <c r="AD177" i="21" s="1"/>
  <c r="N174" i="21"/>
  <c r="O174" i="21" s="1"/>
  <c r="AD175" i="21" s="1"/>
  <c r="AD178" i="21" s="1"/>
  <c r="A183" i="21" s="1"/>
  <c r="AB169" i="21"/>
  <c r="AC169" i="21" s="1"/>
  <c r="AD172" i="21" s="1"/>
  <c r="N169" i="21"/>
  <c r="O169" i="21" s="1"/>
  <c r="AD170" i="21" s="1"/>
  <c r="AD173" i="21" s="1"/>
  <c r="A178" i="21" s="1"/>
  <c r="AB164" i="21"/>
  <c r="AC164" i="21" s="1"/>
  <c r="AD167" i="21" s="1"/>
  <c r="N164" i="21"/>
  <c r="O164" i="21" s="1"/>
  <c r="AD165" i="21" s="1"/>
  <c r="AD168" i="21" s="1"/>
  <c r="A173" i="21" s="1"/>
  <c r="AB159" i="21"/>
  <c r="AC159" i="21" s="1"/>
  <c r="AD162" i="21" s="1"/>
  <c r="N159" i="21"/>
  <c r="O159" i="21" s="1"/>
  <c r="AD160" i="21" s="1"/>
  <c r="AD163" i="21" s="1"/>
  <c r="A168" i="21" s="1"/>
  <c r="AB154" i="21"/>
  <c r="AC154" i="21" s="1"/>
  <c r="AD157" i="21" s="1"/>
  <c r="N154" i="21"/>
  <c r="O154" i="21" s="1"/>
  <c r="AD155" i="21" s="1"/>
  <c r="AD158" i="21" s="1"/>
  <c r="A163" i="21" s="1"/>
  <c r="AB149" i="21"/>
  <c r="AC149" i="21" s="1"/>
  <c r="AD152" i="21" s="1"/>
  <c r="N149" i="21"/>
  <c r="O149" i="21" s="1"/>
  <c r="AD150" i="21" s="1"/>
  <c r="AD153" i="21" s="1"/>
  <c r="A158" i="21" s="1"/>
  <c r="AB144" i="21"/>
  <c r="AC144" i="21" s="1"/>
  <c r="AD147" i="21" s="1"/>
  <c r="N144" i="21"/>
  <c r="O144" i="21" s="1"/>
  <c r="AD145" i="21" s="1"/>
  <c r="AD148" i="21" s="1"/>
  <c r="A153" i="21" s="1"/>
  <c r="AB139" i="21"/>
  <c r="AC139" i="21" s="1"/>
  <c r="AD142" i="21" s="1"/>
  <c r="N139" i="21"/>
  <c r="O139" i="21" s="1"/>
  <c r="AD140" i="21" s="1"/>
  <c r="AD143" i="21" s="1"/>
  <c r="A148" i="21" s="1"/>
  <c r="AB134" i="21"/>
  <c r="AC134" i="21" s="1"/>
  <c r="AD137" i="21" s="1"/>
  <c r="N134" i="21"/>
  <c r="O134" i="21" s="1"/>
  <c r="AD135" i="21" s="1"/>
  <c r="AD138" i="21" s="1"/>
  <c r="A143" i="21" s="1"/>
  <c r="AB129" i="21"/>
  <c r="AC129" i="21" s="1"/>
  <c r="AD132" i="21" s="1"/>
  <c r="N129" i="21"/>
  <c r="O129" i="21" s="1"/>
  <c r="AD130" i="21" s="1"/>
  <c r="AD133" i="21" s="1"/>
  <c r="A138" i="21" s="1"/>
  <c r="AB124" i="21"/>
  <c r="AC124" i="21" s="1"/>
  <c r="AD127" i="21" s="1"/>
  <c r="N124" i="21"/>
  <c r="O124" i="21" s="1"/>
  <c r="AD125" i="21" s="1"/>
  <c r="AD128" i="21" s="1"/>
  <c r="A133" i="21" s="1"/>
  <c r="AB119" i="21"/>
  <c r="AC119" i="21" s="1"/>
  <c r="AD122" i="21" s="1"/>
  <c r="N119" i="21"/>
  <c r="O119" i="21" s="1"/>
  <c r="AD120" i="21" s="1"/>
  <c r="AD123" i="21" s="1"/>
  <c r="A128" i="21" s="1"/>
  <c r="AB114" i="21"/>
  <c r="AC114" i="21" s="1"/>
  <c r="AD117" i="21" s="1"/>
  <c r="N114" i="21"/>
  <c r="O114" i="21" s="1"/>
  <c r="AD115" i="21" s="1"/>
  <c r="AD118" i="21" s="1"/>
  <c r="A123" i="21" s="1"/>
  <c r="AB109" i="21"/>
  <c r="AC109" i="21" s="1"/>
  <c r="AD112" i="21" s="1"/>
  <c r="N109" i="21"/>
  <c r="O109" i="21" s="1"/>
  <c r="AD110" i="21" s="1"/>
  <c r="AD113" i="21" s="1"/>
  <c r="A118" i="21" s="1"/>
  <c r="AB104" i="21"/>
  <c r="AC104" i="21" s="1"/>
  <c r="AD107" i="21" s="1"/>
  <c r="N104" i="21"/>
  <c r="O104" i="21" s="1"/>
  <c r="AD105" i="21" s="1"/>
  <c r="AD108" i="21" s="1"/>
  <c r="A113" i="21" s="1"/>
  <c r="AB99" i="21"/>
  <c r="AC99" i="21" s="1"/>
  <c r="AD102" i="21" s="1"/>
  <c r="N99" i="21"/>
  <c r="O99" i="21" s="1"/>
  <c r="AD100" i="21" s="1"/>
  <c r="AD103" i="21" s="1"/>
  <c r="A108" i="21" s="1"/>
  <c r="AB94" i="21"/>
  <c r="AC94" i="21" s="1"/>
  <c r="AD97" i="21" s="1"/>
  <c r="N94" i="21"/>
  <c r="O94" i="21" s="1"/>
  <c r="AD95" i="21" s="1"/>
  <c r="AD98" i="21" s="1"/>
  <c r="A103" i="21" s="1"/>
  <c r="AB89" i="21"/>
  <c r="AC89" i="21" s="1"/>
  <c r="AD92" i="21" s="1"/>
  <c r="N89" i="21"/>
  <c r="O89" i="21" s="1"/>
  <c r="AD90" i="21" s="1"/>
  <c r="AD93" i="21" s="1"/>
  <c r="A98" i="21" s="1"/>
  <c r="AB84" i="21"/>
  <c r="AC84" i="21" s="1"/>
  <c r="AD87" i="21" s="1"/>
  <c r="N84" i="21"/>
  <c r="O84" i="21" s="1"/>
  <c r="AD85" i="21" s="1"/>
  <c r="AD88" i="21" s="1"/>
  <c r="A93" i="21" s="1"/>
  <c r="AB79" i="21"/>
  <c r="AC79" i="21" s="1"/>
  <c r="AD82" i="21" s="1"/>
  <c r="N79" i="21"/>
  <c r="O79" i="21" s="1"/>
  <c r="AD80" i="21" s="1"/>
  <c r="AD83" i="21" s="1"/>
  <c r="A88" i="21" s="1"/>
  <c r="AB74" i="21"/>
  <c r="AC74" i="21" s="1"/>
  <c r="AD77" i="21" s="1"/>
  <c r="N74" i="21"/>
  <c r="O74" i="21" s="1"/>
  <c r="AD75" i="21" s="1"/>
  <c r="AD78" i="21" s="1"/>
  <c r="A83" i="21" s="1"/>
  <c r="AB69" i="21"/>
  <c r="AC69" i="21" s="1"/>
  <c r="AD72" i="21" s="1"/>
  <c r="N69" i="21"/>
  <c r="O69" i="21" s="1"/>
  <c r="AD70" i="21" s="1"/>
  <c r="AD73" i="21" s="1"/>
  <c r="A78" i="21" s="1"/>
  <c r="AB64" i="21"/>
  <c r="AC64" i="21" s="1"/>
  <c r="AD67" i="21" s="1"/>
  <c r="N64" i="21"/>
  <c r="O64" i="21" s="1"/>
  <c r="AD65" i="21" s="1"/>
  <c r="AD68" i="21" s="1"/>
  <c r="A73" i="21" s="1"/>
  <c r="AB59" i="21"/>
  <c r="AC59" i="21" s="1"/>
  <c r="AD62" i="21" s="1"/>
  <c r="N59" i="21"/>
  <c r="O59" i="21" s="1"/>
  <c r="AD60" i="21" s="1"/>
  <c r="AD63" i="21" s="1"/>
  <c r="A68" i="21" s="1"/>
  <c r="AB54" i="21"/>
  <c r="AC54" i="21" s="1"/>
  <c r="AD57" i="21" s="1"/>
  <c r="N54" i="21"/>
  <c r="O54" i="21" s="1"/>
  <c r="AD55" i="21" s="1"/>
  <c r="AD58" i="21" s="1"/>
  <c r="A63" i="21" s="1"/>
  <c r="AB49" i="21"/>
  <c r="AC49" i="21" s="1"/>
  <c r="AD52" i="21" s="1"/>
  <c r="N49" i="21"/>
  <c r="O49" i="21" s="1"/>
  <c r="AD50" i="21" s="1"/>
  <c r="AD53" i="21" s="1"/>
  <c r="A58" i="21" s="1"/>
  <c r="AB44" i="21"/>
  <c r="AC44" i="21" s="1"/>
  <c r="AD47" i="21" s="1"/>
  <c r="N44" i="21"/>
  <c r="O44" i="21" s="1"/>
  <c r="AD45" i="21" s="1"/>
  <c r="AD48" i="21" s="1"/>
  <c r="A53" i="21" s="1"/>
  <c r="AB39" i="21"/>
  <c r="AC39" i="21" s="1"/>
  <c r="AD42" i="21" s="1"/>
  <c r="N39" i="21"/>
  <c r="O39" i="21" s="1"/>
  <c r="AD40" i="21" s="1"/>
  <c r="AD43" i="21" s="1"/>
  <c r="A48" i="21" s="1"/>
  <c r="AB34" i="21"/>
  <c r="AC34" i="21" s="1"/>
  <c r="AD37" i="21" s="1"/>
  <c r="N34" i="21"/>
  <c r="O34" i="21" s="1"/>
  <c r="AD35" i="21" s="1"/>
  <c r="AD38" i="21" s="1"/>
  <c r="A43" i="21" s="1"/>
  <c r="AB29" i="21"/>
  <c r="AC29" i="21" s="1"/>
  <c r="AD32" i="21" s="1"/>
  <c r="N29" i="21"/>
  <c r="O29" i="21" s="1"/>
  <c r="AD30" i="21" s="1"/>
  <c r="AD33" i="21" s="1"/>
  <c r="A38" i="21" s="1"/>
  <c r="AB24" i="21"/>
  <c r="AC24" i="21" s="1"/>
  <c r="AD27" i="21" s="1"/>
  <c r="N24" i="21"/>
  <c r="O24" i="21" s="1"/>
  <c r="AD25" i="21" s="1"/>
  <c r="AD28" i="21" s="1"/>
  <c r="A33" i="21" s="1"/>
  <c r="AB19" i="21"/>
  <c r="AC19" i="21" s="1"/>
  <c r="AD22" i="21" s="1"/>
  <c r="N19" i="21"/>
  <c r="O19" i="21" s="1"/>
  <c r="AD20" i="21" s="1"/>
  <c r="AD23" i="21" s="1"/>
  <c r="A28" i="21" s="1"/>
  <c r="AB14" i="21"/>
  <c r="AC14" i="21" s="1"/>
  <c r="AD17" i="21" s="1"/>
  <c r="N14" i="21"/>
  <c r="O14" i="21" s="1"/>
  <c r="AD15" i="21" s="1"/>
  <c r="AD18" i="21" s="1"/>
  <c r="A23" i="21" s="1"/>
  <c r="AB9" i="21"/>
  <c r="AC9" i="21" s="1"/>
  <c r="AD12" i="21" s="1"/>
  <c r="N9" i="21"/>
  <c r="O9" i="21" s="1"/>
  <c r="AD10" i="21" s="1"/>
  <c r="AD13" i="21" s="1"/>
  <c r="A18" i="21" s="1"/>
  <c r="AB4" i="21"/>
  <c r="AC4" i="21" s="1"/>
  <c r="AD7" i="21" s="1"/>
  <c r="N4" i="21"/>
  <c r="O4" i="21" s="1"/>
  <c r="AD5" i="21" s="1"/>
  <c r="AD8" i="21" s="1"/>
  <c r="A13" i="21" s="1"/>
  <c r="AB264" i="20"/>
  <c r="AC264" i="20" s="1"/>
  <c r="AD267" i="20" s="1"/>
  <c r="N264" i="20"/>
  <c r="O264" i="20" s="1"/>
  <c r="AD265" i="20" s="1"/>
  <c r="AB259" i="20"/>
  <c r="AC259" i="20" s="1"/>
  <c r="AD262" i="20" s="1"/>
  <c r="N259" i="20"/>
  <c r="O259" i="20" s="1"/>
  <c r="AD260" i="20" s="1"/>
  <c r="AB254" i="20"/>
  <c r="AC254" i="20" s="1"/>
  <c r="AD257" i="20" s="1"/>
  <c r="N254" i="20"/>
  <c r="O254" i="20" s="1"/>
  <c r="AD255" i="20" s="1"/>
  <c r="AD258" i="20" s="1"/>
  <c r="A263" i="20" s="1"/>
  <c r="AB249" i="20"/>
  <c r="AC249" i="20" s="1"/>
  <c r="AD252" i="20" s="1"/>
  <c r="N249" i="20"/>
  <c r="O249" i="20" s="1"/>
  <c r="AD250" i="20" s="1"/>
  <c r="AB244" i="20"/>
  <c r="AC244" i="20" s="1"/>
  <c r="AD247" i="20" s="1"/>
  <c r="N244" i="20"/>
  <c r="O244" i="20" s="1"/>
  <c r="AD245" i="20" s="1"/>
  <c r="AB239" i="20"/>
  <c r="AC239" i="20" s="1"/>
  <c r="AD242" i="20" s="1"/>
  <c r="N239" i="20"/>
  <c r="O239" i="20" s="1"/>
  <c r="AD240" i="20" s="1"/>
  <c r="AB234" i="20"/>
  <c r="AC234" i="20" s="1"/>
  <c r="AD237" i="20" s="1"/>
  <c r="N234" i="20"/>
  <c r="O234" i="20" s="1"/>
  <c r="AD235" i="20" s="1"/>
  <c r="AD238" i="20" s="1"/>
  <c r="A243" i="20" s="1"/>
  <c r="AB229" i="20"/>
  <c r="AC229" i="20" s="1"/>
  <c r="AD232" i="20" s="1"/>
  <c r="N229" i="20"/>
  <c r="O229" i="20" s="1"/>
  <c r="AD230" i="20" s="1"/>
  <c r="AB224" i="20"/>
  <c r="AC224" i="20" s="1"/>
  <c r="AD227" i="20" s="1"/>
  <c r="N224" i="20"/>
  <c r="O224" i="20" s="1"/>
  <c r="AD225" i="20" s="1"/>
  <c r="AB219" i="20"/>
  <c r="AC219" i="20" s="1"/>
  <c r="AD222" i="20" s="1"/>
  <c r="N219" i="20"/>
  <c r="O219" i="20" s="1"/>
  <c r="AD220" i="20" s="1"/>
  <c r="AB214" i="20"/>
  <c r="AC214" i="20" s="1"/>
  <c r="AD217" i="20" s="1"/>
  <c r="N214" i="20"/>
  <c r="O214" i="20" s="1"/>
  <c r="AD215" i="20" s="1"/>
  <c r="AD218" i="20" s="1"/>
  <c r="A223" i="20" s="1"/>
  <c r="AB209" i="20"/>
  <c r="AC209" i="20" s="1"/>
  <c r="AD212" i="20" s="1"/>
  <c r="N209" i="20"/>
  <c r="O209" i="20" s="1"/>
  <c r="AD210" i="20" s="1"/>
  <c r="AB204" i="20"/>
  <c r="AC204" i="20" s="1"/>
  <c r="AD207" i="20" s="1"/>
  <c r="N204" i="20"/>
  <c r="O204" i="20" s="1"/>
  <c r="AD205" i="20" s="1"/>
  <c r="AB199" i="20"/>
  <c r="AC199" i="20" s="1"/>
  <c r="AD202" i="20" s="1"/>
  <c r="N199" i="20"/>
  <c r="O199" i="20" s="1"/>
  <c r="AD200" i="20" s="1"/>
  <c r="AB194" i="20"/>
  <c r="AC194" i="20" s="1"/>
  <c r="AD197" i="20" s="1"/>
  <c r="N194" i="20"/>
  <c r="O194" i="20" s="1"/>
  <c r="AD195" i="20" s="1"/>
  <c r="AD198" i="20" s="1"/>
  <c r="A203" i="20" s="1"/>
  <c r="AB189" i="20"/>
  <c r="AC189" i="20" s="1"/>
  <c r="AD192" i="20" s="1"/>
  <c r="N189" i="20"/>
  <c r="O189" i="20" s="1"/>
  <c r="AD190" i="20" s="1"/>
  <c r="AB184" i="20"/>
  <c r="AC184" i="20" s="1"/>
  <c r="AD187" i="20" s="1"/>
  <c r="N184" i="20"/>
  <c r="O184" i="20" s="1"/>
  <c r="AD185" i="20" s="1"/>
  <c r="AB179" i="20"/>
  <c r="AC179" i="20" s="1"/>
  <c r="AD182" i="20" s="1"/>
  <c r="N179" i="20"/>
  <c r="O179" i="20" s="1"/>
  <c r="AD180" i="20" s="1"/>
  <c r="AB174" i="20"/>
  <c r="AC174" i="20" s="1"/>
  <c r="AD177" i="20" s="1"/>
  <c r="N174" i="20"/>
  <c r="O174" i="20" s="1"/>
  <c r="AD175" i="20" s="1"/>
  <c r="AD178" i="20" s="1"/>
  <c r="A183" i="20" s="1"/>
  <c r="AB169" i="20"/>
  <c r="AC169" i="20" s="1"/>
  <c r="AD172" i="20" s="1"/>
  <c r="N169" i="20"/>
  <c r="O169" i="20" s="1"/>
  <c r="AD170" i="20" s="1"/>
  <c r="AB164" i="20"/>
  <c r="AC164" i="20" s="1"/>
  <c r="AD167" i="20" s="1"/>
  <c r="N164" i="20"/>
  <c r="O164" i="20" s="1"/>
  <c r="AD165" i="20" s="1"/>
  <c r="AB159" i="20"/>
  <c r="AC159" i="20" s="1"/>
  <c r="AD162" i="20" s="1"/>
  <c r="N159" i="20"/>
  <c r="O159" i="20" s="1"/>
  <c r="AD160" i="20" s="1"/>
  <c r="AB154" i="20"/>
  <c r="AC154" i="20" s="1"/>
  <c r="AD157" i="20" s="1"/>
  <c r="N154" i="20"/>
  <c r="O154" i="20" s="1"/>
  <c r="AD155" i="20" s="1"/>
  <c r="AD158" i="20" s="1"/>
  <c r="A163" i="20" s="1"/>
  <c r="AB149" i="20"/>
  <c r="AC149" i="20" s="1"/>
  <c r="AD152" i="20" s="1"/>
  <c r="N149" i="20"/>
  <c r="O149" i="20" s="1"/>
  <c r="AD150" i="20" s="1"/>
  <c r="AB144" i="20"/>
  <c r="AC144" i="20" s="1"/>
  <c r="AD147" i="20" s="1"/>
  <c r="N144" i="20"/>
  <c r="O144" i="20" s="1"/>
  <c r="AD145" i="20" s="1"/>
  <c r="AB139" i="20"/>
  <c r="AC139" i="20" s="1"/>
  <c r="AD142" i="20" s="1"/>
  <c r="N139" i="20"/>
  <c r="O139" i="20" s="1"/>
  <c r="AD140" i="20" s="1"/>
  <c r="AB134" i="20"/>
  <c r="AC134" i="20" s="1"/>
  <c r="AD137" i="20" s="1"/>
  <c r="N134" i="20"/>
  <c r="O134" i="20" s="1"/>
  <c r="AD135" i="20" s="1"/>
  <c r="AD138" i="20" s="1"/>
  <c r="A143" i="20" s="1"/>
  <c r="AB129" i="20"/>
  <c r="AC129" i="20" s="1"/>
  <c r="AD132" i="20" s="1"/>
  <c r="N129" i="20"/>
  <c r="O129" i="20" s="1"/>
  <c r="AD130" i="20" s="1"/>
  <c r="AB124" i="20"/>
  <c r="AC124" i="20" s="1"/>
  <c r="AD127" i="20" s="1"/>
  <c r="N124" i="20"/>
  <c r="O124" i="20" s="1"/>
  <c r="AD125" i="20" s="1"/>
  <c r="AB119" i="20"/>
  <c r="AC119" i="20" s="1"/>
  <c r="AD122" i="20" s="1"/>
  <c r="N119" i="20"/>
  <c r="O119" i="20" s="1"/>
  <c r="AD120" i="20" s="1"/>
  <c r="AB114" i="20"/>
  <c r="AC114" i="20" s="1"/>
  <c r="AD117" i="20" s="1"/>
  <c r="N114" i="20"/>
  <c r="O114" i="20" s="1"/>
  <c r="AD115" i="20" s="1"/>
  <c r="AD118" i="20" s="1"/>
  <c r="A123" i="20" s="1"/>
  <c r="AB109" i="20"/>
  <c r="AC109" i="20" s="1"/>
  <c r="AD112" i="20" s="1"/>
  <c r="N109" i="20"/>
  <c r="O109" i="20" s="1"/>
  <c r="AD110" i="20" s="1"/>
  <c r="AB104" i="20"/>
  <c r="AC104" i="20" s="1"/>
  <c r="AD107" i="20" s="1"/>
  <c r="N104" i="20"/>
  <c r="O104" i="20" s="1"/>
  <c r="AD105" i="20" s="1"/>
  <c r="AB99" i="20"/>
  <c r="AC99" i="20" s="1"/>
  <c r="AD102" i="20" s="1"/>
  <c r="N99" i="20"/>
  <c r="O99" i="20" s="1"/>
  <c r="AD100" i="20" s="1"/>
  <c r="AB94" i="20"/>
  <c r="AC94" i="20" s="1"/>
  <c r="AD97" i="20" s="1"/>
  <c r="N94" i="20"/>
  <c r="O94" i="20" s="1"/>
  <c r="AD95" i="20" s="1"/>
  <c r="AD98" i="20" s="1"/>
  <c r="A103" i="20" s="1"/>
  <c r="AB89" i="20"/>
  <c r="AC89" i="20" s="1"/>
  <c r="AD92" i="20" s="1"/>
  <c r="N89" i="20"/>
  <c r="O89" i="20" s="1"/>
  <c r="AD90" i="20" s="1"/>
  <c r="AB84" i="20"/>
  <c r="AC84" i="20" s="1"/>
  <c r="AD87" i="20" s="1"/>
  <c r="N84" i="20"/>
  <c r="O84" i="20" s="1"/>
  <c r="AD85" i="20" s="1"/>
  <c r="AB79" i="20"/>
  <c r="AC79" i="20" s="1"/>
  <c r="AD82" i="20" s="1"/>
  <c r="N79" i="20"/>
  <c r="O79" i="20" s="1"/>
  <c r="AD80" i="20" s="1"/>
  <c r="AB74" i="20"/>
  <c r="AC74" i="20" s="1"/>
  <c r="AD77" i="20" s="1"/>
  <c r="N74" i="20"/>
  <c r="O74" i="20" s="1"/>
  <c r="AD75" i="20" s="1"/>
  <c r="AD78" i="20" s="1"/>
  <c r="A83" i="20" s="1"/>
  <c r="AB69" i="20"/>
  <c r="AC69" i="20" s="1"/>
  <c r="AD72" i="20" s="1"/>
  <c r="N69" i="20"/>
  <c r="O69" i="20" s="1"/>
  <c r="AD70" i="20" s="1"/>
  <c r="AB64" i="20"/>
  <c r="AC64" i="20" s="1"/>
  <c r="AD67" i="20" s="1"/>
  <c r="N64" i="20"/>
  <c r="O64" i="20" s="1"/>
  <c r="AD65" i="20" s="1"/>
  <c r="AB59" i="20"/>
  <c r="AC59" i="20" s="1"/>
  <c r="AD62" i="20" s="1"/>
  <c r="N59" i="20"/>
  <c r="O59" i="20" s="1"/>
  <c r="AD60" i="20" s="1"/>
  <c r="AB54" i="20"/>
  <c r="AC54" i="20" s="1"/>
  <c r="AD57" i="20" s="1"/>
  <c r="N54" i="20"/>
  <c r="O54" i="20" s="1"/>
  <c r="AD55" i="20" s="1"/>
  <c r="AD58" i="20" s="1"/>
  <c r="A63" i="20" s="1"/>
  <c r="AB49" i="20"/>
  <c r="AC49" i="20" s="1"/>
  <c r="AD52" i="20" s="1"/>
  <c r="N49" i="20"/>
  <c r="O49" i="20" s="1"/>
  <c r="AD50" i="20" s="1"/>
  <c r="AB44" i="20"/>
  <c r="AC44" i="20" s="1"/>
  <c r="AD47" i="20" s="1"/>
  <c r="N44" i="20"/>
  <c r="O44" i="20" s="1"/>
  <c r="AD45" i="20" s="1"/>
  <c r="AB39" i="20"/>
  <c r="AC39" i="20" s="1"/>
  <c r="AD42" i="20" s="1"/>
  <c r="N39" i="20"/>
  <c r="O39" i="20" s="1"/>
  <c r="AD40" i="20" s="1"/>
  <c r="AB34" i="20"/>
  <c r="AC34" i="20" s="1"/>
  <c r="AD37" i="20" s="1"/>
  <c r="N34" i="20"/>
  <c r="O34" i="20" s="1"/>
  <c r="AD35" i="20" s="1"/>
  <c r="AD38" i="20" s="1"/>
  <c r="A43" i="20" s="1"/>
  <c r="AB29" i="20"/>
  <c r="AC29" i="20" s="1"/>
  <c r="AD32" i="20" s="1"/>
  <c r="N29" i="20"/>
  <c r="O29" i="20" s="1"/>
  <c r="AD30" i="20" s="1"/>
  <c r="AB24" i="20"/>
  <c r="AC24" i="20" s="1"/>
  <c r="AD27" i="20" s="1"/>
  <c r="N24" i="20"/>
  <c r="O24" i="20" s="1"/>
  <c r="AD25" i="20" s="1"/>
  <c r="AB19" i="20"/>
  <c r="AC19" i="20" s="1"/>
  <c r="AD22" i="20" s="1"/>
  <c r="N19" i="20"/>
  <c r="O19" i="20" s="1"/>
  <c r="AD20" i="20" s="1"/>
  <c r="AB14" i="20"/>
  <c r="AC14" i="20" s="1"/>
  <c r="AD17" i="20" s="1"/>
  <c r="N14" i="20"/>
  <c r="O14" i="20" s="1"/>
  <c r="AD15" i="20" s="1"/>
  <c r="AD18" i="20" s="1"/>
  <c r="A23" i="20" s="1"/>
  <c r="AB9" i="20"/>
  <c r="AC9" i="20" s="1"/>
  <c r="AD12" i="20" s="1"/>
  <c r="N9" i="20"/>
  <c r="O9" i="20" s="1"/>
  <c r="AD10" i="20" s="1"/>
  <c r="AB4" i="20"/>
  <c r="AC4" i="20" s="1"/>
  <c r="AD7" i="20" s="1"/>
  <c r="O4" i="20"/>
  <c r="AD5" i="20" s="1"/>
  <c r="N4" i="20"/>
  <c r="AB264" i="19"/>
  <c r="AC264" i="19" s="1"/>
  <c r="AD267" i="19" s="1"/>
  <c r="N264" i="19"/>
  <c r="O264" i="19" s="1"/>
  <c r="AD265" i="19" s="1"/>
  <c r="AD268" i="19" s="1"/>
  <c r="AB259" i="19"/>
  <c r="AC259" i="19" s="1"/>
  <c r="AD262" i="19" s="1"/>
  <c r="N259" i="19"/>
  <c r="O259" i="19" s="1"/>
  <c r="AD260" i="19" s="1"/>
  <c r="AD263" i="19" s="1"/>
  <c r="A268" i="19" s="1"/>
  <c r="AB254" i="19"/>
  <c r="AC254" i="19" s="1"/>
  <c r="AD257" i="19" s="1"/>
  <c r="N254" i="19"/>
  <c r="O254" i="19" s="1"/>
  <c r="AD255" i="19" s="1"/>
  <c r="AD258" i="19" s="1"/>
  <c r="A263" i="19" s="1"/>
  <c r="AB249" i="19"/>
  <c r="AC249" i="19" s="1"/>
  <c r="AD252" i="19" s="1"/>
  <c r="N249" i="19"/>
  <c r="O249" i="19" s="1"/>
  <c r="AD250" i="19" s="1"/>
  <c r="AD253" i="19" s="1"/>
  <c r="A258" i="19" s="1"/>
  <c r="AB244" i="19"/>
  <c r="AC244" i="19" s="1"/>
  <c r="AD247" i="19" s="1"/>
  <c r="N244" i="19"/>
  <c r="O244" i="19" s="1"/>
  <c r="AD245" i="19" s="1"/>
  <c r="AD248" i="19" s="1"/>
  <c r="A253" i="19" s="1"/>
  <c r="AB239" i="19"/>
  <c r="AC239" i="19" s="1"/>
  <c r="AD242" i="19" s="1"/>
  <c r="N239" i="19"/>
  <c r="O239" i="19" s="1"/>
  <c r="AD240" i="19" s="1"/>
  <c r="AD243" i="19" s="1"/>
  <c r="A248" i="19" s="1"/>
  <c r="AB234" i="19"/>
  <c r="AC234" i="19" s="1"/>
  <c r="AD237" i="19" s="1"/>
  <c r="N234" i="19"/>
  <c r="O234" i="19" s="1"/>
  <c r="AD235" i="19" s="1"/>
  <c r="AD238" i="19" s="1"/>
  <c r="A243" i="19" s="1"/>
  <c r="AB229" i="19"/>
  <c r="AC229" i="19" s="1"/>
  <c r="AD232" i="19" s="1"/>
  <c r="N229" i="19"/>
  <c r="O229" i="19" s="1"/>
  <c r="AD230" i="19" s="1"/>
  <c r="AD233" i="19" s="1"/>
  <c r="A238" i="19" s="1"/>
  <c r="AB224" i="19"/>
  <c r="AC224" i="19" s="1"/>
  <c r="AD227" i="19" s="1"/>
  <c r="N224" i="19"/>
  <c r="O224" i="19" s="1"/>
  <c r="AD225" i="19" s="1"/>
  <c r="AD228" i="19" s="1"/>
  <c r="A233" i="19" s="1"/>
  <c r="AB219" i="19"/>
  <c r="AC219" i="19" s="1"/>
  <c r="AD222" i="19" s="1"/>
  <c r="N219" i="19"/>
  <c r="O219" i="19" s="1"/>
  <c r="AD220" i="19" s="1"/>
  <c r="AD223" i="19" s="1"/>
  <c r="A228" i="19" s="1"/>
  <c r="AB214" i="19"/>
  <c r="AC214" i="19" s="1"/>
  <c r="AD217" i="19" s="1"/>
  <c r="N214" i="19"/>
  <c r="O214" i="19" s="1"/>
  <c r="AD215" i="19" s="1"/>
  <c r="AD218" i="19" s="1"/>
  <c r="A223" i="19" s="1"/>
  <c r="AB209" i="19"/>
  <c r="AC209" i="19" s="1"/>
  <c r="AD212" i="19" s="1"/>
  <c r="N209" i="19"/>
  <c r="O209" i="19" s="1"/>
  <c r="AD210" i="19" s="1"/>
  <c r="AD213" i="19" s="1"/>
  <c r="A218" i="19" s="1"/>
  <c r="AB204" i="19"/>
  <c r="AC204" i="19" s="1"/>
  <c r="AD207" i="19" s="1"/>
  <c r="N204" i="19"/>
  <c r="O204" i="19" s="1"/>
  <c r="AD205" i="19" s="1"/>
  <c r="AD208" i="19" s="1"/>
  <c r="A213" i="19" s="1"/>
  <c r="AB199" i="19"/>
  <c r="AC199" i="19" s="1"/>
  <c r="AD202" i="19" s="1"/>
  <c r="N199" i="19"/>
  <c r="O199" i="19" s="1"/>
  <c r="AD200" i="19" s="1"/>
  <c r="AD203" i="19" s="1"/>
  <c r="A208" i="19" s="1"/>
  <c r="AB194" i="19"/>
  <c r="AC194" i="19" s="1"/>
  <c r="AD197" i="19" s="1"/>
  <c r="N194" i="19"/>
  <c r="O194" i="19" s="1"/>
  <c r="AD195" i="19" s="1"/>
  <c r="AD198" i="19" s="1"/>
  <c r="A203" i="19" s="1"/>
  <c r="AB189" i="19"/>
  <c r="AC189" i="19" s="1"/>
  <c r="AD192" i="19" s="1"/>
  <c r="N189" i="19"/>
  <c r="O189" i="19" s="1"/>
  <c r="AD190" i="19" s="1"/>
  <c r="AD193" i="19" s="1"/>
  <c r="A198" i="19" s="1"/>
  <c r="AB184" i="19"/>
  <c r="AC184" i="19" s="1"/>
  <c r="AD187" i="19" s="1"/>
  <c r="N184" i="19"/>
  <c r="O184" i="19" s="1"/>
  <c r="AD185" i="19" s="1"/>
  <c r="AD188" i="19" s="1"/>
  <c r="A193" i="19" s="1"/>
  <c r="AB179" i="19"/>
  <c r="AC179" i="19" s="1"/>
  <c r="AD182" i="19" s="1"/>
  <c r="N179" i="19"/>
  <c r="O179" i="19" s="1"/>
  <c r="AD180" i="19" s="1"/>
  <c r="AD183" i="19" s="1"/>
  <c r="A188" i="19" s="1"/>
  <c r="AB174" i="19"/>
  <c r="AC174" i="19" s="1"/>
  <c r="AD177" i="19" s="1"/>
  <c r="N174" i="19"/>
  <c r="O174" i="19" s="1"/>
  <c r="AD175" i="19" s="1"/>
  <c r="AD178" i="19" s="1"/>
  <c r="A183" i="19" s="1"/>
  <c r="AB169" i="19"/>
  <c r="AC169" i="19" s="1"/>
  <c r="AD172" i="19" s="1"/>
  <c r="N169" i="19"/>
  <c r="O169" i="19" s="1"/>
  <c r="AD170" i="19" s="1"/>
  <c r="AD173" i="19" s="1"/>
  <c r="A178" i="19" s="1"/>
  <c r="AB164" i="19"/>
  <c r="AC164" i="19" s="1"/>
  <c r="AD167" i="19" s="1"/>
  <c r="N164" i="19"/>
  <c r="O164" i="19" s="1"/>
  <c r="AD165" i="19" s="1"/>
  <c r="AD168" i="19" s="1"/>
  <c r="A173" i="19" s="1"/>
  <c r="AB159" i="19"/>
  <c r="AC159" i="19" s="1"/>
  <c r="AD162" i="19" s="1"/>
  <c r="N159" i="19"/>
  <c r="O159" i="19" s="1"/>
  <c r="AD160" i="19" s="1"/>
  <c r="AD163" i="19" s="1"/>
  <c r="A168" i="19" s="1"/>
  <c r="AB154" i="19"/>
  <c r="AC154" i="19" s="1"/>
  <c r="AD157" i="19" s="1"/>
  <c r="N154" i="19"/>
  <c r="O154" i="19" s="1"/>
  <c r="AD155" i="19" s="1"/>
  <c r="AD158" i="19" s="1"/>
  <c r="A163" i="19" s="1"/>
  <c r="AB149" i="19"/>
  <c r="AC149" i="19" s="1"/>
  <c r="AD152" i="19" s="1"/>
  <c r="N149" i="19"/>
  <c r="O149" i="19" s="1"/>
  <c r="AD150" i="19" s="1"/>
  <c r="AD153" i="19" s="1"/>
  <c r="A158" i="19" s="1"/>
  <c r="AB144" i="19"/>
  <c r="AC144" i="19" s="1"/>
  <c r="AD147" i="19" s="1"/>
  <c r="N144" i="19"/>
  <c r="O144" i="19" s="1"/>
  <c r="AD145" i="19" s="1"/>
  <c r="AD148" i="19" s="1"/>
  <c r="A153" i="19" s="1"/>
  <c r="AB139" i="19"/>
  <c r="AC139" i="19" s="1"/>
  <c r="AD142" i="19" s="1"/>
  <c r="N139" i="19"/>
  <c r="O139" i="19" s="1"/>
  <c r="AD140" i="19" s="1"/>
  <c r="AD143" i="19" s="1"/>
  <c r="A148" i="19" s="1"/>
  <c r="AB134" i="19"/>
  <c r="AC134" i="19" s="1"/>
  <c r="AD137" i="19" s="1"/>
  <c r="N134" i="19"/>
  <c r="O134" i="19" s="1"/>
  <c r="AD135" i="19" s="1"/>
  <c r="AD138" i="19" s="1"/>
  <c r="A143" i="19" s="1"/>
  <c r="AB129" i="19"/>
  <c r="AC129" i="19" s="1"/>
  <c r="AD132" i="19" s="1"/>
  <c r="N129" i="19"/>
  <c r="O129" i="19" s="1"/>
  <c r="AD130" i="19" s="1"/>
  <c r="AB124" i="19"/>
  <c r="AC124" i="19" s="1"/>
  <c r="AD127" i="19" s="1"/>
  <c r="N124" i="19"/>
  <c r="O124" i="19" s="1"/>
  <c r="AD125" i="19" s="1"/>
  <c r="AD128" i="19" s="1"/>
  <c r="A133" i="19" s="1"/>
  <c r="AB119" i="19"/>
  <c r="AC119" i="19" s="1"/>
  <c r="AD122" i="19" s="1"/>
  <c r="N119" i="19"/>
  <c r="O119" i="19" s="1"/>
  <c r="AD120" i="19" s="1"/>
  <c r="AD123" i="19" s="1"/>
  <c r="A128" i="19" s="1"/>
  <c r="AB114" i="19"/>
  <c r="AC114" i="19" s="1"/>
  <c r="AD117" i="19" s="1"/>
  <c r="N114" i="19"/>
  <c r="O114" i="19" s="1"/>
  <c r="AD115" i="19" s="1"/>
  <c r="AD118" i="19" s="1"/>
  <c r="A123" i="19" s="1"/>
  <c r="AB109" i="19"/>
  <c r="AC109" i="19" s="1"/>
  <c r="AD112" i="19" s="1"/>
  <c r="N109" i="19"/>
  <c r="O109" i="19" s="1"/>
  <c r="AD110" i="19" s="1"/>
  <c r="AD113" i="19" s="1"/>
  <c r="A118" i="19" s="1"/>
  <c r="AB104" i="19"/>
  <c r="AC104" i="19" s="1"/>
  <c r="AD107" i="19" s="1"/>
  <c r="N104" i="19"/>
  <c r="O104" i="19" s="1"/>
  <c r="AD105" i="19" s="1"/>
  <c r="AD108" i="19" s="1"/>
  <c r="A113" i="19" s="1"/>
  <c r="AB99" i="19"/>
  <c r="AC99" i="19" s="1"/>
  <c r="AD102" i="19" s="1"/>
  <c r="N99" i="19"/>
  <c r="O99" i="19" s="1"/>
  <c r="AD100" i="19" s="1"/>
  <c r="AD103" i="19" s="1"/>
  <c r="A108" i="19" s="1"/>
  <c r="AB94" i="19"/>
  <c r="AC94" i="19" s="1"/>
  <c r="AD97" i="19" s="1"/>
  <c r="N94" i="19"/>
  <c r="O94" i="19" s="1"/>
  <c r="AD95" i="19" s="1"/>
  <c r="AD98" i="19" s="1"/>
  <c r="A103" i="19" s="1"/>
  <c r="AB89" i="19"/>
  <c r="AC89" i="19" s="1"/>
  <c r="AD92" i="19" s="1"/>
  <c r="N89" i="19"/>
  <c r="O89" i="19" s="1"/>
  <c r="AD90" i="19" s="1"/>
  <c r="AD93" i="19" s="1"/>
  <c r="A98" i="19" s="1"/>
  <c r="AB84" i="19"/>
  <c r="AC84" i="19" s="1"/>
  <c r="AD87" i="19" s="1"/>
  <c r="N84" i="19"/>
  <c r="O84" i="19" s="1"/>
  <c r="AD85" i="19" s="1"/>
  <c r="AD88" i="19" s="1"/>
  <c r="A93" i="19" s="1"/>
  <c r="AB79" i="19"/>
  <c r="AC79" i="19" s="1"/>
  <c r="AD82" i="19" s="1"/>
  <c r="N79" i="19"/>
  <c r="O79" i="19" s="1"/>
  <c r="AD80" i="19" s="1"/>
  <c r="AD83" i="19" s="1"/>
  <c r="A88" i="19" s="1"/>
  <c r="AB74" i="19"/>
  <c r="AC74" i="19" s="1"/>
  <c r="AD77" i="19" s="1"/>
  <c r="N74" i="19"/>
  <c r="O74" i="19" s="1"/>
  <c r="AD75" i="19" s="1"/>
  <c r="AD78" i="19" s="1"/>
  <c r="A83" i="19" s="1"/>
  <c r="AB69" i="19"/>
  <c r="AC69" i="19" s="1"/>
  <c r="AD72" i="19" s="1"/>
  <c r="N69" i="19"/>
  <c r="O69" i="19" s="1"/>
  <c r="AD70" i="19" s="1"/>
  <c r="AD73" i="19" s="1"/>
  <c r="A78" i="19" s="1"/>
  <c r="AB64" i="19"/>
  <c r="AC64" i="19" s="1"/>
  <c r="AD67" i="19" s="1"/>
  <c r="N64" i="19"/>
  <c r="O64" i="19" s="1"/>
  <c r="AD65" i="19" s="1"/>
  <c r="AD68" i="19" s="1"/>
  <c r="A73" i="19" s="1"/>
  <c r="AB59" i="19"/>
  <c r="AC59" i="19" s="1"/>
  <c r="AD62" i="19" s="1"/>
  <c r="N59" i="19"/>
  <c r="O59" i="19" s="1"/>
  <c r="AD60" i="19" s="1"/>
  <c r="AD63" i="19" s="1"/>
  <c r="A68" i="19" s="1"/>
  <c r="AB54" i="19"/>
  <c r="AC54" i="19" s="1"/>
  <c r="AD57" i="19" s="1"/>
  <c r="N54" i="19"/>
  <c r="O54" i="19" s="1"/>
  <c r="AD55" i="19" s="1"/>
  <c r="AD58" i="19" s="1"/>
  <c r="A63" i="19" s="1"/>
  <c r="AB49" i="19"/>
  <c r="AC49" i="19" s="1"/>
  <c r="AD52" i="19" s="1"/>
  <c r="N49" i="19"/>
  <c r="O49" i="19" s="1"/>
  <c r="AD50" i="19" s="1"/>
  <c r="AD53" i="19" s="1"/>
  <c r="A58" i="19" s="1"/>
  <c r="AB44" i="19"/>
  <c r="AC44" i="19" s="1"/>
  <c r="AD47" i="19" s="1"/>
  <c r="N44" i="19"/>
  <c r="O44" i="19" s="1"/>
  <c r="AD45" i="19" s="1"/>
  <c r="AD48" i="19" s="1"/>
  <c r="A53" i="19" s="1"/>
  <c r="AB39" i="19"/>
  <c r="AC39" i="19" s="1"/>
  <c r="AD42" i="19" s="1"/>
  <c r="N39" i="19"/>
  <c r="O39" i="19" s="1"/>
  <c r="AD40" i="19" s="1"/>
  <c r="AD43" i="19" s="1"/>
  <c r="A48" i="19" s="1"/>
  <c r="AB34" i="19"/>
  <c r="AC34" i="19" s="1"/>
  <c r="AD37" i="19" s="1"/>
  <c r="N34" i="19"/>
  <c r="O34" i="19" s="1"/>
  <c r="AD35" i="19" s="1"/>
  <c r="AD38" i="19" s="1"/>
  <c r="A43" i="19" s="1"/>
  <c r="AB29" i="19"/>
  <c r="AC29" i="19" s="1"/>
  <c r="AD32" i="19" s="1"/>
  <c r="N29" i="19"/>
  <c r="O29" i="19" s="1"/>
  <c r="AD30" i="19" s="1"/>
  <c r="AD33" i="19" s="1"/>
  <c r="A38" i="19" s="1"/>
  <c r="AB24" i="19"/>
  <c r="AC24" i="19" s="1"/>
  <c r="AD27" i="19" s="1"/>
  <c r="N24" i="19"/>
  <c r="O24" i="19" s="1"/>
  <c r="AD25" i="19" s="1"/>
  <c r="AD28" i="19" s="1"/>
  <c r="A33" i="19" s="1"/>
  <c r="AB19" i="19"/>
  <c r="AC19" i="19" s="1"/>
  <c r="AD22" i="19" s="1"/>
  <c r="N19" i="19"/>
  <c r="O19" i="19" s="1"/>
  <c r="AD20" i="19" s="1"/>
  <c r="AD23" i="19" s="1"/>
  <c r="A28" i="19" s="1"/>
  <c r="AB14" i="19"/>
  <c r="AC14" i="19" s="1"/>
  <c r="AD17" i="19" s="1"/>
  <c r="N14" i="19"/>
  <c r="O14" i="19" s="1"/>
  <c r="AD15" i="19" s="1"/>
  <c r="AD18" i="19" s="1"/>
  <c r="A23" i="19" s="1"/>
  <c r="AB9" i="19"/>
  <c r="AC9" i="19" s="1"/>
  <c r="AD12" i="19" s="1"/>
  <c r="N9" i="19"/>
  <c r="O9" i="19" s="1"/>
  <c r="AD10" i="19" s="1"/>
  <c r="AD13" i="19" s="1"/>
  <c r="A18" i="19" s="1"/>
  <c r="AB4" i="19"/>
  <c r="AC4" i="19" s="1"/>
  <c r="AD7" i="19" s="1"/>
  <c r="N4" i="19"/>
  <c r="O4" i="19" s="1"/>
  <c r="AD5" i="19" s="1"/>
  <c r="AD8" i="19" s="1"/>
  <c r="A13" i="19" s="1"/>
  <c r="AB264" i="18"/>
  <c r="AC264" i="18" s="1"/>
  <c r="AD267" i="18" s="1"/>
  <c r="N264" i="18"/>
  <c r="O264" i="18" s="1"/>
  <c r="AD265" i="18" s="1"/>
  <c r="AD268" i="18" s="1"/>
  <c r="AB259" i="18"/>
  <c r="AC259" i="18" s="1"/>
  <c r="AD262" i="18" s="1"/>
  <c r="N259" i="18"/>
  <c r="O259" i="18" s="1"/>
  <c r="AD260" i="18" s="1"/>
  <c r="AB254" i="18"/>
  <c r="AC254" i="18" s="1"/>
  <c r="AD257" i="18" s="1"/>
  <c r="N254" i="18"/>
  <c r="O254" i="18" s="1"/>
  <c r="AD255" i="18" s="1"/>
  <c r="AD258" i="18" s="1"/>
  <c r="A263" i="18" s="1"/>
  <c r="AB249" i="18"/>
  <c r="AC249" i="18" s="1"/>
  <c r="AD252" i="18" s="1"/>
  <c r="N249" i="18"/>
  <c r="O249" i="18" s="1"/>
  <c r="AD250" i="18" s="1"/>
  <c r="AB244" i="18"/>
  <c r="AC244" i="18" s="1"/>
  <c r="AD247" i="18" s="1"/>
  <c r="N244" i="18"/>
  <c r="O244" i="18" s="1"/>
  <c r="AD245" i="18" s="1"/>
  <c r="AD248" i="18" s="1"/>
  <c r="A253" i="18" s="1"/>
  <c r="AB239" i="18"/>
  <c r="AC239" i="18" s="1"/>
  <c r="AD242" i="18" s="1"/>
  <c r="N239" i="18"/>
  <c r="O239" i="18" s="1"/>
  <c r="AD240" i="18" s="1"/>
  <c r="AB234" i="18"/>
  <c r="AC234" i="18" s="1"/>
  <c r="AD237" i="18" s="1"/>
  <c r="N234" i="18"/>
  <c r="O234" i="18" s="1"/>
  <c r="AD235" i="18" s="1"/>
  <c r="AD238" i="18" s="1"/>
  <c r="A243" i="18" s="1"/>
  <c r="AB229" i="18"/>
  <c r="AC229" i="18" s="1"/>
  <c r="AD232" i="18" s="1"/>
  <c r="N229" i="18"/>
  <c r="O229" i="18" s="1"/>
  <c r="AD230" i="18" s="1"/>
  <c r="AB224" i="18"/>
  <c r="AC224" i="18" s="1"/>
  <c r="AD227" i="18" s="1"/>
  <c r="N224" i="18"/>
  <c r="O224" i="18" s="1"/>
  <c r="AD225" i="18" s="1"/>
  <c r="AD228" i="18" s="1"/>
  <c r="A233" i="18" s="1"/>
  <c r="AB219" i="18"/>
  <c r="AC219" i="18" s="1"/>
  <c r="AD222" i="18" s="1"/>
  <c r="N219" i="18"/>
  <c r="O219" i="18" s="1"/>
  <c r="AD220" i="18" s="1"/>
  <c r="AB214" i="18"/>
  <c r="AC214" i="18" s="1"/>
  <c r="AD217" i="18" s="1"/>
  <c r="N214" i="18"/>
  <c r="O214" i="18" s="1"/>
  <c r="AD215" i="18" s="1"/>
  <c r="AD218" i="18" s="1"/>
  <c r="A223" i="18" s="1"/>
  <c r="AB209" i="18"/>
  <c r="AC209" i="18" s="1"/>
  <c r="AD212" i="18" s="1"/>
  <c r="N209" i="18"/>
  <c r="O209" i="18" s="1"/>
  <c r="AD210" i="18" s="1"/>
  <c r="AB204" i="18"/>
  <c r="AC204" i="18" s="1"/>
  <c r="AD207" i="18" s="1"/>
  <c r="N204" i="18"/>
  <c r="O204" i="18" s="1"/>
  <c r="AD205" i="18" s="1"/>
  <c r="AD208" i="18" s="1"/>
  <c r="A213" i="18" s="1"/>
  <c r="AB199" i="18"/>
  <c r="AC199" i="18" s="1"/>
  <c r="AD202" i="18" s="1"/>
  <c r="N199" i="18"/>
  <c r="O199" i="18" s="1"/>
  <c r="AD200" i="18" s="1"/>
  <c r="AB194" i="18"/>
  <c r="AC194" i="18" s="1"/>
  <c r="AD197" i="18" s="1"/>
  <c r="N194" i="18"/>
  <c r="O194" i="18" s="1"/>
  <c r="AD195" i="18" s="1"/>
  <c r="AD198" i="18" s="1"/>
  <c r="A203" i="18" s="1"/>
  <c r="AB189" i="18"/>
  <c r="AC189" i="18" s="1"/>
  <c r="AD192" i="18" s="1"/>
  <c r="N189" i="18"/>
  <c r="O189" i="18" s="1"/>
  <c r="AD190" i="18" s="1"/>
  <c r="AB184" i="18"/>
  <c r="AC184" i="18" s="1"/>
  <c r="AD187" i="18" s="1"/>
  <c r="N184" i="18"/>
  <c r="O184" i="18" s="1"/>
  <c r="AD185" i="18" s="1"/>
  <c r="AD188" i="18" s="1"/>
  <c r="A193" i="18" s="1"/>
  <c r="AB179" i="18"/>
  <c r="AC179" i="18" s="1"/>
  <c r="AD182" i="18" s="1"/>
  <c r="N179" i="18"/>
  <c r="O179" i="18" s="1"/>
  <c r="AD180" i="18" s="1"/>
  <c r="AB174" i="18"/>
  <c r="AC174" i="18" s="1"/>
  <c r="AD177" i="18" s="1"/>
  <c r="N174" i="18"/>
  <c r="O174" i="18" s="1"/>
  <c r="AD175" i="18" s="1"/>
  <c r="AD178" i="18" s="1"/>
  <c r="A183" i="18" s="1"/>
  <c r="AB169" i="18"/>
  <c r="AC169" i="18" s="1"/>
  <c r="AD172" i="18" s="1"/>
  <c r="N169" i="18"/>
  <c r="O169" i="18" s="1"/>
  <c r="AD170" i="18" s="1"/>
  <c r="AB164" i="18"/>
  <c r="AC164" i="18" s="1"/>
  <c r="AD167" i="18" s="1"/>
  <c r="N164" i="18"/>
  <c r="O164" i="18" s="1"/>
  <c r="AD165" i="18" s="1"/>
  <c r="AD168" i="18" s="1"/>
  <c r="A173" i="18" s="1"/>
  <c r="AB159" i="18"/>
  <c r="AC159" i="18" s="1"/>
  <c r="AD162" i="18" s="1"/>
  <c r="N159" i="18"/>
  <c r="O159" i="18" s="1"/>
  <c r="AD160" i="18" s="1"/>
  <c r="AB154" i="18"/>
  <c r="AC154" i="18" s="1"/>
  <c r="AD157" i="18" s="1"/>
  <c r="N154" i="18"/>
  <c r="O154" i="18" s="1"/>
  <c r="AD155" i="18" s="1"/>
  <c r="AD158" i="18" s="1"/>
  <c r="A163" i="18" s="1"/>
  <c r="AB149" i="18"/>
  <c r="AC149" i="18" s="1"/>
  <c r="AD152" i="18" s="1"/>
  <c r="N149" i="18"/>
  <c r="O149" i="18" s="1"/>
  <c r="AD150" i="18" s="1"/>
  <c r="AB144" i="18"/>
  <c r="AC144" i="18" s="1"/>
  <c r="AD147" i="18" s="1"/>
  <c r="N144" i="18"/>
  <c r="O144" i="18" s="1"/>
  <c r="AD145" i="18" s="1"/>
  <c r="AD148" i="18" s="1"/>
  <c r="A153" i="18" s="1"/>
  <c r="AB139" i="18"/>
  <c r="AC139" i="18" s="1"/>
  <c r="AD142" i="18" s="1"/>
  <c r="N139" i="18"/>
  <c r="O139" i="18" s="1"/>
  <c r="AD140" i="18" s="1"/>
  <c r="AB134" i="18"/>
  <c r="AC134" i="18" s="1"/>
  <c r="AD137" i="18" s="1"/>
  <c r="N134" i="18"/>
  <c r="O134" i="18" s="1"/>
  <c r="AD135" i="18" s="1"/>
  <c r="AD138" i="18" s="1"/>
  <c r="A143" i="18" s="1"/>
  <c r="AB129" i="18"/>
  <c r="AC129" i="18" s="1"/>
  <c r="AD132" i="18" s="1"/>
  <c r="N129" i="18"/>
  <c r="O129" i="18" s="1"/>
  <c r="AD130" i="18" s="1"/>
  <c r="AB124" i="18"/>
  <c r="AC124" i="18" s="1"/>
  <c r="AD127" i="18" s="1"/>
  <c r="N124" i="18"/>
  <c r="O124" i="18" s="1"/>
  <c r="AD125" i="18" s="1"/>
  <c r="AD128" i="18" s="1"/>
  <c r="A133" i="18" s="1"/>
  <c r="AB119" i="18"/>
  <c r="AC119" i="18" s="1"/>
  <c r="AD122" i="18" s="1"/>
  <c r="N119" i="18"/>
  <c r="O119" i="18" s="1"/>
  <c r="AD120" i="18" s="1"/>
  <c r="AB114" i="18"/>
  <c r="AC114" i="18" s="1"/>
  <c r="AD117" i="18" s="1"/>
  <c r="N114" i="18"/>
  <c r="O114" i="18" s="1"/>
  <c r="AD115" i="18" s="1"/>
  <c r="AD118" i="18" s="1"/>
  <c r="A123" i="18" s="1"/>
  <c r="AB109" i="18"/>
  <c r="AC109" i="18" s="1"/>
  <c r="AD112" i="18" s="1"/>
  <c r="N109" i="18"/>
  <c r="O109" i="18" s="1"/>
  <c r="AD110" i="18" s="1"/>
  <c r="AB104" i="18"/>
  <c r="AC104" i="18" s="1"/>
  <c r="AD107" i="18" s="1"/>
  <c r="N104" i="18"/>
  <c r="O104" i="18" s="1"/>
  <c r="AD105" i="18" s="1"/>
  <c r="AD108" i="18" s="1"/>
  <c r="A113" i="18" s="1"/>
  <c r="AB99" i="18"/>
  <c r="AC99" i="18" s="1"/>
  <c r="AD102" i="18" s="1"/>
  <c r="N99" i="18"/>
  <c r="O99" i="18" s="1"/>
  <c r="AD100" i="18" s="1"/>
  <c r="AB94" i="18"/>
  <c r="AC94" i="18" s="1"/>
  <c r="AD97" i="18" s="1"/>
  <c r="N94" i="18"/>
  <c r="O94" i="18" s="1"/>
  <c r="AD95" i="18" s="1"/>
  <c r="AD98" i="18" s="1"/>
  <c r="A103" i="18" s="1"/>
  <c r="AB89" i="18"/>
  <c r="AC89" i="18" s="1"/>
  <c r="AD92" i="18" s="1"/>
  <c r="N89" i="18"/>
  <c r="O89" i="18" s="1"/>
  <c r="AD90" i="18" s="1"/>
  <c r="AB84" i="18"/>
  <c r="AC84" i="18" s="1"/>
  <c r="AD87" i="18" s="1"/>
  <c r="N84" i="18"/>
  <c r="O84" i="18" s="1"/>
  <c r="AD85" i="18" s="1"/>
  <c r="AD88" i="18" s="1"/>
  <c r="A93" i="18" s="1"/>
  <c r="AB79" i="18"/>
  <c r="AC79" i="18" s="1"/>
  <c r="AD82" i="18" s="1"/>
  <c r="N79" i="18"/>
  <c r="O79" i="18" s="1"/>
  <c r="AD80" i="18" s="1"/>
  <c r="AB74" i="18"/>
  <c r="AC74" i="18" s="1"/>
  <c r="AD77" i="18" s="1"/>
  <c r="N74" i="18"/>
  <c r="O74" i="18" s="1"/>
  <c r="AD75" i="18" s="1"/>
  <c r="AD78" i="18" s="1"/>
  <c r="A83" i="18" s="1"/>
  <c r="AB69" i="18"/>
  <c r="AC69" i="18" s="1"/>
  <c r="AD72" i="18" s="1"/>
  <c r="N69" i="18"/>
  <c r="O69" i="18" s="1"/>
  <c r="AD70" i="18" s="1"/>
  <c r="AB64" i="18"/>
  <c r="AC64" i="18" s="1"/>
  <c r="AD67" i="18" s="1"/>
  <c r="N64" i="18"/>
  <c r="O64" i="18" s="1"/>
  <c r="AD65" i="18" s="1"/>
  <c r="AD68" i="18" s="1"/>
  <c r="A73" i="18" s="1"/>
  <c r="AB59" i="18"/>
  <c r="AC59" i="18" s="1"/>
  <c r="AD62" i="18" s="1"/>
  <c r="N59" i="18"/>
  <c r="O59" i="18" s="1"/>
  <c r="AD60" i="18" s="1"/>
  <c r="AB54" i="18"/>
  <c r="AC54" i="18" s="1"/>
  <c r="AD57" i="18" s="1"/>
  <c r="N54" i="18"/>
  <c r="O54" i="18" s="1"/>
  <c r="AD55" i="18" s="1"/>
  <c r="AD58" i="18" s="1"/>
  <c r="A63" i="18" s="1"/>
  <c r="AB49" i="18"/>
  <c r="AC49" i="18" s="1"/>
  <c r="AD52" i="18" s="1"/>
  <c r="N49" i="18"/>
  <c r="O49" i="18" s="1"/>
  <c r="AD50" i="18" s="1"/>
  <c r="AB44" i="18"/>
  <c r="AC44" i="18" s="1"/>
  <c r="AD47" i="18" s="1"/>
  <c r="N44" i="18"/>
  <c r="O44" i="18" s="1"/>
  <c r="AD45" i="18" s="1"/>
  <c r="AD48" i="18" s="1"/>
  <c r="A53" i="18" s="1"/>
  <c r="AB39" i="18"/>
  <c r="AC39" i="18" s="1"/>
  <c r="AD42" i="18" s="1"/>
  <c r="N39" i="18"/>
  <c r="O39" i="18" s="1"/>
  <c r="AD40" i="18" s="1"/>
  <c r="AB34" i="18"/>
  <c r="AC34" i="18" s="1"/>
  <c r="AD37" i="18" s="1"/>
  <c r="N34" i="18"/>
  <c r="O34" i="18" s="1"/>
  <c r="AD35" i="18" s="1"/>
  <c r="AD38" i="18" s="1"/>
  <c r="A43" i="18" s="1"/>
  <c r="AB29" i="18"/>
  <c r="AC29" i="18" s="1"/>
  <c r="AD32" i="18" s="1"/>
  <c r="N29" i="18"/>
  <c r="O29" i="18" s="1"/>
  <c r="AD30" i="18" s="1"/>
  <c r="AB24" i="18"/>
  <c r="AC24" i="18" s="1"/>
  <c r="AD27" i="18" s="1"/>
  <c r="N24" i="18"/>
  <c r="O24" i="18" s="1"/>
  <c r="AD25" i="18" s="1"/>
  <c r="AD28" i="18" s="1"/>
  <c r="A33" i="18" s="1"/>
  <c r="AB19" i="18"/>
  <c r="AC19" i="18" s="1"/>
  <c r="AD22" i="18" s="1"/>
  <c r="N19" i="18"/>
  <c r="O19" i="18" s="1"/>
  <c r="AD20" i="18" s="1"/>
  <c r="AB14" i="18"/>
  <c r="AC14" i="18" s="1"/>
  <c r="AD17" i="18" s="1"/>
  <c r="N14" i="18"/>
  <c r="O14" i="18" s="1"/>
  <c r="AD15" i="18" s="1"/>
  <c r="AD18" i="18" s="1"/>
  <c r="A23" i="18" s="1"/>
  <c r="AB9" i="18"/>
  <c r="AC9" i="18" s="1"/>
  <c r="AD12" i="18" s="1"/>
  <c r="N9" i="18"/>
  <c r="O9" i="18" s="1"/>
  <c r="AD10" i="18" s="1"/>
  <c r="AB4" i="18"/>
  <c r="AC4" i="18" s="1"/>
  <c r="AD7" i="18" s="1"/>
  <c r="O4" i="18"/>
  <c r="AD5" i="18" s="1"/>
  <c r="AD8" i="18" s="1"/>
  <c r="A13" i="18" s="1"/>
  <c r="N4" i="18"/>
  <c r="AB264" i="17"/>
  <c r="AC264" i="17" s="1"/>
  <c r="AD267" i="17" s="1"/>
  <c r="N264" i="17"/>
  <c r="O264" i="17" s="1"/>
  <c r="AD265" i="17" s="1"/>
  <c r="AB259" i="17"/>
  <c r="AC259" i="17" s="1"/>
  <c r="AD262" i="17" s="1"/>
  <c r="N259" i="17"/>
  <c r="O259" i="17" s="1"/>
  <c r="AD260" i="17" s="1"/>
  <c r="AD263" i="17" s="1"/>
  <c r="A268" i="17" s="1"/>
  <c r="AB254" i="17"/>
  <c r="AC254" i="17" s="1"/>
  <c r="AD257" i="17" s="1"/>
  <c r="N254" i="17"/>
  <c r="O254" i="17" s="1"/>
  <c r="AD255" i="17" s="1"/>
  <c r="AB249" i="17"/>
  <c r="AC249" i="17" s="1"/>
  <c r="AD252" i="17" s="1"/>
  <c r="N249" i="17"/>
  <c r="O249" i="17" s="1"/>
  <c r="AD250" i="17" s="1"/>
  <c r="AB244" i="17"/>
  <c r="AC244" i="17" s="1"/>
  <c r="AD247" i="17" s="1"/>
  <c r="N244" i="17"/>
  <c r="O244" i="17" s="1"/>
  <c r="AD245" i="17" s="1"/>
  <c r="AB239" i="17"/>
  <c r="AC239" i="17" s="1"/>
  <c r="AD242" i="17" s="1"/>
  <c r="N239" i="17"/>
  <c r="O239" i="17" s="1"/>
  <c r="AD240" i="17" s="1"/>
  <c r="AD243" i="17" s="1"/>
  <c r="A248" i="17" s="1"/>
  <c r="AB234" i="17"/>
  <c r="AC234" i="17" s="1"/>
  <c r="AD237" i="17" s="1"/>
  <c r="N234" i="17"/>
  <c r="O234" i="17" s="1"/>
  <c r="AD235" i="17" s="1"/>
  <c r="AB229" i="17"/>
  <c r="AC229" i="17" s="1"/>
  <c r="AD232" i="17" s="1"/>
  <c r="N229" i="17"/>
  <c r="O229" i="17" s="1"/>
  <c r="AD230" i="17" s="1"/>
  <c r="AB224" i="17"/>
  <c r="AC224" i="17" s="1"/>
  <c r="AD227" i="17" s="1"/>
  <c r="N224" i="17"/>
  <c r="O224" i="17" s="1"/>
  <c r="AD225" i="17" s="1"/>
  <c r="AB219" i="17"/>
  <c r="AC219" i="17" s="1"/>
  <c r="AD222" i="17" s="1"/>
  <c r="N219" i="17"/>
  <c r="O219" i="17" s="1"/>
  <c r="AD220" i="17" s="1"/>
  <c r="AD223" i="17" s="1"/>
  <c r="A228" i="17" s="1"/>
  <c r="AB214" i="17"/>
  <c r="AC214" i="17" s="1"/>
  <c r="AD217" i="17" s="1"/>
  <c r="N214" i="17"/>
  <c r="O214" i="17" s="1"/>
  <c r="AD215" i="17" s="1"/>
  <c r="AB209" i="17"/>
  <c r="AC209" i="17" s="1"/>
  <c r="AD212" i="17" s="1"/>
  <c r="N209" i="17"/>
  <c r="O209" i="17" s="1"/>
  <c r="AD210" i="17" s="1"/>
  <c r="AB204" i="17"/>
  <c r="AC204" i="17" s="1"/>
  <c r="AD207" i="17" s="1"/>
  <c r="N204" i="17"/>
  <c r="O204" i="17" s="1"/>
  <c r="AD205" i="17" s="1"/>
  <c r="AB199" i="17"/>
  <c r="AC199" i="17" s="1"/>
  <c r="AD202" i="17" s="1"/>
  <c r="N199" i="17"/>
  <c r="O199" i="17" s="1"/>
  <c r="AD200" i="17" s="1"/>
  <c r="AD203" i="17" s="1"/>
  <c r="A208" i="17" s="1"/>
  <c r="AB194" i="17"/>
  <c r="AC194" i="17" s="1"/>
  <c r="AD197" i="17" s="1"/>
  <c r="N194" i="17"/>
  <c r="O194" i="17" s="1"/>
  <c r="AD195" i="17" s="1"/>
  <c r="AB189" i="17"/>
  <c r="AC189" i="17" s="1"/>
  <c r="AD192" i="17" s="1"/>
  <c r="N189" i="17"/>
  <c r="O189" i="17" s="1"/>
  <c r="AD190" i="17" s="1"/>
  <c r="AB184" i="17"/>
  <c r="AC184" i="17" s="1"/>
  <c r="AD187" i="17" s="1"/>
  <c r="N184" i="17"/>
  <c r="O184" i="17" s="1"/>
  <c r="AD185" i="17" s="1"/>
  <c r="AB179" i="17"/>
  <c r="AC179" i="17" s="1"/>
  <c r="AD182" i="17" s="1"/>
  <c r="N179" i="17"/>
  <c r="O179" i="17" s="1"/>
  <c r="AD180" i="17" s="1"/>
  <c r="AD183" i="17" s="1"/>
  <c r="A188" i="17" s="1"/>
  <c r="AB174" i="17"/>
  <c r="AC174" i="17" s="1"/>
  <c r="AD177" i="17" s="1"/>
  <c r="N174" i="17"/>
  <c r="O174" i="17" s="1"/>
  <c r="AD175" i="17" s="1"/>
  <c r="AB169" i="17"/>
  <c r="AC169" i="17" s="1"/>
  <c r="AD172" i="17" s="1"/>
  <c r="N169" i="17"/>
  <c r="O169" i="17" s="1"/>
  <c r="AD170" i="17" s="1"/>
  <c r="AB164" i="17"/>
  <c r="AC164" i="17" s="1"/>
  <c r="AD167" i="17" s="1"/>
  <c r="N164" i="17"/>
  <c r="O164" i="17" s="1"/>
  <c r="AD165" i="17" s="1"/>
  <c r="AB159" i="17"/>
  <c r="AC159" i="17" s="1"/>
  <c r="AD162" i="17" s="1"/>
  <c r="N159" i="17"/>
  <c r="O159" i="17" s="1"/>
  <c r="AD160" i="17" s="1"/>
  <c r="AD163" i="17" s="1"/>
  <c r="A168" i="17" s="1"/>
  <c r="AB154" i="17"/>
  <c r="AC154" i="17" s="1"/>
  <c r="AD157" i="17" s="1"/>
  <c r="N154" i="17"/>
  <c r="O154" i="17" s="1"/>
  <c r="AD155" i="17" s="1"/>
  <c r="AB149" i="17"/>
  <c r="AC149" i="17" s="1"/>
  <c r="AD152" i="17" s="1"/>
  <c r="N149" i="17"/>
  <c r="O149" i="17" s="1"/>
  <c r="AD150" i="17" s="1"/>
  <c r="AB144" i="17"/>
  <c r="AC144" i="17" s="1"/>
  <c r="AD147" i="17" s="1"/>
  <c r="N144" i="17"/>
  <c r="O144" i="17" s="1"/>
  <c r="AD145" i="17" s="1"/>
  <c r="AB139" i="17"/>
  <c r="AC139" i="17" s="1"/>
  <c r="AD142" i="17" s="1"/>
  <c r="N139" i="17"/>
  <c r="O139" i="17" s="1"/>
  <c r="AD140" i="17" s="1"/>
  <c r="AD143" i="17" s="1"/>
  <c r="A148" i="17" s="1"/>
  <c r="AB134" i="17"/>
  <c r="AC134" i="17" s="1"/>
  <c r="AD137" i="17" s="1"/>
  <c r="N134" i="17"/>
  <c r="O134" i="17" s="1"/>
  <c r="AD135" i="17" s="1"/>
  <c r="AB129" i="17"/>
  <c r="AC129" i="17" s="1"/>
  <c r="AD132" i="17" s="1"/>
  <c r="N129" i="17"/>
  <c r="O129" i="17" s="1"/>
  <c r="AD130" i="17" s="1"/>
  <c r="AB124" i="17"/>
  <c r="AC124" i="17" s="1"/>
  <c r="AD127" i="17" s="1"/>
  <c r="N124" i="17"/>
  <c r="O124" i="17" s="1"/>
  <c r="AD125" i="17" s="1"/>
  <c r="AB119" i="17"/>
  <c r="AC119" i="17" s="1"/>
  <c r="AD122" i="17" s="1"/>
  <c r="N119" i="17"/>
  <c r="O119" i="17" s="1"/>
  <c r="AD120" i="17" s="1"/>
  <c r="AD123" i="17" s="1"/>
  <c r="A128" i="17" s="1"/>
  <c r="AB114" i="17"/>
  <c r="AC114" i="17" s="1"/>
  <c r="AD117" i="17" s="1"/>
  <c r="N114" i="17"/>
  <c r="O114" i="17" s="1"/>
  <c r="AD115" i="17" s="1"/>
  <c r="AB109" i="17"/>
  <c r="AC109" i="17" s="1"/>
  <c r="AD112" i="17" s="1"/>
  <c r="N109" i="17"/>
  <c r="O109" i="17" s="1"/>
  <c r="AD110" i="17" s="1"/>
  <c r="AD113" i="17" s="1"/>
  <c r="A118" i="17" s="1"/>
  <c r="AB104" i="17"/>
  <c r="AC104" i="17" s="1"/>
  <c r="AD107" i="17" s="1"/>
  <c r="N104" i="17"/>
  <c r="O104" i="17" s="1"/>
  <c r="AD105" i="17" s="1"/>
  <c r="AB99" i="17"/>
  <c r="AC99" i="17" s="1"/>
  <c r="AD102" i="17" s="1"/>
  <c r="N99" i="17"/>
  <c r="O99" i="17" s="1"/>
  <c r="AD100" i="17" s="1"/>
  <c r="AD103" i="17" s="1"/>
  <c r="A108" i="17" s="1"/>
  <c r="AB94" i="17"/>
  <c r="AC94" i="17" s="1"/>
  <c r="AD97" i="17" s="1"/>
  <c r="N94" i="17"/>
  <c r="O94" i="17" s="1"/>
  <c r="AD95" i="17" s="1"/>
  <c r="AB89" i="17"/>
  <c r="AC89" i="17" s="1"/>
  <c r="AD92" i="17" s="1"/>
  <c r="N89" i="17"/>
  <c r="O89" i="17" s="1"/>
  <c r="AD90" i="17" s="1"/>
  <c r="AD93" i="17" s="1"/>
  <c r="A98" i="17" s="1"/>
  <c r="AB84" i="17"/>
  <c r="AC84" i="17" s="1"/>
  <c r="AD87" i="17" s="1"/>
  <c r="N84" i="17"/>
  <c r="O84" i="17" s="1"/>
  <c r="AD85" i="17" s="1"/>
  <c r="AB79" i="17"/>
  <c r="AC79" i="17" s="1"/>
  <c r="AD82" i="17" s="1"/>
  <c r="N79" i="17"/>
  <c r="O79" i="17" s="1"/>
  <c r="AD80" i="17" s="1"/>
  <c r="AD83" i="17" s="1"/>
  <c r="A88" i="17" s="1"/>
  <c r="AB74" i="17"/>
  <c r="AC74" i="17" s="1"/>
  <c r="AD77" i="17" s="1"/>
  <c r="N74" i="17"/>
  <c r="O74" i="17" s="1"/>
  <c r="AD75" i="17" s="1"/>
  <c r="AB69" i="17"/>
  <c r="AC69" i="17" s="1"/>
  <c r="AD72" i="17" s="1"/>
  <c r="N69" i="17"/>
  <c r="O69" i="17" s="1"/>
  <c r="AD70" i="17" s="1"/>
  <c r="AD73" i="17" s="1"/>
  <c r="A78" i="17" s="1"/>
  <c r="AB64" i="17"/>
  <c r="AC64" i="17" s="1"/>
  <c r="AD67" i="17" s="1"/>
  <c r="N64" i="17"/>
  <c r="O64" i="17" s="1"/>
  <c r="AD65" i="17" s="1"/>
  <c r="AB59" i="17"/>
  <c r="AC59" i="17" s="1"/>
  <c r="AD62" i="17" s="1"/>
  <c r="N59" i="17"/>
  <c r="O59" i="17" s="1"/>
  <c r="AD60" i="17" s="1"/>
  <c r="AD63" i="17" s="1"/>
  <c r="A68" i="17" s="1"/>
  <c r="AB54" i="17"/>
  <c r="AC54" i="17" s="1"/>
  <c r="AD57" i="17" s="1"/>
  <c r="N54" i="17"/>
  <c r="O54" i="17" s="1"/>
  <c r="AD55" i="17" s="1"/>
  <c r="AB49" i="17"/>
  <c r="AC49" i="17" s="1"/>
  <c r="AD52" i="17" s="1"/>
  <c r="N49" i="17"/>
  <c r="O49" i="17" s="1"/>
  <c r="AD50" i="17" s="1"/>
  <c r="AD53" i="17" s="1"/>
  <c r="A58" i="17" s="1"/>
  <c r="AB44" i="17"/>
  <c r="AC44" i="17" s="1"/>
  <c r="AD47" i="17" s="1"/>
  <c r="N44" i="17"/>
  <c r="O44" i="17" s="1"/>
  <c r="AD45" i="17" s="1"/>
  <c r="AB39" i="17"/>
  <c r="AC39" i="17" s="1"/>
  <c r="AD42" i="17" s="1"/>
  <c r="N39" i="17"/>
  <c r="O39" i="17" s="1"/>
  <c r="AD40" i="17" s="1"/>
  <c r="AD43" i="17" s="1"/>
  <c r="A48" i="17" s="1"/>
  <c r="AB34" i="17"/>
  <c r="AC34" i="17" s="1"/>
  <c r="AD37" i="17" s="1"/>
  <c r="N34" i="17"/>
  <c r="O34" i="17" s="1"/>
  <c r="AD35" i="17" s="1"/>
  <c r="AB29" i="17"/>
  <c r="AC29" i="17" s="1"/>
  <c r="AD32" i="17" s="1"/>
  <c r="N29" i="17"/>
  <c r="O29" i="17" s="1"/>
  <c r="AD30" i="17" s="1"/>
  <c r="AD33" i="17" s="1"/>
  <c r="A38" i="17" s="1"/>
  <c r="AB24" i="17"/>
  <c r="AC24" i="17" s="1"/>
  <c r="AD27" i="17" s="1"/>
  <c r="N24" i="17"/>
  <c r="O24" i="17" s="1"/>
  <c r="AD25" i="17" s="1"/>
  <c r="AB19" i="17"/>
  <c r="AC19" i="17" s="1"/>
  <c r="AD22" i="17" s="1"/>
  <c r="N19" i="17"/>
  <c r="O19" i="17" s="1"/>
  <c r="AD20" i="17" s="1"/>
  <c r="AD23" i="17" s="1"/>
  <c r="A28" i="17" s="1"/>
  <c r="AB14" i="17"/>
  <c r="AC14" i="17" s="1"/>
  <c r="AD17" i="17" s="1"/>
  <c r="N14" i="17"/>
  <c r="O14" i="17" s="1"/>
  <c r="AD15" i="17" s="1"/>
  <c r="AB9" i="17"/>
  <c r="AC9" i="17" s="1"/>
  <c r="AD12" i="17" s="1"/>
  <c r="N9" i="17"/>
  <c r="O9" i="17" s="1"/>
  <c r="AD10" i="17" s="1"/>
  <c r="AD13" i="17" s="1"/>
  <c r="A18" i="17" s="1"/>
  <c r="AB4" i="17"/>
  <c r="AC4" i="17" s="1"/>
  <c r="AD7" i="17" s="1"/>
  <c r="O4" i="17"/>
  <c r="AD5" i="17" s="1"/>
  <c r="N4" i="17"/>
  <c r="AC264" i="16"/>
  <c r="AD267" i="16" s="1"/>
  <c r="AB264" i="16"/>
  <c r="N264" i="16"/>
  <c r="O264" i="16" s="1"/>
  <c r="AD265" i="16" s="1"/>
  <c r="AD268" i="16" s="1"/>
  <c r="AC259" i="16"/>
  <c r="AD262" i="16" s="1"/>
  <c r="AB259" i="16"/>
  <c r="N259" i="16"/>
  <c r="O259" i="16" s="1"/>
  <c r="AD260" i="16" s="1"/>
  <c r="AC254" i="16"/>
  <c r="AD257" i="16" s="1"/>
  <c r="AB254" i="16"/>
  <c r="N254" i="16"/>
  <c r="O254" i="16" s="1"/>
  <c r="AD255" i="16" s="1"/>
  <c r="AC249" i="16"/>
  <c r="AD252" i="16" s="1"/>
  <c r="AB249" i="16"/>
  <c r="N249" i="16"/>
  <c r="O249" i="16" s="1"/>
  <c r="AD250" i="16" s="1"/>
  <c r="AD253" i="16" s="1"/>
  <c r="A258" i="16" s="1"/>
  <c r="AC244" i="16"/>
  <c r="AD247" i="16" s="1"/>
  <c r="AB244" i="16"/>
  <c r="N244" i="16"/>
  <c r="O244" i="16" s="1"/>
  <c r="AD245" i="16" s="1"/>
  <c r="AD248" i="16" s="1"/>
  <c r="A253" i="16" s="1"/>
  <c r="AC239" i="16"/>
  <c r="AD242" i="16" s="1"/>
  <c r="AB239" i="16"/>
  <c r="N239" i="16"/>
  <c r="O239" i="16" s="1"/>
  <c r="AD240" i="16" s="1"/>
  <c r="AC234" i="16"/>
  <c r="AD237" i="16" s="1"/>
  <c r="AB234" i="16"/>
  <c r="N234" i="16"/>
  <c r="O234" i="16" s="1"/>
  <c r="AD235" i="16" s="1"/>
  <c r="AC229" i="16"/>
  <c r="AD232" i="16" s="1"/>
  <c r="AB229" i="16"/>
  <c r="N229" i="16"/>
  <c r="O229" i="16" s="1"/>
  <c r="AD230" i="16" s="1"/>
  <c r="AD233" i="16" s="1"/>
  <c r="A238" i="16" s="1"/>
  <c r="AC224" i="16"/>
  <c r="AD227" i="16" s="1"/>
  <c r="AB224" i="16"/>
  <c r="N224" i="16"/>
  <c r="O224" i="16" s="1"/>
  <c r="AD225" i="16" s="1"/>
  <c r="AD228" i="16" s="1"/>
  <c r="A233" i="16" s="1"/>
  <c r="AC219" i="16"/>
  <c r="AD222" i="16" s="1"/>
  <c r="AB219" i="16"/>
  <c r="N219" i="16"/>
  <c r="O219" i="16" s="1"/>
  <c r="AD220" i="16" s="1"/>
  <c r="AC214" i="16"/>
  <c r="AD217" i="16" s="1"/>
  <c r="AB214" i="16"/>
  <c r="N214" i="16"/>
  <c r="O214" i="16" s="1"/>
  <c r="AD215" i="16" s="1"/>
  <c r="AC209" i="16"/>
  <c r="AD212" i="16" s="1"/>
  <c r="AB209" i="16"/>
  <c r="N209" i="16"/>
  <c r="O209" i="16" s="1"/>
  <c r="AD210" i="16" s="1"/>
  <c r="AD213" i="16" s="1"/>
  <c r="A218" i="16" s="1"/>
  <c r="AC204" i="16"/>
  <c r="AD207" i="16" s="1"/>
  <c r="AB204" i="16"/>
  <c r="N204" i="16"/>
  <c r="O204" i="16" s="1"/>
  <c r="AD205" i="16" s="1"/>
  <c r="AD208" i="16" s="1"/>
  <c r="A213" i="16" s="1"/>
  <c r="AC199" i="16"/>
  <c r="AD202" i="16" s="1"/>
  <c r="AB199" i="16"/>
  <c r="N199" i="16"/>
  <c r="O199" i="16" s="1"/>
  <c r="AD200" i="16" s="1"/>
  <c r="AC194" i="16"/>
  <c r="AD197" i="16" s="1"/>
  <c r="AB194" i="16"/>
  <c r="N194" i="16"/>
  <c r="O194" i="16" s="1"/>
  <c r="AD195" i="16" s="1"/>
  <c r="AD198" i="16" s="1"/>
  <c r="A203" i="16" s="1"/>
  <c r="AC189" i="16"/>
  <c r="AD192" i="16" s="1"/>
  <c r="AB189" i="16"/>
  <c r="N189" i="16"/>
  <c r="O189" i="16" s="1"/>
  <c r="AD190" i="16" s="1"/>
  <c r="AD193" i="16" s="1"/>
  <c r="A198" i="16" s="1"/>
  <c r="AC184" i="16"/>
  <c r="AD187" i="16" s="1"/>
  <c r="AB184" i="16"/>
  <c r="N184" i="16"/>
  <c r="O184" i="16" s="1"/>
  <c r="AD185" i="16" s="1"/>
  <c r="AD188" i="16" s="1"/>
  <c r="A193" i="16" s="1"/>
  <c r="AC179" i="16"/>
  <c r="AD182" i="16" s="1"/>
  <c r="AB179" i="16"/>
  <c r="N179" i="16"/>
  <c r="O179" i="16" s="1"/>
  <c r="AD180" i="16" s="1"/>
  <c r="AC174" i="16"/>
  <c r="AD177" i="16" s="1"/>
  <c r="AB174" i="16"/>
  <c r="N174" i="16"/>
  <c r="O174" i="16" s="1"/>
  <c r="AD175" i="16" s="1"/>
  <c r="AB169" i="16"/>
  <c r="AC169" i="16" s="1"/>
  <c r="AD172" i="16" s="1"/>
  <c r="N169" i="16"/>
  <c r="O169" i="16" s="1"/>
  <c r="AD170" i="16" s="1"/>
  <c r="AD173" i="16" s="1"/>
  <c r="A178" i="16" s="1"/>
  <c r="AB164" i="16"/>
  <c r="AC164" i="16" s="1"/>
  <c r="AD167" i="16" s="1"/>
  <c r="N164" i="16"/>
  <c r="O164" i="16" s="1"/>
  <c r="AD165" i="16" s="1"/>
  <c r="AD168" i="16" s="1"/>
  <c r="A173" i="16" s="1"/>
  <c r="AB159" i="16"/>
  <c r="AC159" i="16" s="1"/>
  <c r="AD162" i="16" s="1"/>
  <c r="N159" i="16"/>
  <c r="O159" i="16" s="1"/>
  <c r="AD160" i="16" s="1"/>
  <c r="AD163" i="16" s="1"/>
  <c r="A168" i="16" s="1"/>
  <c r="AB154" i="16"/>
  <c r="AC154" i="16" s="1"/>
  <c r="AD157" i="16" s="1"/>
  <c r="N154" i="16"/>
  <c r="O154" i="16" s="1"/>
  <c r="AD155" i="16" s="1"/>
  <c r="AB149" i="16"/>
  <c r="AC149" i="16" s="1"/>
  <c r="AD152" i="16" s="1"/>
  <c r="N149" i="16"/>
  <c r="O149" i="16" s="1"/>
  <c r="AD150" i="16" s="1"/>
  <c r="AD153" i="16" s="1"/>
  <c r="A158" i="16" s="1"/>
  <c r="AB144" i="16"/>
  <c r="AC144" i="16" s="1"/>
  <c r="AD147" i="16" s="1"/>
  <c r="N144" i="16"/>
  <c r="O144" i="16" s="1"/>
  <c r="AD145" i="16" s="1"/>
  <c r="AD148" i="16" s="1"/>
  <c r="A153" i="16" s="1"/>
  <c r="AB139" i="16"/>
  <c r="AC139" i="16" s="1"/>
  <c r="AD142" i="16" s="1"/>
  <c r="N139" i="16"/>
  <c r="O139" i="16" s="1"/>
  <c r="AD140" i="16" s="1"/>
  <c r="AD143" i="16" s="1"/>
  <c r="A148" i="16" s="1"/>
  <c r="AB134" i="16"/>
  <c r="AC134" i="16" s="1"/>
  <c r="AD137" i="16" s="1"/>
  <c r="N134" i="16"/>
  <c r="O134" i="16" s="1"/>
  <c r="AD135" i="16" s="1"/>
  <c r="AB129" i="16"/>
  <c r="AC129" i="16" s="1"/>
  <c r="AD132" i="16" s="1"/>
  <c r="N129" i="16"/>
  <c r="O129" i="16" s="1"/>
  <c r="AD130" i="16" s="1"/>
  <c r="AD133" i="16" s="1"/>
  <c r="A138" i="16" s="1"/>
  <c r="AB124" i="16"/>
  <c r="AC124" i="16" s="1"/>
  <c r="AD127" i="16" s="1"/>
  <c r="N124" i="16"/>
  <c r="O124" i="16" s="1"/>
  <c r="AD125" i="16" s="1"/>
  <c r="AD128" i="16" s="1"/>
  <c r="A133" i="16" s="1"/>
  <c r="AB119" i="16"/>
  <c r="AC119" i="16" s="1"/>
  <c r="AD122" i="16" s="1"/>
  <c r="N119" i="16"/>
  <c r="O119" i="16" s="1"/>
  <c r="AD120" i="16" s="1"/>
  <c r="AD123" i="16" s="1"/>
  <c r="A128" i="16" s="1"/>
  <c r="AB114" i="16"/>
  <c r="AC114" i="16" s="1"/>
  <c r="AD117" i="16" s="1"/>
  <c r="N114" i="16"/>
  <c r="O114" i="16" s="1"/>
  <c r="AD115" i="16" s="1"/>
  <c r="AB109" i="16"/>
  <c r="AC109" i="16" s="1"/>
  <c r="AD112" i="16" s="1"/>
  <c r="N109" i="16"/>
  <c r="O109" i="16" s="1"/>
  <c r="AD110" i="16" s="1"/>
  <c r="AD113" i="16" s="1"/>
  <c r="A118" i="16" s="1"/>
  <c r="AB104" i="16"/>
  <c r="AC104" i="16" s="1"/>
  <c r="AD107" i="16" s="1"/>
  <c r="N104" i="16"/>
  <c r="O104" i="16" s="1"/>
  <c r="AD105" i="16" s="1"/>
  <c r="AD108" i="16" s="1"/>
  <c r="A113" i="16" s="1"/>
  <c r="AB99" i="16"/>
  <c r="AC99" i="16" s="1"/>
  <c r="AD102" i="16" s="1"/>
  <c r="N99" i="16"/>
  <c r="O99" i="16" s="1"/>
  <c r="AD100" i="16" s="1"/>
  <c r="AD103" i="16" s="1"/>
  <c r="A108" i="16" s="1"/>
  <c r="AB94" i="16"/>
  <c r="AC94" i="16" s="1"/>
  <c r="AD97" i="16" s="1"/>
  <c r="N94" i="16"/>
  <c r="O94" i="16" s="1"/>
  <c r="AD95" i="16" s="1"/>
  <c r="AB89" i="16"/>
  <c r="AC89" i="16" s="1"/>
  <c r="AD92" i="16" s="1"/>
  <c r="N89" i="16"/>
  <c r="O89" i="16" s="1"/>
  <c r="AD90" i="16" s="1"/>
  <c r="AD93" i="16" s="1"/>
  <c r="A98" i="16" s="1"/>
  <c r="AB84" i="16"/>
  <c r="AC84" i="16" s="1"/>
  <c r="AD87" i="16" s="1"/>
  <c r="N84" i="16"/>
  <c r="O84" i="16" s="1"/>
  <c r="AD85" i="16" s="1"/>
  <c r="AD88" i="16" s="1"/>
  <c r="A93" i="16" s="1"/>
  <c r="AB79" i="16"/>
  <c r="AC79" i="16" s="1"/>
  <c r="AD82" i="16" s="1"/>
  <c r="N79" i="16"/>
  <c r="O79" i="16" s="1"/>
  <c r="AD80" i="16" s="1"/>
  <c r="AD83" i="16" s="1"/>
  <c r="A88" i="16" s="1"/>
  <c r="AB74" i="16"/>
  <c r="AC74" i="16" s="1"/>
  <c r="AD77" i="16" s="1"/>
  <c r="N74" i="16"/>
  <c r="O74" i="16" s="1"/>
  <c r="AD75" i="16" s="1"/>
  <c r="AB69" i="16"/>
  <c r="AC69" i="16" s="1"/>
  <c r="AD72" i="16" s="1"/>
  <c r="N69" i="16"/>
  <c r="O69" i="16" s="1"/>
  <c r="AD70" i="16" s="1"/>
  <c r="AD73" i="16" s="1"/>
  <c r="A78" i="16" s="1"/>
  <c r="AB64" i="16"/>
  <c r="AC64" i="16" s="1"/>
  <c r="AD67" i="16" s="1"/>
  <c r="N64" i="16"/>
  <c r="O64" i="16" s="1"/>
  <c r="AD65" i="16" s="1"/>
  <c r="AD68" i="16" s="1"/>
  <c r="A73" i="16" s="1"/>
  <c r="AB59" i="16"/>
  <c r="AC59" i="16" s="1"/>
  <c r="AD62" i="16" s="1"/>
  <c r="N59" i="16"/>
  <c r="O59" i="16" s="1"/>
  <c r="AD60" i="16" s="1"/>
  <c r="AD63" i="16" s="1"/>
  <c r="A68" i="16" s="1"/>
  <c r="AB54" i="16"/>
  <c r="AC54" i="16" s="1"/>
  <c r="AD57" i="16" s="1"/>
  <c r="N54" i="16"/>
  <c r="O54" i="16" s="1"/>
  <c r="AD55" i="16" s="1"/>
  <c r="AB49" i="16"/>
  <c r="AC49" i="16" s="1"/>
  <c r="AD52" i="16" s="1"/>
  <c r="N49" i="16"/>
  <c r="O49" i="16" s="1"/>
  <c r="AD50" i="16" s="1"/>
  <c r="AD53" i="16" s="1"/>
  <c r="A58" i="16" s="1"/>
  <c r="AB44" i="16"/>
  <c r="AC44" i="16" s="1"/>
  <c r="AD47" i="16" s="1"/>
  <c r="N44" i="16"/>
  <c r="O44" i="16" s="1"/>
  <c r="AD45" i="16" s="1"/>
  <c r="AD48" i="16" s="1"/>
  <c r="A53" i="16" s="1"/>
  <c r="AB39" i="16"/>
  <c r="AC39" i="16" s="1"/>
  <c r="AD42" i="16" s="1"/>
  <c r="N39" i="16"/>
  <c r="O39" i="16" s="1"/>
  <c r="AD40" i="16" s="1"/>
  <c r="AD43" i="16" s="1"/>
  <c r="A48" i="16" s="1"/>
  <c r="AB34" i="16"/>
  <c r="AC34" i="16" s="1"/>
  <c r="AD37" i="16" s="1"/>
  <c r="N34" i="16"/>
  <c r="O34" i="16" s="1"/>
  <c r="AD35" i="16" s="1"/>
  <c r="AB29" i="16"/>
  <c r="AC29" i="16" s="1"/>
  <c r="AD32" i="16" s="1"/>
  <c r="N29" i="16"/>
  <c r="O29" i="16" s="1"/>
  <c r="AD30" i="16" s="1"/>
  <c r="AD33" i="16" s="1"/>
  <c r="A38" i="16" s="1"/>
  <c r="AB24" i="16"/>
  <c r="AC24" i="16" s="1"/>
  <c r="AD27" i="16" s="1"/>
  <c r="N24" i="16"/>
  <c r="O24" i="16" s="1"/>
  <c r="AD25" i="16" s="1"/>
  <c r="AD28" i="16" s="1"/>
  <c r="A33" i="16" s="1"/>
  <c r="AB19" i="16"/>
  <c r="AC19" i="16" s="1"/>
  <c r="AD22" i="16" s="1"/>
  <c r="N19" i="16"/>
  <c r="O19" i="16" s="1"/>
  <c r="AD20" i="16" s="1"/>
  <c r="AD23" i="16" s="1"/>
  <c r="A28" i="16" s="1"/>
  <c r="AB14" i="16"/>
  <c r="AC14" i="16" s="1"/>
  <c r="AD17" i="16" s="1"/>
  <c r="N14" i="16"/>
  <c r="O14" i="16" s="1"/>
  <c r="AD15" i="16" s="1"/>
  <c r="AB9" i="16"/>
  <c r="AC9" i="16" s="1"/>
  <c r="AD12" i="16" s="1"/>
  <c r="N9" i="16"/>
  <c r="O9" i="16" s="1"/>
  <c r="AD10" i="16" s="1"/>
  <c r="AD13" i="16" s="1"/>
  <c r="A18" i="16" s="1"/>
  <c r="AB4" i="16"/>
  <c r="AC4" i="16" s="1"/>
  <c r="AD7" i="16" s="1"/>
  <c r="O4" i="16"/>
  <c r="AD5" i="16" s="1"/>
  <c r="AD8" i="16" s="1"/>
  <c r="A13" i="16" s="1"/>
  <c r="N4" i="16"/>
  <c r="AB264" i="15"/>
  <c r="AC264" i="15" s="1"/>
  <c r="AD267" i="15" s="1"/>
  <c r="N264" i="15"/>
  <c r="O264" i="15" s="1"/>
  <c r="AD265" i="15" s="1"/>
  <c r="AD268" i="15" s="1"/>
  <c r="AB259" i="15"/>
  <c r="AC259" i="15" s="1"/>
  <c r="AD262" i="15" s="1"/>
  <c r="N259" i="15"/>
  <c r="O259" i="15" s="1"/>
  <c r="AD260" i="15" s="1"/>
  <c r="AD263" i="15" s="1"/>
  <c r="A268" i="15" s="1"/>
  <c r="AB254" i="15"/>
  <c r="AC254" i="15" s="1"/>
  <c r="AD257" i="15" s="1"/>
  <c r="N254" i="15"/>
  <c r="O254" i="15" s="1"/>
  <c r="AD255" i="15" s="1"/>
  <c r="AD258" i="15" s="1"/>
  <c r="A263" i="15" s="1"/>
  <c r="AB249" i="15"/>
  <c r="AC249" i="15" s="1"/>
  <c r="AD252" i="15" s="1"/>
  <c r="N249" i="15"/>
  <c r="O249" i="15" s="1"/>
  <c r="AD250" i="15" s="1"/>
  <c r="AD253" i="15" s="1"/>
  <c r="A258" i="15" s="1"/>
  <c r="AB244" i="15"/>
  <c r="AC244" i="15" s="1"/>
  <c r="AD247" i="15" s="1"/>
  <c r="N244" i="15"/>
  <c r="O244" i="15" s="1"/>
  <c r="AD245" i="15" s="1"/>
  <c r="AD248" i="15" s="1"/>
  <c r="A253" i="15" s="1"/>
  <c r="AB239" i="15"/>
  <c r="AC239" i="15" s="1"/>
  <c r="AD242" i="15" s="1"/>
  <c r="N239" i="15"/>
  <c r="O239" i="15" s="1"/>
  <c r="AD240" i="15" s="1"/>
  <c r="AD243" i="15" s="1"/>
  <c r="A248" i="15" s="1"/>
  <c r="AB234" i="15"/>
  <c r="AC234" i="15" s="1"/>
  <c r="AD237" i="15" s="1"/>
  <c r="N234" i="15"/>
  <c r="O234" i="15" s="1"/>
  <c r="AD235" i="15" s="1"/>
  <c r="AD238" i="15" s="1"/>
  <c r="A243" i="15" s="1"/>
  <c r="AB229" i="15"/>
  <c r="AC229" i="15" s="1"/>
  <c r="AD232" i="15" s="1"/>
  <c r="N229" i="15"/>
  <c r="O229" i="15" s="1"/>
  <c r="AD230" i="15" s="1"/>
  <c r="AD233" i="15" s="1"/>
  <c r="A238" i="15" s="1"/>
  <c r="AB224" i="15"/>
  <c r="AC224" i="15" s="1"/>
  <c r="AD227" i="15" s="1"/>
  <c r="N224" i="15"/>
  <c r="O224" i="15" s="1"/>
  <c r="AD225" i="15" s="1"/>
  <c r="AD228" i="15" s="1"/>
  <c r="A233" i="15" s="1"/>
  <c r="AB219" i="15"/>
  <c r="AC219" i="15" s="1"/>
  <c r="AD222" i="15" s="1"/>
  <c r="N219" i="15"/>
  <c r="O219" i="15" s="1"/>
  <c r="AD220" i="15" s="1"/>
  <c r="AD223" i="15" s="1"/>
  <c r="A228" i="15" s="1"/>
  <c r="AB214" i="15"/>
  <c r="AC214" i="15" s="1"/>
  <c r="AD217" i="15" s="1"/>
  <c r="N214" i="15"/>
  <c r="O214" i="15" s="1"/>
  <c r="AD215" i="15" s="1"/>
  <c r="AD218" i="15" s="1"/>
  <c r="A223" i="15" s="1"/>
  <c r="AB209" i="15"/>
  <c r="AC209" i="15" s="1"/>
  <c r="AD212" i="15" s="1"/>
  <c r="N209" i="15"/>
  <c r="O209" i="15" s="1"/>
  <c r="AD210" i="15" s="1"/>
  <c r="AD213" i="15" s="1"/>
  <c r="A218" i="15" s="1"/>
  <c r="AB204" i="15"/>
  <c r="AC204" i="15" s="1"/>
  <c r="AD207" i="15" s="1"/>
  <c r="N204" i="15"/>
  <c r="O204" i="15" s="1"/>
  <c r="AD205" i="15" s="1"/>
  <c r="AD208" i="15" s="1"/>
  <c r="A213" i="15" s="1"/>
  <c r="AB199" i="15"/>
  <c r="AC199" i="15" s="1"/>
  <c r="AD202" i="15" s="1"/>
  <c r="N199" i="15"/>
  <c r="O199" i="15" s="1"/>
  <c r="AD200" i="15" s="1"/>
  <c r="AD203" i="15" s="1"/>
  <c r="A208" i="15" s="1"/>
  <c r="AB194" i="15"/>
  <c r="AC194" i="15" s="1"/>
  <c r="AD197" i="15" s="1"/>
  <c r="N194" i="15"/>
  <c r="O194" i="15" s="1"/>
  <c r="AD195" i="15" s="1"/>
  <c r="AD198" i="15" s="1"/>
  <c r="A203" i="15" s="1"/>
  <c r="AB189" i="15"/>
  <c r="AC189" i="15" s="1"/>
  <c r="AD192" i="15" s="1"/>
  <c r="N189" i="15"/>
  <c r="O189" i="15" s="1"/>
  <c r="AD190" i="15" s="1"/>
  <c r="AD193" i="15" s="1"/>
  <c r="A198" i="15" s="1"/>
  <c r="AB184" i="15"/>
  <c r="AC184" i="15" s="1"/>
  <c r="AD187" i="15" s="1"/>
  <c r="N184" i="15"/>
  <c r="O184" i="15" s="1"/>
  <c r="AD185" i="15" s="1"/>
  <c r="AD188" i="15" s="1"/>
  <c r="A193" i="15" s="1"/>
  <c r="AB179" i="15"/>
  <c r="AC179" i="15" s="1"/>
  <c r="AD182" i="15" s="1"/>
  <c r="N179" i="15"/>
  <c r="O179" i="15" s="1"/>
  <c r="AD180" i="15" s="1"/>
  <c r="AD183" i="15" s="1"/>
  <c r="A188" i="15" s="1"/>
  <c r="AB174" i="15"/>
  <c r="AC174" i="15" s="1"/>
  <c r="AD177" i="15" s="1"/>
  <c r="N174" i="15"/>
  <c r="O174" i="15" s="1"/>
  <c r="AD175" i="15" s="1"/>
  <c r="AD178" i="15" s="1"/>
  <c r="A183" i="15" s="1"/>
  <c r="AB169" i="15"/>
  <c r="AC169" i="15" s="1"/>
  <c r="AD172" i="15" s="1"/>
  <c r="N169" i="15"/>
  <c r="O169" i="15" s="1"/>
  <c r="AD170" i="15" s="1"/>
  <c r="AD173" i="15" s="1"/>
  <c r="A178" i="15" s="1"/>
  <c r="AB164" i="15"/>
  <c r="AC164" i="15" s="1"/>
  <c r="AD167" i="15" s="1"/>
  <c r="N164" i="15"/>
  <c r="O164" i="15" s="1"/>
  <c r="AD165" i="15" s="1"/>
  <c r="AD168" i="15" s="1"/>
  <c r="A173" i="15" s="1"/>
  <c r="AB159" i="15"/>
  <c r="AC159" i="15" s="1"/>
  <c r="AD162" i="15" s="1"/>
  <c r="N159" i="15"/>
  <c r="O159" i="15" s="1"/>
  <c r="AD160" i="15" s="1"/>
  <c r="AD163" i="15" s="1"/>
  <c r="A168" i="15" s="1"/>
  <c r="AB154" i="15"/>
  <c r="AC154" i="15" s="1"/>
  <c r="AD157" i="15" s="1"/>
  <c r="N154" i="15"/>
  <c r="O154" i="15" s="1"/>
  <c r="AD155" i="15" s="1"/>
  <c r="AD158" i="15" s="1"/>
  <c r="A163" i="15" s="1"/>
  <c r="AB149" i="15"/>
  <c r="AC149" i="15" s="1"/>
  <c r="AD152" i="15" s="1"/>
  <c r="N149" i="15"/>
  <c r="O149" i="15" s="1"/>
  <c r="AD150" i="15" s="1"/>
  <c r="AD153" i="15" s="1"/>
  <c r="A158" i="15" s="1"/>
  <c r="AB144" i="15"/>
  <c r="AC144" i="15" s="1"/>
  <c r="AD147" i="15" s="1"/>
  <c r="N144" i="15"/>
  <c r="O144" i="15" s="1"/>
  <c r="AD145" i="15" s="1"/>
  <c r="AD148" i="15" s="1"/>
  <c r="A153" i="15" s="1"/>
  <c r="AB139" i="15"/>
  <c r="AC139" i="15" s="1"/>
  <c r="AD142" i="15" s="1"/>
  <c r="N139" i="15"/>
  <c r="O139" i="15" s="1"/>
  <c r="AD140" i="15" s="1"/>
  <c r="AD143" i="15" s="1"/>
  <c r="A148" i="15" s="1"/>
  <c r="AB134" i="15"/>
  <c r="AC134" i="15" s="1"/>
  <c r="AD137" i="15" s="1"/>
  <c r="N134" i="15"/>
  <c r="O134" i="15" s="1"/>
  <c r="AD135" i="15" s="1"/>
  <c r="AD138" i="15" s="1"/>
  <c r="A143" i="15" s="1"/>
  <c r="AB129" i="15"/>
  <c r="AC129" i="15" s="1"/>
  <c r="AD132" i="15" s="1"/>
  <c r="N129" i="15"/>
  <c r="O129" i="15" s="1"/>
  <c r="AD130" i="15" s="1"/>
  <c r="AD133" i="15" s="1"/>
  <c r="A138" i="15" s="1"/>
  <c r="AB124" i="15"/>
  <c r="AC124" i="15" s="1"/>
  <c r="AD127" i="15" s="1"/>
  <c r="N124" i="15"/>
  <c r="O124" i="15" s="1"/>
  <c r="AD125" i="15" s="1"/>
  <c r="AD128" i="15" s="1"/>
  <c r="A133" i="15" s="1"/>
  <c r="AB119" i="15"/>
  <c r="AC119" i="15" s="1"/>
  <c r="AD122" i="15" s="1"/>
  <c r="N119" i="15"/>
  <c r="O119" i="15" s="1"/>
  <c r="AD120" i="15" s="1"/>
  <c r="AD123" i="15" s="1"/>
  <c r="A128" i="15" s="1"/>
  <c r="AB114" i="15"/>
  <c r="AC114" i="15" s="1"/>
  <c r="AD117" i="15" s="1"/>
  <c r="N114" i="15"/>
  <c r="O114" i="15" s="1"/>
  <c r="AD115" i="15" s="1"/>
  <c r="AD118" i="15" s="1"/>
  <c r="A123" i="15" s="1"/>
  <c r="AB109" i="15"/>
  <c r="AC109" i="15" s="1"/>
  <c r="AD112" i="15" s="1"/>
  <c r="N109" i="15"/>
  <c r="O109" i="15" s="1"/>
  <c r="AD110" i="15" s="1"/>
  <c r="AD113" i="15" s="1"/>
  <c r="A118" i="15" s="1"/>
  <c r="AB104" i="15"/>
  <c r="AC104" i="15" s="1"/>
  <c r="AD107" i="15" s="1"/>
  <c r="N104" i="15"/>
  <c r="O104" i="15" s="1"/>
  <c r="AD105" i="15" s="1"/>
  <c r="AD108" i="15" s="1"/>
  <c r="A113" i="15" s="1"/>
  <c r="AB99" i="15"/>
  <c r="AC99" i="15" s="1"/>
  <c r="AD102" i="15" s="1"/>
  <c r="N99" i="15"/>
  <c r="O99" i="15" s="1"/>
  <c r="AD100" i="15" s="1"/>
  <c r="AD103" i="15" s="1"/>
  <c r="A108" i="15" s="1"/>
  <c r="AB94" i="15"/>
  <c r="AC94" i="15" s="1"/>
  <c r="AD97" i="15" s="1"/>
  <c r="N94" i="15"/>
  <c r="O94" i="15" s="1"/>
  <c r="AD95" i="15" s="1"/>
  <c r="AD98" i="15" s="1"/>
  <c r="A103" i="15" s="1"/>
  <c r="AB89" i="15"/>
  <c r="AC89" i="15" s="1"/>
  <c r="AD92" i="15" s="1"/>
  <c r="N89" i="15"/>
  <c r="O89" i="15" s="1"/>
  <c r="AD90" i="15" s="1"/>
  <c r="AD93" i="15" s="1"/>
  <c r="A98" i="15" s="1"/>
  <c r="AB84" i="15"/>
  <c r="AC84" i="15" s="1"/>
  <c r="AD87" i="15" s="1"/>
  <c r="N84" i="15"/>
  <c r="O84" i="15" s="1"/>
  <c r="AD85" i="15" s="1"/>
  <c r="AD88" i="15" s="1"/>
  <c r="A93" i="15" s="1"/>
  <c r="AB79" i="15"/>
  <c r="AC79" i="15" s="1"/>
  <c r="AD82" i="15" s="1"/>
  <c r="N79" i="15"/>
  <c r="O79" i="15" s="1"/>
  <c r="AD80" i="15" s="1"/>
  <c r="AD83" i="15" s="1"/>
  <c r="A88" i="15" s="1"/>
  <c r="AB74" i="15"/>
  <c r="AC74" i="15" s="1"/>
  <c r="AD77" i="15" s="1"/>
  <c r="N74" i="15"/>
  <c r="O74" i="15" s="1"/>
  <c r="AD75" i="15" s="1"/>
  <c r="AD78" i="15" s="1"/>
  <c r="A83" i="15" s="1"/>
  <c r="AB69" i="15"/>
  <c r="AC69" i="15" s="1"/>
  <c r="AD72" i="15" s="1"/>
  <c r="N69" i="15"/>
  <c r="O69" i="15" s="1"/>
  <c r="AD70" i="15" s="1"/>
  <c r="AD73" i="15" s="1"/>
  <c r="A78" i="15" s="1"/>
  <c r="AB64" i="15"/>
  <c r="AC64" i="15" s="1"/>
  <c r="AD67" i="15" s="1"/>
  <c r="N64" i="15"/>
  <c r="O64" i="15" s="1"/>
  <c r="AD65" i="15" s="1"/>
  <c r="AD68" i="15" s="1"/>
  <c r="A73" i="15" s="1"/>
  <c r="AB59" i="15"/>
  <c r="AC59" i="15" s="1"/>
  <c r="AD62" i="15" s="1"/>
  <c r="N59" i="15"/>
  <c r="O59" i="15" s="1"/>
  <c r="AD60" i="15" s="1"/>
  <c r="AD63" i="15" s="1"/>
  <c r="A68" i="15" s="1"/>
  <c r="AB54" i="15"/>
  <c r="AC54" i="15" s="1"/>
  <c r="AD57" i="15" s="1"/>
  <c r="N54" i="15"/>
  <c r="O54" i="15" s="1"/>
  <c r="AD55" i="15" s="1"/>
  <c r="AD58" i="15" s="1"/>
  <c r="A63" i="15" s="1"/>
  <c r="AB49" i="15"/>
  <c r="AC49" i="15" s="1"/>
  <c r="AD52" i="15" s="1"/>
  <c r="N49" i="15"/>
  <c r="O49" i="15" s="1"/>
  <c r="AD50" i="15" s="1"/>
  <c r="AD53" i="15" s="1"/>
  <c r="A58" i="15" s="1"/>
  <c r="AB44" i="15"/>
  <c r="AC44" i="15" s="1"/>
  <c r="AD47" i="15" s="1"/>
  <c r="N44" i="15"/>
  <c r="O44" i="15" s="1"/>
  <c r="AD45" i="15" s="1"/>
  <c r="AD48" i="15" s="1"/>
  <c r="A53" i="15" s="1"/>
  <c r="AB39" i="15"/>
  <c r="AC39" i="15" s="1"/>
  <c r="AD42" i="15" s="1"/>
  <c r="N39" i="15"/>
  <c r="O39" i="15" s="1"/>
  <c r="AD40" i="15" s="1"/>
  <c r="AD43" i="15" s="1"/>
  <c r="A48" i="15" s="1"/>
  <c r="AB34" i="15"/>
  <c r="AC34" i="15" s="1"/>
  <c r="AD37" i="15" s="1"/>
  <c r="N34" i="15"/>
  <c r="O34" i="15" s="1"/>
  <c r="AD35" i="15" s="1"/>
  <c r="AD38" i="15" s="1"/>
  <c r="A43" i="15" s="1"/>
  <c r="AB29" i="15"/>
  <c r="AC29" i="15" s="1"/>
  <c r="AD32" i="15" s="1"/>
  <c r="N29" i="15"/>
  <c r="O29" i="15" s="1"/>
  <c r="AD30" i="15" s="1"/>
  <c r="AD33" i="15" s="1"/>
  <c r="A38" i="15" s="1"/>
  <c r="AB24" i="15"/>
  <c r="AC24" i="15" s="1"/>
  <c r="AD27" i="15" s="1"/>
  <c r="N24" i="15"/>
  <c r="O24" i="15" s="1"/>
  <c r="AD25" i="15" s="1"/>
  <c r="AD28" i="15" s="1"/>
  <c r="A33" i="15" s="1"/>
  <c r="AB19" i="15"/>
  <c r="AC19" i="15" s="1"/>
  <c r="AD22" i="15" s="1"/>
  <c r="N19" i="15"/>
  <c r="O19" i="15" s="1"/>
  <c r="AD20" i="15" s="1"/>
  <c r="AD23" i="15" s="1"/>
  <c r="A28" i="15" s="1"/>
  <c r="AB14" i="15"/>
  <c r="AC14" i="15" s="1"/>
  <c r="AD17" i="15" s="1"/>
  <c r="N14" i="15"/>
  <c r="O14" i="15" s="1"/>
  <c r="AD15" i="15" s="1"/>
  <c r="AD18" i="15" s="1"/>
  <c r="A23" i="15" s="1"/>
  <c r="AB9" i="15"/>
  <c r="AC9" i="15" s="1"/>
  <c r="AD12" i="15" s="1"/>
  <c r="N9" i="15"/>
  <c r="O9" i="15" s="1"/>
  <c r="AD10" i="15" s="1"/>
  <c r="AD13" i="15" s="1"/>
  <c r="A18" i="15" s="1"/>
  <c r="AB4" i="15"/>
  <c r="AC4" i="15" s="1"/>
  <c r="AD7" i="15" s="1"/>
  <c r="O4" i="15"/>
  <c r="AD5" i="15" s="1"/>
  <c r="AD8" i="15" s="1"/>
  <c r="A13" i="15" s="1"/>
  <c r="N4" i="15"/>
  <c r="AB264" i="14"/>
  <c r="AC264" i="14" s="1"/>
  <c r="AD267" i="14" s="1"/>
  <c r="O264" i="14"/>
  <c r="AD265" i="14" s="1"/>
  <c r="AD268" i="14" s="1"/>
  <c r="N264" i="14"/>
  <c r="AB259" i="14"/>
  <c r="AC259" i="14" s="1"/>
  <c r="AD262" i="14" s="1"/>
  <c r="O259" i="14"/>
  <c r="AD260" i="14" s="1"/>
  <c r="AD263" i="14" s="1"/>
  <c r="A268" i="14" s="1"/>
  <c r="N259" i="14"/>
  <c r="AB254" i="14"/>
  <c r="AC254" i="14" s="1"/>
  <c r="AD257" i="14" s="1"/>
  <c r="O254" i="14"/>
  <c r="AD255" i="14" s="1"/>
  <c r="N254" i="14"/>
  <c r="AB249" i="14"/>
  <c r="AC249" i="14" s="1"/>
  <c r="AD252" i="14" s="1"/>
  <c r="O249" i="14"/>
  <c r="AD250" i="14" s="1"/>
  <c r="N249" i="14"/>
  <c r="AB244" i="14"/>
  <c r="AC244" i="14" s="1"/>
  <c r="AD247" i="14" s="1"/>
  <c r="O244" i="14"/>
  <c r="AD245" i="14" s="1"/>
  <c r="AD248" i="14" s="1"/>
  <c r="A253" i="14" s="1"/>
  <c r="N244" i="14"/>
  <c r="AB239" i="14"/>
  <c r="AC239" i="14" s="1"/>
  <c r="AD242" i="14" s="1"/>
  <c r="O239" i="14"/>
  <c r="AD240" i="14" s="1"/>
  <c r="N239" i="14"/>
  <c r="AB234" i="14"/>
  <c r="AC234" i="14" s="1"/>
  <c r="AD237" i="14" s="1"/>
  <c r="O234" i="14"/>
  <c r="AD235" i="14" s="1"/>
  <c r="AD238" i="14" s="1"/>
  <c r="A243" i="14" s="1"/>
  <c r="N234" i="14"/>
  <c r="AB229" i="14"/>
  <c r="AC229" i="14" s="1"/>
  <c r="AD232" i="14" s="1"/>
  <c r="O229" i="14"/>
  <c r="AD230" i="14" s="1"/>
  <c r="AD233" i="14" s="1"/>
  <c r="A238" i="14" s="1"/>
  <c r="N229" i="14"/>
  <c r="AB224" i="14"/>
  <c r="AC224" i="14" s="1"/>
  <c r="AD227" i="14" s="1"/>
  <c r="O224" i="14"/>
  <c r="AD225" i="14" s="1"/>
  <c r="AD228" i="14" s="1"/>
  <c r="A233" i="14" s="1"/>
  <c r="N224" i="14"/>
  <c r="AB219" i="14"/>
  <c r="AC219" i="14" s="1"/>
  <c r="AD222" i="14" s="1"/>
  <c r="O219" i="14"/>
  <c r="AD220" i="14" s="1"/>
  <c r="AD223" i="14" s="1"/>
  <c r="A228" i="14" s="1"/>
  <c r="N219" i="14"/>
  <c r="AB214" i="14"/>
  <c r="AC214" i="14" s="1"/>
  <c r="AD217" i="14" s="1"/>
  <c r="O214" i="14"/>
  <c r="AD215" i="14" s="1"/>
  <c r="N214" i="14"/>
  <c r="AB209" i="14"/>
  <c r="AC209" i="14" s="1"/>
  <c r="AD212" i="14" s="1"/>
  <c r="O209" i="14"/>
  <c r="AD210" i="14" s="1"/>
  <c r="N209" i="14"/>
  <c r="AB204" i="14"/>
  <c r="AC204" i="14" s="1"/>
  <c r="AD207" i="14" s="1"/>
  <c r="O204" i="14"/>
  <c r="AD205" i="14" s="1"/>
  <c r="AD208" i="14" s="1"/>
  <c r="A213" i="14" s="1"/>
  <c r="N204" i="14"/>
  <c r="AB199" i="14"/>
  <c r="AC199" i="14" s="1"/>
  <c r="AD202" i="14" s="1"/>
  <c r="O199" i="14"/>
  <c r="AD200" i="14" s="1"/>
  <c r="N199" i="14"/>
  <c r="AB194" i="14"/>
  <c r="AC194" i="14" s="1"/>
  <c r="AD197" i="14" s="1"/>
  <c r="O194" i="14"/>
  <c r="AD195" i="14" s="1"/>
  <c r="AD198" i="14" s="1"/>
  <c r="A203" i="14" s="1"/>
  <c r="N194" i="14"/>
  <c r="AB189" i="14"/>
  <c r="AC189" i="14" s="1"/>
  <c r="AD192" i="14" s="1"/>
  <c r="O189" i="14"/>
  <c r="AD190" i="14" s="1"/>
  <c r="AD193" i="14" s="1"/>
  <c r="A198" i="14" s="1"/>
  <c r="N189" i="14"/>
  <c r="AB184" i="14"/>
  <c r="AC184" i="14" s="1"/>
  <c r="AD187" i="14" s="1"/>
  <c r="O184" i="14"/>
  <c r="AD185" i="14" s="1"/>
  <c r="AD188" i="14" s="1"/>
  <c r="A193" i="14" s="1"/>
  <c r="N184" i="14"/>
  <c r="AB179" i="14"/>
  <c r="AC179" i="14" s="1"/>
  <c r="AD182" i="14" s="1"/>
  <c r="O179" i="14"/>
  <c r="AD180" i="14" s="1"/>
  <c r="AD183" i="14" s="1"/>
  <c r="A188" i="14" s="1"/>
  <c r="N179" i="14"/>
  <c r="AB174" i="14"/>
  <c r="AC174" i="14" s="1"/>
  <c r="AD177" i="14" s="1"/>
  <c r="O174" i="14"/>
  <c r="AD175" i="14" s="1"/>
  <c r="N174" i="14"/>
  <c r="AB169" i="14"/>
  <c r="AC169" i="14" s="1"/>
  <c r="AD172" i="14" s="1"/>
  <c r="O169" i="14"/>
  <c r="AD170" i="14" s="1"/>
  <c r="N169" i="14"/>
  <c r="AB164" i="14"/>
  <c r="AC164" i="14" s="1"/>
  <c r="AD167" i="14" s="1"/>
  <c r="O164" i="14"/>
  <c r="AD165" i="14" s="1"/>
  <c r="AD168" i="14" s="1"/>
  <c r="A173" i="14" s="1"/>
  <c r="N164" i="14"/>
  <c r="AB159" i="14"/>
  <c r="AC159" i="14" s="1"/>
  <c r="AD162" i="14" s="1"/>
  <c r="O159" i="14"/>
  <c r="AD160" i="14" s="1"/>
  <c r="N159" i="14"/>
  <c r="AB154" i="14"/>
  <c r="AC154" i="14" s="1"/>
  <c r="AD157" i="14" s="1"/>
  <c r="O154" i="14"/>
  <c r="AD155" i="14" s="1"/>
  <c r="AD158" i="14" s="1"/>
  <c r="A163" i="14" s="1"/>
  <c r="N154" i="14"/>
  <c r="AB149" i="14"/>
  <c r="AC149" i="14" s="1"/>
  <c r="AD152" i="14" s="1"/>
  <c r="O149" i="14"/>
  <c r="AD150" i="14" s="1"/>
  <c r="AD153" i="14" s="1"/>
  <c r="A158" i="14" s="1"/>
  <c r="N149" i="14"/>
  <c r="AB144" i="14"/>
  <c r="AC144" i="14" s="1"/>
  <c r="AD147" i="14" s="1"/>
  <c r="O144" i="14"/>
  <c r="AD145" i="14" s="1"/>
  <c r="AD148" i="14" s="1"/>
  <c r="A153" i="14" s="1"/>
  <c r="N144" i="14"/>
  <c r="AB139" i="14"/>
  <c r="AC139" i="14" s="1"/>
  <c r="AD142" i="14" s="1"/>
  <c r="O139" i="14"/>
  <c r="AD140" i="14" s="1"/>
  <c r="AD143" i="14" s="1"/>
  <c r="A148" i="14" s="1"/>
  <c r="N139" i="14"/>
  <c r="AB134" i="14"/>
  <c r="AC134" i="14" s="1"/>
  <c r="AD137" i="14" s="1"/>
  <c r="O134" i="14"/>
  <c r="AD135" i="14" s="1"/>
  <c r="N134" i="14"/>
  <c r="AB129" i="14"/>
  <c r="AC129" i="14" s="1"/>
  <c r="AD132" i="14" s="1"/>
  <c r="O129" i="14"/>
  <c r="AD130" i="14" s="1"/>
  <c r="N129" i="14"/>
  <c r="AB124" i="14"/>
  <c r="AC124" i="14" s="1"/>
  <c r="AD127" i="14" s="1"/>
  <c r="O124" i="14"/>
  <c r="AD125" i="14" s="1"/>
  <c r="AD128" i="14" s="1"/>
  <c r="A133" i="14" s="1"/>
  <c r="N124" i="14"/>
  <c r="AB119" i="14"/>
  <c r="AC119" i="14" s="1"/>
  <c r="AD122" i="14" s="1"/>
  <c r="O119" i="14"/>
  <c r="AD120" i="14" s="1"/>
  <c r="N119" i="14"/>
  <c r="AB114" i="14"/>
  <c r="AC114" i="14" s="1"/>
  <c r="AD117" i="14" s="1"/>
  <c r="O114" i="14"/>
  <c r="AD115" i="14" s="1"/>
  <c r="AD118" i="14" s="1"/>
  <c r="A123" i="14" s="1"/>
  <c r="N114" i="14"/>
  <c r="AB109" i="14"/>
  <c r="AC109" i="14" s="1"/>
  <c r="AD112" i="14" s="1"/>
  <c r="O109" i="14"/>
  <c r="AD110" i="14" s="1"/>
  <c r="AD113" i="14" s="1"/>
  <c r="A118" i="14" s="1"/>
  <c r="N109" i="14"/>
  <c r="AB104" i="14"/>
  <c r="AC104" i="14" s="1"/>
  <c r="AD107" i="14" s="1"/>
  <c r="O104" i="14"/>
  <c r="AD105" i="14" s="1"/>
  <c r="AD108" i="14" s="1"/>
  <c r="A113" i="14" s="1"/>
  <c r="N104" i="14"/>
  <c r="AB99" i="14"/>
  <c r="AC99" i="14" s="1"/>
  <c r="AD102" i="14" s="1"/>
  <c r="O99" i="14"/>
  <c r="AD100" i="14" s="1"/>
  <c r="AD103" i="14" s="1"/>
  <c r="A108" i="14" s="1"/>
  <c r="N99" i="14"/>
  <c r="AB94" i="14"/>
  <c r="AC94" i="14" s="1"/>
  <c r="AD97" i="14" s="1"/>
  <c r="O94" i="14"/>
  <c r="AD95" i="14" s="1"/>
  <c r="N94" i="14"/>
  <c r="AB89" i="14"/>
  <c r="AC89" i="14" s="1"/>
  <c r="AD92" i="14" s="1"/>
  <c r="O89" i="14"/>
  <c r="AD90" i="14" s="1"/>
  <c r="N89" i="14"/>
  <c r="AB84" i="14"/>
  <c r="AC84" i="14" s="1"/>
  <c r="AD87" i="14" s="1"/>
  <c r="O84" i="14"/>
  <c r="AD85" i="14" s="1"/>
  <c r="AD88" i="14" s="1"/>
  <c r="A93" i="14" s="1"/>
  <c r="N84" i="14"/>
  <c r="AB79" i="14"/>
  <c r="AC79" i="14" s="1"/>
  <c r="AD82" i="14" s="1"/>
  <c r="O79" i="14"/>
  <c r="AD80" i="14" s="1"/>
  <c r="N79" i="14"/>
  <c r="AB74" i="14"/>
  <c r="AC74" i="14" s="1"/>
  <c r="AD77" i="14" s="1"/>
  <c r="O74" i="14"/>
  <c r="AD75" i="14" s="1"/>
  <c r="AD78" i="14" s="1"/>
  <c r="A83" i="14" s="1"/>
  <c r="N74" i="14"/>
  <c r="AB69" i="14"/>
  <c r="AC69" i="14" s="1"/>
  <c r="AD72" i="14" s="1"/>
  <c r="O69" i="14"/>
  <c r="AD70" i="14" s="1"/>
  <c r="AD73" i="14" s="1"/>
  <c r="A78" i="14" s="1"/>
  <c r="N69" i="14"/>
  <c r="AB64" i="14"/>
  <c r="AC64" i="14" s="1"/>
  <c r="AD67" i="14" s="1"/>
  <c r="O64" i="14"/>
  <c r="AD65" i="14" s="1"/>
  <c r="AD68" i="14" s="1"/>
  <c r="A73" i="14" s="1"/>
  <c r="N64" i="14"/>
  <c r="AB59" i="14"/>
  <c r="AC59" i="14" s="1"/>
  <c r="AD62" i="14" s="1"/>
  <c r="O59" i="14"/>
  <c r="AD60" i="14" s="1"/>
  <c r="AD63" i="14" s="1"/>
  <c r="A68" i="14" s="1"/>
  <c r="N59" i="14"/>
  <c r="AB54" i="14"/>
  <c r="AC54" i="14" s="1"/>
  <c r="AD57" i="14" s="1"/>
  <c r="O54" i="14"/>
  <c r="AD55" i="14" s="1"/>
  <c r="N54" i="14"/>
  <c r="AB49" i="14"/>
  <c r="AC49" i="14" s="1"/>
  <c r="AD52" i="14" s="1"/>
  <c r="O49" i="14"/>
  <c r="AD50" i="14" s="1"/>
  <c r="N49" i="14"/>
  <c r="AB44" i="14"/>
  <c r="AC44" i="14" s="1"/>
  <c r="AD47" i="14" s="1"/>
  <c r="O44" i="14"/>
  <c r="AD45" i="14" s="1"/>
  <c r="AD48" i="14" s="1"/>
  <c r="A53" i="14" s="1"/>
  <c r="N44" i="14"/>
  <c r="AB39" i="14"/>
  <c r="AC39" i="14" s="1"/>
  <c r="AD42" i="14" s="1"/>
  <c r="N39" i="14"/>
  <c r="O39" i="14" s="1"/>
  <c r="AD40" i="14" s="1"/>
  <c r="AB34" i="14"/>
  <c r="AC34" i="14" s="1"/>
  <c r="AD37" i="14" s="1"/>
  <c r="N34" i="14"/>
  <c r="O34" i="14" s="1"/>
  <c r="AD35" i="14" s="1"/>
  <c r="AB29" i="14"/>
  <c r="AC29" i="14" s="1"/>
  <c r="AD32" i="14" s="1"/>
  <c r="N29" i="14"/>
  <c r="O29" i="14" s="1"/>
  <c r="AD30" i="14" s="1"/>
  <c r="AD33" i="14" s="1"/>
  <c r="A38" i="14" s="1"/>
  <c r="AB24" i="14"/>
  <c r="AC24" i="14" s="1"/>
  <c r="AD27" i="14" s="1"/>
  <c r="N24" i="14"/>
  <c r="O24" i="14" s="1"/>
  <c r="AD25" i="14" s="1"/>
  <c r="AD28" i="14" s="1"/>
  <c r="A33" i="14" s="1"/>
  <c r="AB19" i="14"/>
  <c r="AC19" i="14" s="1"/>
  <c r="AD22" i="14" s="1"/>
  <c r="N19" i="14"/>
  <c r="O19" i="14" s="1"/>
  <c r="AD20" i="14" s="1"/>
  <c r="AB14" i="14"/>
  <c r="AC14" i="14" s="1"/>
  <c r="AD17" i="14" s="1"/>
  <c r="N14" i="14"/>
  <c r="O14" i="14" s="1"/>
  <c r="AD15" i="14" s="1"/>
  <c r="AB9" i="14"/>
  <c r="AC9" i="14" s="1"/>
  <c r="AD12" i="14" s="1"/>
  <c r="N9" i="14"/>
  <c r="O9" i="14" s="1"/>
  <c r="AD10" i="14" s="1"/>
  <c r="AD13" i="14" s="1"/>
  <c r="A18" i="14" s="1"/>
  <c r="AB4" i="14"/>
  <c r="AC4" i="14" s="1"/>
  <c r="AD7" i="14" s="1"/>
  <c r="N4" i="14"/>
  <c r="O4" i="14" s="1"/>
  <c r="AD5" i="14" s="1"/>
  <c r="AD8" i="14" s="1"/>
  <c r="A13" i="14" s="1"/>
  <c r="AB264" i="13"/>
  <c r="AC264" i="13" s="1"/>
  <c r="AD267" i="13" s="1"/>
  <c r="N264" i="13"/>
  <c r="O264" i="13" s="1"/>
  <c r="AD265" i="13" s="1"/>
  <c r="AB259" i="13"/>
  <c r="AC259" i="13" s="1"/>
  <c r="AD262" i="13" s="1"/>
  <c r="N259" i="13"/>
  <c r="O259" i="13" s="1"/>
  <c r="AD260" i="13" s="1"/>
  <c r="AD263" i="13" s="1"/>
  <c r="A268" i="13" s="1"/>
  <c r="AB254" i="13"/>
  <c r="AC254" i="13" s="1"/>
  <c r="AD257" i="13" s="1"/>
  <c r="N254" i="13"/>
  <c r="O254" i="13" s="1"/>
  <c r="AD255" i="13" s="1"/>
  <c r="AB249" i="13"/>
  <c r="AC249" i="13" s="1"/>
  <c r="AD252" i="13" s="1"/>
  <c r="N249" i="13"/>
  <c r="O249" i="13" s="1"/>
  <c r="AD250" i="13" s="1"/>
  <c r="AB244" i="13"/>
  <c r="AC244" i="13" s="1"/>
  <c r="AD247" i="13" s="1"/>
  <c r="N244" i="13"/>
  <c r="O244" i="13" s="1"/>
  <c r="AD245" i="13" s="1"/>
  <c r="AB239" i="13"/>
  <c r="AC239" i="13" s="1"/>
  <c r="AD242" i="13" s="1"/>
  <c r="N239" i="13"/>
  <c r="O239" i="13" s="1"/>
  <c r="AD240" i="13" s="1"/>
  <c r="AD243" i="13" s="1"/>
  <c r="A248" i="13" s="1"/>
  <c r="AB234" i="13"/>
  <c r="AC234" i="13" s="1"/>
  <c r="AD237" i="13" s="1"/>
  <c r="N234" i="13"/>
  <c r="O234" i="13" s="1"/>
  <c r="AD235" i="13" s="1"/>
  <c r="AB229" i="13"/>
  <c r="AC229" i="13" s="1"/>
  <c r="AD232" i="13" s="1"/>
  <c r="N229" i="13"/>
  <c r="O229" i="13" s="1"/>
  <c r="AD230" i="13" s="1"/>
  <c r="AB224" i="13"/>
  <c r="AC224" i="13" s="1"/>
  <c r="AD227" i="13" s="1"/>
  <c r="N224" i="13"/>
  <c r="O224" i="13" s="1"/>
  <c r="AD225" i="13" s="1"/>
  <c r="AB219" i="13"/>
  <c r="AC219" i="13" s="1"/>
  <c r="AD222" i="13" s="1"/>
  <c r="N219" i="13"/>
  <c r="O219" i="13" s="1"/>
  <c r="AD220" i="13" s="1"/>
  <c r="AD223" i="13" s="1"/>
  <c r="A228" i="13" s="1"/>
  <c r="AB214" i="13"/>
  <c r="AC214" i="13" s="1"/>
  <c r="AD217" i="13" s="1"/>
  <c r="N214" i="13"/>
  <c r="O214" i="13" s="1"/>
  <c r="AD215" i="13" s="1"/>
  <c r="AB209" i="13"/>
  <c r="AC209" i="13" s="1"/>
  <c r="AD212" i="13" s="1"/>
  <c r="N209" i="13"/>
  <c r="O209" i="13" s="1"/>
  <c r="AD210" i="13" s="1"/>
  <c r="AB204" i="13"/>
  <c r="AC204" i="13" s="1"/>
  <c r="AD207" i="13" s="1"/>
  <c r="N204" i="13"/>
  <c r="O204" i="13" s="1"/>
  <c r="AD205" i="13" s="1"/>
  <c r="AB199" i="13"/>
  <c r="AC199" i="13" s="1"/>
  <c r="AD202" i="13" s="1"/>
  <c r="N199" i="13"/>
  <c r="O199" i="13" s="1"/>
  <c r="AD200" i="13" s="1"/>
  <c r="AD203" i="13" s="1"/>
  <c r="A208" i="13" s="1"/>
  <c r="AB194" i="13"/>
  <c r="AC194" i="13" s="1"/>
  <c r="AD197" i="13" s="1"/>
  <c r="N194" i="13"/>
  <c r="O194" i="13" s="1"/>
  <c r="AD195" i="13" s="1"/>
  <c r="AB189" i="13"/>
  <c r="AC189" i="13" s="1"/>
  <c r="AD192" i="13" s="1"/>
  <c r="N189" i="13"/>
  <c r="O189" i="13" s="1"/>
  <c r="AD190" i="13" s="1"/>
  <c r="AB184" i="13"/>
  <c r="AC184" i="13" s="1"/>
  <c r="AD187" i="13" s="1"/>
  <c r="N184" i="13"/>
  <c r="O184" i="13" s="1"/>
  <c r="AD185" i="13" s="1"/>
  <c r="AB179" i="13"/>
  <c r="AC179" i="13" s="1"/>
  <c r="AD182" i="13" s="1"/>
  <c r="N179" i="13"/>
  <c r="O179" i="13" s="1"/>
  <c r="AD180" i="13" s="1"/>
  <c r="AD183" i="13" s="1"/>
  <c r="A188" i="13" s="1"/>
  <c r="AB174" i="13"/>
  <c r="AC174" i="13" s="1"/>
  <c r="AD177" i="13" s="1"/>
  <c r="N174" i="13"/>
  <c r="O174" i="13" s="1"/>
  <c r="AD175" i="13" s="1"/>
  <c r="AB169" i="13"/>
  <c r="AC169" i="13" s="1"/>
  <c r="AD172" i="13" s="1"/>
  <c r="N169" i="13"/>
  <c r="O169" i="13" s="1"/>
  <c r="AD170" i="13" s="1"/>
  <c r="AB164" i="13"/>
  <c r="AC164" i="13" s="1"/>
  <c r="AD167" i="13" s="1"/>
  <c r="N164" i="13"/>
  <c r="O164" i="13" s="1"/>
  <c r="AD165" i="13" s="1"/>
  <c r="AB159" i="13"/>
  <c r="AC159" i="13" s="1"/>
  <c r="AD162" i="13" s="1"/>
  <c r="N159" i="13"/>
  <c r="O159" i="13" s="1"/>
  <c r="AD160" i="13" s="1"/>
  <c r="AD163" i="13" s="1"/>
  <c r="A168" i="13" s="1"/>
  <c r="AB154" i="13"/>
  <c r="AC154" i="13" s="1"/>
  <c r="AD157" i="13" s="1"/>
  <c r="N154" i="13"/>
  <c r="O154" i="13" s="1"/>
  <c r="AD155" i="13" s="1"/>
  <c r="AB149" i="13"/>
  <c r="AC149" i="13" s="1"/>
  <c r="AD152" i="13" s="1"/>
  <c r="N149" i="13"/>
  <c r="O149" i="13" s="1"/>
  <c r="AD150" i="13" s="1"/>
  <c r="AB144" i="13"/>
  <c r="AC144" i="13" s="1"/>
  <c r="AD147" i="13" s="1"/>
  <c r="N144" i="13"/>
  <c r="O144" i="13" s="1"/>
  <c r="AD145" i="13" s="1"/>
  <c r="AD148" i="13" s="1"/>
  <c r="A153" i="13" s="1"/>
  <c r="AB139" i="13"/>
  <c r="AC139" i="13" s="1"/>
  <c r="AD142" i="13" s="1"/>
  <c r="N139" i="13"/>
  <c r="O139" i="13" s="1"/>
  <c r="AD140" i="13" s="1"/>
  <c r="AD143" i="13" s="1"/>
  <c r="A148" i="13" s="1"/>
  <c r="AB134" i="13"/>
  <c r="AC134" i="13" s="1"/>
  <c r="AD137" i="13" s="1"/>
  <c r="N134" i="13"/>
  <c r="O134" i="13" s="1"/>
  <c r="AD135" i="13" s="1"/>
  <c r="AB129" i="13"/>
  <c r="AC129" i="13" s="1"/>
  <c r="AD132" i="13" s="1"/>
  <c r="N129" i="13"/>
  <c r="O129" i="13" s="1"/>
  <c r="AD130" i="13" s="1"/>
  <c r="AB124" i="13"/>
  <c r="AC124" i="13" s="1"/>
  <c r="AD127" i="13" s="1"/>
  <c r="N124" i="13"/>
  <c r="O124" i="13" s="1"/>
  <c r="AD125" i="13" s="1"/>
  <c r="AD128" i="13" s="1"/>
  <c r="A133" i="13" s="1"/>
  <c r="AB119" i="13"/>
  <c r="AC119" i="13" s="1"/>
  <c r="AD122" i="13" s="1"/>
  <c r="N119" i="13"/>
  <c r="O119" i="13" s="1"/>
  <c r="AD120" i="13" s="1"/>
  <c r="AD123" i="13" s="1"/>
  <c r="A128" i="13" s="1"/>
  <c r="AB114" i="13"/>
  <c r="AC114" i="13" s="1"/>
  <c r="AD117" i="13" s="1"/>
  <c r="N114" i="13"/>
  <c r="O114" i="13" s="1"/>
  <c r="AD115" i="13" s="1"/>
  <c r="AB109" i="13"/>
  <c r="AC109" i="13" s="1"/>
  <c r="AD112" i="13" s="1"/>
  <c r="N109" i="13"/>
  <c r="O109" i="13" s="1"/>
  <c r="AD110" i="13" s="1"/>
  <c r="AB104" i="13"/>
  <c r="AC104" i="13" s="1"/>
  <c r="AD107" i="13" s="1"/>
  <c r="N104" i="13"/>
  <c r="O104" i="13" s="1"/>
  <c r="AD105" i="13" s="1"/>
  <c r="AD108" i="13" s="1"/>
  <c r="A113" i="13" s="1"/>
  <c r="AB99" i="13"/>
  <c r="AC99" i="13" s="1"/>
  <c r="AD102" i="13" s="1"/>
  <c r="N99" i="13"/>
  <c r="O99" i="13" s="1"/>
  <c r="AD100" i="13" s="1"/>
  <c r="AD103" i="13" s="1"/>
  <c r="A108" i="13" s="1"/>
  <c r="AB94" i="13"/>
  <c r="AC94" i="13" s="1"/>
  <c r="AD97" i="13" s="1"/>
  <c r="N94" i="13"/>
  <c r="O94" i="13" s="1"/>
  <c r="AD95" i="13" s="1"/>
  <c r="AB89" i="13"/>
  <c r="AC89" i="13" s="1"/>
  <c r="AD92" i="13" s="1"/>
  <c r="N89" i="13"/>
  <c r="O89" i="13" s="1"/>
  <c r="AD90" i="13" s="1"/>
  <c r="AB84" i="13"/>
  <c r="AC84" i="13" s="1"/>
  <c r="AD87" i="13" s="1"/>
  <c r="N84" i="13"/>
  <c r="O84" i="13" s="1"/>
  <c r="AD85" i="13" s="1"/>
  <c r="AD88" i="13" s="1"/>
  <c r="A93" i="13" s="1"/>
  <c r="AB79" i="13"/>
  <c r="AC79" i="13" s="1"/>
  <c r="AD82" i="13" s="1"/>
  <c r="N79" i="13"/>
  <c r="O79" i="13" s="1"/>
  <c r="AD80" i="13" s="1"/>
  <c r="AD83" i="13" s="1"/>
  <c r="A88" i="13" s="1"/>
  <c r="AB74" i="13"/>
  <c r="AC74" i="13" s="1"/>
  <c r="AD77" i="13" s="1"/>
  <c r="N74" i="13"/>
  <c r="O74" i="13" s="1"/>
  <c r="AD75" i="13" s="1"/>
  <c r="AB69" i="13"/>
  <c r="AC69" i="13" s="1"/>
  <c r="AD72" i="13" s="1"/>
  <c r="N69" i="13"/>
  <c r="O69" i="13" s="1"/>
  <c r="AD70" i="13" s="1"/>
  <c r="AB64" i="13"/>
  <c r="AC64" i="13" s="1"/>
  <c r="AD67" i="13" s="1"/>
  <c r="N64" i="13"/>
  <c r="O64" i="13" s="1"/>
  <c r="AD65" i="13" s="1"/>
  <c r="AD68" i="13" s="1"/>
  <c r="A73" i="13" s="1"/>
  <c r="AB59" i="13"/>
  <c r="AC59" i="13" s="1"/>
  <c r="AD62" i="13" s="1"/>
  <c r="N59" i="13"/>
  <c r="O59" i="13" s="1"/>
  <c r="AD60" i="13" s="1"/>
  <c r="AD63" i="13" s="1"/>
  <c r="A68" i="13" s="1"/>
  <c r="AB54" i="13"/>
  <c r="AC54" i="13" s="1"/>
  <c r="AD57" i="13" s="1"/>
  <c r="N54" i="13"/>
  <c r="O54" i="13" s="1"/>
  <c r="AD55" i="13" s="1"/>
  <c r="AB49" i="13"/>
  <c r="AC49" i="13" s="1"/>
  <c r="AD52" i="13" s="1"/>
  <c r="N49" i="13"/>
  <c r="O49" i="13" s="1"/>
  <c r="AD50" i="13" s="1"/>
  <c r="AB44" i="13"/>
  <c r="AC44" i="13" s="1"/>
  <c r="AD47" i="13" s="1"/>
  <c r="N44" i="13"/>
  <c r="O44" i="13" s="1"/>
  <c r="AD45" i="13" s="1"/>
  <c r="AD48" i="13" s="1"/>
  <c r="A53" i="13" s="1"/>
  <c r="AB39" i="13"/>
  <c r="AC39" i="13" s="1"/>
  <c r="AD42" i="13" s="1"/>
  <c r="N39" i="13"/>
  <c r="O39" i="13" s="1"/>
  <c r="AD40" i="13" s="1"/>
  <c r="AD43" i="13" s="1"/>
  <c r="A48" i="13" s="1"/>
  <c r="AB34" i="13"/>
  <c r="AC34" i="13" s="1"/>
  <c r="AD37" i="13" s="1"/>
  <c r="N34" i="13"/>
  <c r="O34" i="13" s="1"/>
  <c r="AD35" i="13" s="1"/>
  <c r="AD38" i="13" s="1"/>
  <c r="A43" i="13" s="1"/>
  <c r="AB29" i="13"/>
  <c r="AC29" i="13" s="1"/>
  <c r="AD32" i="13" s="1"/>
  <c r="N29" i="13"/>
  <c r="O29" i="13" s="1"/>
  <c r="AD30" i="13" s="1"/>
  <c r="AB24" i="13"/>
  <c r="AC24" i="13" s="1"/>
  <c r="AD27" i="13" s="1"/>
  <c r="N24" i="13"/>
  <c r="O24" i="13" s="1"/>
  <c r="AD25" i="13" s="1"/>
  <c r="AD28" i="13" s="1"/>
  <c r="A33" i="13" s="1"/>
  <c r="AB19" i="13"/>
  <c r="AC19" i="13" s="1"/>
  <c r="AD22" i="13" s="1"/>
  <c r="N19" i="13"/>
  <c r="O19" i="13" s="1"/>
  <c r="AD20" i="13" s="1"/>
  <c r="AD23" i="13" s="1"/>
  <c r="A28" i="13" s="1"/>
  <c r="AB14" i="13"/>
  <c r="AC14" i="13" s="1"/>
  <c r="AD17" i="13" s="1"/>
  <c r="N14" i="13"/>
  <c r="O14" i="13" s="1"/>
  <c r="AD15" i="13" s="1"/>
  <c r="AD18" i="13" s="1"/>
  <c r="A23" i="13" s="1"/>
  <c r="AB9" i="13"/>
  <c r="AC9" i="13" s="1"/>
  <c r="AD12" i="13" s="1"/>
  <c r="N9" i="13"/>
  <c r="O9" i="13" s="1"/>
  <c r="AD10" i="13" s="1"/>
  <c r="AB4" i="13"/>
  <c r="AC4" i="13" s="1"/>
  <c r="AD7" i="13" s="1"/>
  <c r="N4" i="13"/>
  <c r="O4" i="13" s="1"/>
  <c r="AD5" i="13" s="1"/>
  <c r="AD8" i="13" s="1"/>
  <c r="A13" i="13" s="1"/>
  <c r="AC264" i="12"/>
  <c r="AD267" i="12" s="1"/>
  <c r="AB264" i="12"/>
  <c r="N264" i="12"/>
  <c r="O264" i="12" s="1"/>
  <c r="AD265" i="12" s="1"/>
  <c r="AC259" i="12"/>
  <c r="AD262" i="12" s="1"/>
  <c r="AB259" i="12"/>
  <c r="N259" i="12"/>
  <c r="O259" i="12" s="1"/>
  <c r="AD260" i="12" s="1"/>
  <c r="AD263" i="12" s="1"/>
  <c r="A268" i="12" s="1"/>
  <c r="AC254" i="12"/>
  <c r="AD257" i="12" s="1"/>
  <c r="AB254" i="12"/>
  <c r="N254" i="12"/>
  <c r="O254" i="12" s="1"/>
  <c r="AD255" i="12" s="1"/>
  <c r="AC249" i="12"/>
  <c r="AD252" i="12" s="1"/>
  <c r="AB249" i="12"/>
  <c r="N249" i="12"/>
  <c r="O249" i="12" s="1"/>
  <c r="AD250" i="12" s="1"/>
  <c r="AC244" i="12"/>
  <c r="AD247" i="12" s="1"/>
  <c r="AB244" i="12"/>
  <c r="N244" i="12"/>
  <c r="O244" i="12" s="1"/>
  <c r="AD245" i="12" s="1"/>
  <c r="AD248" i="12" s="1"/>
  <c r="A253" i="12" s="1"/>
  <c r="AB239" i="12"/>
  <c r="AC239" i="12" s="1"/>
  <c r="AD242" i="12" s="1"/>
  <c r="N239" i="12"/>
  <c r="O239" i="12" s="1"/>
  <c r="AD240" i="12" s="1"/>
  <c r="AD243" i="12" s="1"/>
  <c r="A248" i="12" s="1"/>
  <c r="AB234" i="12"/>
  <c r="AC234" i="12" s="1"/>
  <c r="AD237" i="12" s="1"/>
  <c r="N234" i="12"/>
  <c r="O234" i="12" s="1"/>
  <c r="AD235" i="12" s="1"/>
  <c r="AD238" i="12" s="1"/>
  <c r="A243" i="12" s="1"/>
  <c r="AB229" i="12"/>
  <c r="AC229" i="12" s="1"/>
  <c r="AD232" i="12" s="1"/>
  <c r="N229" i="12"/>
  <c r="O229" i="12" s="1"/>
  <c r="AD230" i="12" s="1"/>
  <c r="AB224" i="12"/>
  <c r="AC224" i="12" s="1"/>
  <c r="AD227" i="12" s="1"/>
  <c r="N224" i="12"/>
  <c r="O224" i="12" s="1"/>
  <c r="AD225" i="12" s="1"/>
  <c r="AD228" i="12" s="1"/>
  <c r="A233" i="12" s="1"/>
  <c r="AB219" i="12"/>
  <c r="AC219" i="12" s="1"/>
  <c r="AD222" i="12" s="1"/>
  <c r="N219" i="12"/>
  <c r="O219" i="12" s="1"/>
  <c r="AD220" i="12" s="1"/>
  <c r="AD223" i="12" s="1"/>
  <c r="A228" i="12" s="1"/>
  <c r="AB214" i="12"/>
  <c r="AC214" i="12" s="1"/>
  <c r="AD217" i="12" s="1"/>
  <c r="N214" i="12"/>
  <c r="O214" i="12" s="1"/>
  <c r="AD215" i="12" s="1"/>
  <c r="AD218" i="12" s="1"/>
  <c r="A223" i="12" s="1"/>
  <c r="AB209" i="12"/>
  <c r="AC209" i="12" s="1"/>
  <c r="AD212" i="12" s="1"/>
  <c r="N209" i="12"/>
  <c r="O209" i="12" s="1"/>
  <c r="AD210" i="12" s="1"/>
  <c r="AB204" i="12"/>
  <c r="AC204" i="12" s="1"/>
  <c r="AD207" i="12" s="1"/>
  <c r="N204" i="12"/>
  <c r="O204" i="12" s="1"/>
  <c r="AD205" i="12" s="1"/>
  <c r="AD208" i="12" s="1"/>
  <c r="A213" i="12" s="1"/>
  <c r="AB199" i="12"/>
  <c r="AC199" i="12" s="1"/>
  <c r="AD202" i="12" s="1"/>
  <c r="N199" i="12"/>
  <c r="O199" i="12" s="1"/>
  <c r="AD200" i="12" s="1"/>
  <c r="AD203" i="12" s="1"/>
  <c r="A208" i="12" s="1"/>
  <c r="AB194" i="12"/>
  <c r="AC194" i="12" s="1"/>
  <c r="AD197" i="12" s="1"/>
  <c r="N194" i="12"/>
  <c r="O194" i="12" s="1"/>
  <c r="AD195" i="12" s="1"/>
  <c r="AD198" i="12" s="1"/>
  <c r="A203" i="12" s="1"/>
  <c r="AB189" i="12"/>
  <c r="AC189" i="12" s="1"/>
  <c r="AD192" i="12" s="1"/>
  <c r="N189" i="12"/>
  <c r="O189" i="12" s="1"/>
  <c r="AD190" i="12" s="1"/>
  <c r="AB184" i="12"/>
  <c r="AC184" i="12" s="1"/>
  <c r="AD187" i="12" s="1"/>
  <c r="N184" i="12"/>
  <c r="O184" i="12" s="1"/>
  <c r="AD185" i="12" s="1"/>
  <c r="AD188" i="12" s="1"/>
  <c r="A193" i="12" s="1"/>
  <c r="AB179" i="12"/>
  <c r="AC179" i="12" s="1"/>
  <c r="AD182" i="12" s="1"/>
  <c r="N179" i="12"/>
  <c r="O179" i="12" s="1"/>
  <c r="AD180" i="12" s="1"/>
  <c r="AD183" i="12" s="1"/>
  <c r="A188" i="12" s="1"/>
  <c r="AB174" i="12"/>
  <c r="AC174" i="12" s="1"/>
  <c r="AD177" i="12" s="1"/>
  <c r="N174" i="12"/>
  <c r="O174" i="12" s="1"/>
  <c r="AD175" i="12" s="1"/>
  <c r="AD178" i="12" s="1"/>
  <c r="A183" i="12" s="1"/>
  <c r="AB169" i="12"/>
  <c r="AC169" i="12" s="1"/>
  <c r="AD172" i="12" s="1"/>
  <c r="N169" i="12"/>
  <c r="O169" i="12" s="1"/>
  <c r="AD170" i="12" s="1"/>
  <c r="AB164" i="12"/>
  <c r="AC164" i="12" s="1"/>
  <c r="AD167" i="12" s="1"/>
  <c r="N164" i="12"/>
  <c r="O164" i="12" s="1"/>
  <c r="AD165" i="12" s="1"/>
  <c r="AD168" i="12" s="1"/>
  <c r="A173" i="12" s="1"/>
  <c r="AB159" i="12"/>
  <c r="AC159" i="12" s="1"/>
  <c r="AD162" i="12" s="1"/>
  <c r="N159" i="12"/>
  <c r="O159" i="12" s="1"/>
  <c r="AD160" i="12" s="1"/>
  <c r="AD163" i="12" s="1"/>
  <c r="A168" i="12" s="1"/>
  <c r="AB154" i="12"/>
  <c r="AC154" i="12" s="1"/>
  <c r="AD157" i="12" s="1"/>
  <c r="N154" i="12"/>
  <c r="O154" i="12" s="1"/>
  <c r="AD155" i="12" s="1"/>
  <c r="AD158" i="12" s="1"/>
  <c r="A163" i="12" s="1"/>
  <c r="AB149" i="12"/>
  <c r="AC149" i="12" s="1"/>
  <c r="AD152" i="12" s="1"/>
  <c r="N149" i="12"/>
  <c r="O149" i="12" s="1"/>
  <c r="AD150" i="12" s="1"/>
  <c r="AB144" i="12"/>
  <c r="AC144" i="12" s="1"/>
  <c r="AD147" i="12" s="1"/>
  <c r="N144" i="12"/>
  <c r="O144" i="12" s="1"/>
  <c r="AD145" i="12" s="1"/>
  <c r="AD148" i="12" s="1"/>
  <c r="A153" i="12" s="1"/>
  <c r="AB139" i="12"/>
  <c r="AC139" i="12" s="1"/>
  <c r="AD142" i="12" s="1"/>
  <c r="N139" i="12"/>
  <c r="O139" i="12" s="1"/>
  <c r="AD140" i="12" s="1"/>
  <c r="AD143" i="12" s="1"/>
  <c r="A148" i="12" s="1"/>
  <c r="AB134" i="12"/>
  <c r="AC134" i="12" s="1"/>
  <c r="AD137" i="12" s="1"/>
  <c r="N134" i="12"/>
  <c r="O134" i="12" s="1"/>
  <c r="AD135" i="12" s="1"/>
  <c r="AD138" i="12" s="1"/>
  <c r="A143" i="12" s="1"/>
  <c r="AB129" i="12"/>
  <c r="AC129" i="12" s="1"/>
  <c r="AD132" i="12" s="1"/>
  <c r="N129" i="12"/>
  <c r="O129" i="12" s="1"/>
  <c r="AD130" i="12" s="1"/>
  <c r="AB124" i="12"/>
  <c r="AC124" i="12" s="1"/>
  <c r="AD127" i="12" s="1"/>
  <c r="N124" i="12"/>
  <c r="O124" i="12" s="1"/>
  <c r="AD125" i="12" s="1"/>
  <c r="AD128" i="12" s="1"/>
  <c r="A133" i="12" s="1"/>
  <c r="AB119" i="12"/>
  <c r="AC119" i="12" s="1"/>
  <c r="AD122" i="12" s="1"/>
  <c r="N119" i="12"/>
  <c r="O119" i="12" s="1"/>
  <c r="AD120" i="12" s="1"/>
  <c r="AD123" i="12" s="1"/>
  <c r="A128" i="12" s="1"/>
  <c r="AB114" i="12"/>
  <c r="AC114" i="12" s="1"/>
  <c r="AD117" i="12" s="1"/>
  <c r="N114" i="12"/>
  <c r="O114" i="12" s="1"/>
  <c r="AD115" i="12" s="1"/>
  <c r="AD118" i="12" s="1"/>
  <c r="A123" i="12" s="1"/>
  <c r="AB109" i="12"/>
  <c r="AC109" i="12" s="1"/>
  <c r="AD112" i="12" s="1"/>
  <c r="N109" i="12"/>
  <c r="O109" i="12" s="1"/>
  <c r="AD110" i="12" s="1"/>
  <c r="AB104" i="12"/>
  <c r="AC104" i="12" s="1"/>
  <c r="AD107" i="12" s="1"/>
  <c r="N104" i="12"/>
  <c r="O104" i="12" s="1"/>
  <c r="AD105" i="12" s="1"/>
  <c r="AD108" i="12" s="1"/>
  <c r="A113" i="12" s="1"/>
  <c r="AB99" i="12"/>
  <c r="AC99" i="12" s="1"/>
  <c r="AD102" i="12" s="1"/>
  <c r="N99" i="12"/>
  <c r="O99" i="12" s="1"/>
  <c r="AD100" i="12" s="1"/>
  <c r="AD103" i="12" s="1"/>
  <c r="A108" i="12" s="1"/>
  <c r="AB94" i="12"/>
  <c r="AC94" i="12" s="1"/>
  <c r="AD97" i="12" s="1"/>
  <c r="N94" i="12"/>
  <c r="O94" i="12" s="1"/>
  <c r="AD95" i="12" s="1"/>
  <c r="AD98" i="12" s="1"/>
  <c r="A103" i="12" s="1"/>
  <c r="AB89" i="12"/>
  <c r="AC89" i="12" s="1"/>
  <c r="AD92" i="12" s="1"/>
  <c r="N89" i="12"/>
  <c r="O89" i="12" s="1"/>
  <c r="AD90" i="12" s="1"/>
  <c r="AB84" i="12"/>
  <c r="AC84" i="12" s="1"/>
  <c r="AD87" i="12" s="1"/>
  <c r="N84" i="12"/>
  <c r="O84" i="12" s="1"/>
  <c r="AD85" i="12" s="1"/>
  <c r="AD88" i="12" s="1"/>
  <c r="A93" i="12" s="1"/>
  <c r="AB79" i="12"/>
  <c r="AC79" i="12" s="1"/>
  <c r="AD82" i="12" s="1"/>
  <c r="N79" i="12"/>
  <c r="O79" i="12" s="1"/>
  <c r="AD80" i="12" s="1"/>
  <c r="AD83" i="12" s="1"/>
  <c r="A88" i="12" s="1"/>
  <c r="AB74" i="12"/>
  <c r="AC74" i="12" s="1"/>
  <c r="AD77" i="12" s="1"/>
  <c r="N74" i="12"/>
  <c r="O74" i="12" s="1"/>
  <c r="AD75" i="12" s="1"/>
  <c r="AD78" i="12" s="1"/>
  <c r="A83" i="12" s="1"/>
  <c r="AB69" i="12"/>
  <c r="AC69" i="12" s="1"/>
  <c r="AD72" i="12" s="1"/>
  <c r="N69" i="12"/>
  <c r="O69" i="12" s="1"/>
  <c r="AD70" i="12" s="1"/>
  <c r="AB64" i="12"/>
  <c r="AC64" i="12" s="1"/>
  <c r="AD67" i="12" s="1"/>
  <c r="N64" i="12"/>
  <c r="O64" i="12" s="1"/>
  <c r="AD65" i="12" s="1"/>
  <c r="AD68" i="12" s="1"/>
  <c r="A73" i="12" s="1"/>
  <c r="AB59" i="12"/>
  <c r="AC59" i="12" s="1"/>
  <c r="AD62" i="12" s="1"/>
  <c r="N59" i="12"/>
  <c r="O59" i="12" s="1"/>
  <c r="AD60" i="12" s="1"/>
  <c r="AD63" i="12" s="1"/>
  <c r="A68" i="12" s="1"/>
  <c r="AB54" i="12"/>
  <c r="AC54" i="12" s="1"/>
  <c r="AD57" i="12" s="1"/>
  <c r="N54" i="12"/>
  <c r="O54" i="12" s="1"/>
  <c r="AD55" i="12" s="1"/>
  <c r="AD58" i="12" s="1"/>
  <c r="A63" i="12" s="1"/>
  <c r="AB49" i="12"/>
  <c r="AC49" i="12" s="1"/>
  <c r="AD52" i="12" s="1"/>
  <c r="N49" i="12"/>
  <c r="O49" i="12" s="1"/>
  <c r="AD50" i="12" s="1"/>
  <c r="AB44" i="12"/>
  <c r="AC44" i="12" s="1"/>
  <c r="AD47" i="12" s="1"/>
  <c r="N44" i="12"/>
  <c r="O44" i="12" s="1"/>
  <c r="AD45" i="12" s="1"/>
  <c r="AD48" i="12" s="1"/>
  <c r="A53" i="12" s="1"/>
  <c r="AB39" i="12"/>
  <c r="AC39" i="12" s="1"/>
  <c r="AD42" i="12" s="1"/>
  <c r="N39" i="12"/>
  <c r="O39" i="12" s="1"/>
  <c r="AD40" i="12" s="1"/>
  <c r="AD43" i="12" s="1"/>
  <c r="A48" i="12" s="1"/>
  <c r="AB34" i="12"/>
  <c r="AC34" i="12" s="1"/>
  <c r="AD37" i="12" s="1"/>
  <c r="N34" i="12"/>
  <c r="O34" i="12" s="1"/>
  <c r="AD35" i="12" s="1"/>
  <c r="AD38" i="12" s="1"/>
  <c r="A43" i="12" s="1"/>
  <c r="AB29" i="12"/>
  <c r="AC29" i="12" s="1"/>
  <c r="AD32" i="12" s="1"/>
  <c r="N29" i="12"/>
  <c r="O29" i="12" s="1"/>
  <c r="AD30" i="12" s="1"/>
  <c r="AB24" i="12"/>
  <c r="AC24" i="12" s="1"/>
  <c r="AD27" i="12" s="1"/>
  <c r="N24" i="12"/>
  <c r="O24" i="12" s="1"/>
  <c r="AD25" i="12" s="1"/>
  <c r="AD28" i="12" s="1"/>
  <c r="A33" i="12" s="1"/>
  <c r="AB19" i="12"/>
  <c r="AC19" i="12" s="1"/>
  <c r="AD22" i="12" s="1"/>
  <c r="N19" i="12"/>
  <c r="O19" i="12" s="1"/>
  <c r="AD20" i="12" s="1"/>
  <c r="AD23" i="12" s="1"/>
  <c r="A28" i="12" s="1"/>
  <c r="AB14" i="12"/>
  <c r="AC14" i="12" s="1"/>
  <c r="AD17" i="12" s="1"/>
  <c r="N14" i="12"/>
  <c r="O14" i="12" s="1"/>
  <c r="AD15" i="12" s="1"/>
  <c r="AD18" i="12" s="1"/>
  <c r="A23" i="12" s="1"/>
  <c r="AB9" i="12"/>
  <c r="AC9" i="12" s="1"/>
  <c r="AD12" i="12" s="1"/>
  <c r="N9" i="12"/>
  <c r="O9" i="12" s="1"/>
  <c r="AD10" i="12" s="1"/>
  <c r="AB4" i="12"/>
  <c r="AC4" i="12" s="1"/>
  <c r="AD7" i="12" s="1"/>
  <c r="O4" i="12"/>
  <c r="AD5" i="12" s="1"/>
  <c r="AD8" i="12" s="1"/>
  <c r="A13" i="12" s="1"/>
  <c r="N4" i="12"/>
  <c r="AB264" i="11"/>
  <c r="AC264" i="11" s="1"/>
  <c r="AD267" i="11" s="1"/>
  <c r="N264" i="11"/>
  <c r="O264" i="11" s="1"/>
  <c r="AD265" i="11" s="1"/>
  <c r="AB259" i="11"/>
  <c r="AC259" i="11" s="1"/>
  <c r="AD262" i="11" s="1"/>
  <c r="N259" i="11"/>
  <c r="O259" i="11" s="1"/>
  <c r="AD260" i="11" s="1"/>
  <c r="AB254" i="11"/>
  <c r="AC254" i="11" s="1"/>
  <c r="AD257" i="11" s="1"/>
  <c r="N254" i="11"/>
  <c r="O254" i="11" s="1"/>
  <c r="AD255" i="11" s="1"/>
  <c r="AB249" i="11"/>
  <c r="AC249" i="11" s="1"/>
  <c r="AD252" i="11" s="1"/>
  <c r="N249" i="11"/>
  <c r="O249" i="11" s="1"/>
  <c r="AD250" i="11" s="1"/>
  <c r="AB244" i="11"/>
  <c r="AC244" i="11" s="1"/>
  <c r="AD247" i="11" s="1"/>
  <c r="N244" i="11"/>
  <c r="O244" i="11" s="1"/>
  <c r="AD245" i="11" s="1"/>
  <c r="AB239" i="11"/>
  <c r="AC239" i="11" s="1"/>
  <c r="AD242" i="11" s="1"/>
  <c r="N239" i="11"/>
  <c r="O239" i="11" s="1"/>
  <c r="AD240" i="11" s="1"/>
  <c r="AB234" i="11"/>
  <c r="AC234" i="11" s="1"/>
  <c r="AD237" i="11" s="1"/>
  <c r="N234" i="11"/>
  <c r="O234" i="11" s="1"/>
  <c r="AD235" i="11" s="1"/>
  <c r="AB229" i="11"/>
  <c r="AC229" i="11" s="1"/>
  <c r="AD232" i="11" s="1"/>
  <c r="N229" i="11"/>
  <c r="O229" i="11" s="1"/>
  <c r="AD230" i="11" s="1"/>
  <c r="AD233" i="11" s="1"/>
  <c r="A238" i="11" s="1"/>
  <c r="AB224" i="11"/>
  <c r="AC224" i="11" s="1"/>
  <c r="AD227" i="11" s="1"/>
  <c r="N224" i="11"/>
  <c r="O224" i="11" s="1"/>
  <c r="AD225" i="11" s="1"/>
  <c r="AB219" i="11"/>
  <c r="AC219" i="11" s="1"/>
  <c r="AD222" i="11" s="1"/>
  <c r="N219" i="11"/>
  <c r="O219" i="11" s="1"/>
  <c r="AD220" i="11" s="1"/>
  <c r="AB214" i="11"/>
  <c r="AC214" i="11" s="1"/>
  <c r="AD217" i="11" s="1"/>
  <c r="N214" i="11"/>
  <c r="O214" i="11" s="1"/>
  <c r="AD215" i="11" s="1"/>
  <c r="AB209" i="11"/>
  <c r="AC209" i="11" s="1"/>
  <c r="AD212" i="11" s="1"/>
  <c r="N209" i="11"/>
  <c r="O209" i="11" s="1"/>
  <c r="AD210" i="11" s="1"/>
  <c r="AD213" i="11" s="1"/>
  <c r="A218" i="11" s="1"/>
  <c r="AB204" i="11"/>
  <c r="AC204" i="11" s="1"/>
  <c r="AD207" i="11" s="1"/>
  <c r="N204" i="11"/>
  <c r="O204" i="11" s="1"/>
  <c r="AD205" i="11" s="1"/>
  <c r="AB199" i="11"/>
  <c r="AC199" i="11" s="1"/>
  <c r="AD202" i="11" s="1"/>
  <c r="N199" i="11"/>
  <c r="O199" i="11" s="1"/>
  <c r="AD200" i="11" s="1"/>
  <c r="AB194" i="11"/>
  <c r="AC194" i="11" s="1"/>
  <c r="AD197" i="11" s="1"/>
  <c r="N194" i="11"/>
  <c r="O194" i="11" s="1"/>
  <c r="AD195" i="11" s="1"/>
  <c r="AB189" i="11"/>
  <c r="AC189" i="11" s="1"/>
  <c r="AD192" i="11" s="1"/>
  <c r="N189" i="11"/>
  <c r="O189" i="11" s="1"/>
  <c r="AD190" i="11" s="1"/>
  <c r="AD193" i="11" s="1"/>
  <c r="A198" i="11" s="1"/>
  <c r="AB184" i="11"/>
  <c r="AC184" i="11" s="1"/>
  <c r="AD187" i="11" s="1"/>
  <c r="N184" i="11"/>
  <c r="O184" i="11" s="1"/>
  <c r="AD185" i="11" s="1"/>
  <c r="AB179" i="11"/>
  <c r="AC179" i="11" s="1"/>
  <c r="AD182" i="11" s="1"/>
  <c r="N179" i="11"/>
  <c r="O179" i="11" s="1"/>
  <c r="AD180" i="11" s="1"/>
  <c r="AB174" i="11"/>
  <c r="AC174" i="11" s="1"/>
  <c r="AD177" i="11" s="1"/>
  <c r="N174" i="11"/>
  <c r="O174" i="11" s="1"/>
  <c r="AD175" i="11" s="1"/>
  <c r="AB169" i="11"/>
  <c r="AC169" i="11" s="1"/>
  <c r="AD172" i="11" s="1"/>
  <c r="N169" i="11"/>
  <c r="O169" i="11" s="1"/>
  <c r="AD170" i="11" s="1"/>
  <c r="AD173" i="11" s="1"/>
  <c r="A178" i="11" s="1"/>
  <c r="AB164" i="11"/>
  <c r="AC164" i="11" s="1"/>
  <c r="AD167" i="11" s="1"/>
  <c r="N164" i="11"/>
  <c r="O164" i="11" s="1"/>
  <c r="AD165" i="11" s="1"/>
  <c r="AB159" i="11"/>
  <c r="AC159" i="11" s="1"/>
  <c r="AD162" i="11" s="1"/>
  <c r="N159" i="11"/>
  <c r="O159" i="11" s="1"/>
  <c r="AD160" i="11" s="1"/>
  <c r="AB154" i="11"/>
  <c r="AC154" i="11" s="1"/>
  <c r="AD157" i="11" s="1"/>
  <c r="N154" i="11"/>
  <c r="O154" i="11" s="1"/>
  <c r="AD155" i="11" s="1"/>
  <c r="AB149" i="11"/>
  <c r="AC149" i="11" s="1"/>
  <c r="AD152" i="11" s="1"/>
  <c r="N149" i="11"/>
  <c r="O149" i="11" s="1"/>
  <c r="AD150" i="11" s="1"/>
  <c r="AD153" i="11" s="1"/>
  <c r="A158" i="11" s="1"/>
  <c r="AB144" i="11"/>
  <c r="AC144" i="11" s="1"/>
  <c r="AD147" i="11" s="1"/>
  <c r="N144" i="11"/>
  <c r="O144" i="11" s="1"/>
  <c r="AD145" i="11" s="1"/>
  <c r="AB139" i="11"/>
  <c r="AC139" i="11" s="1"/>
  <c r="AD142" i="11" s="1"/>
  <c r="N139" i="11"/>
  <c r="O139" i="11" s="1"/>
  <c r="AD140" i="11" s="1"/>
  <c r="AB134" i="11"/>
  <c r="AC134" i="11" s="1"/>
  <c r="AD137" i="11" s="1"/>
  <c r="N134" i="11"/>
  <c r="O134" i="11" s="1"/>
  <c r="AD135" i="11" s="1"/>
  <c r="AB129" i="11"/>
  <c r="AC129" i="11" s="1"/>
  <c r="AD132" i="11" s="1"/>
  <c r="N129" i="11"/>
  <c r="O129" i="11" s="1"/>
  <c r="AD130" i="11" s="1"/>
  <c r="AD133" i="11" s="1"/>
  <c r="A138" i="11" s="1"/>
  <c r="AB124" i="11"/>
  <c r="AC124" i="11" s="1"/>
  <c r="AD127" i="11" s="1"/>
  <c r="N124" i="11"/>
  <c r="O124" i="11" s="1"/>
  <c r="AD125" i="11" s="1"/>
  <c r="AB119" i="11"/>
  <c r="AC119" i="11" s="1"/>
  <c r="AD122" i="11" s="1"/>
  <c r="N119" i="11"/>
  <c r="O119" i="11" s="1"/>
  <c r="AD120" i="11" s="1"/>
  <c r="AB114" i="11"/>
  <c r="AC114" i="11" s="1"/>
  <c r="AD117" i="11" s="1"/>
  <c r="N114" i="11"/>
  <c r="O114" i="11" s="1"/>
  <c r="AD115" i="11" s="1"/>
  <c r="AB109" i="11"/>
  <c r="AC109" i="11" s="1"/>
  <c r="AD112" i="11" s="1"/>
  <c r="N109" i="11"/>
  <c r="O109" i="11" s="1"/>
  <c r="AD110" i="11" s="1"/>
  <c r="AD113" i="11" s="1"/>
  <c r="A118" i="11" s="1"/>
  <c r="AB104" i="11"/>
  <c r="AC104" i="11" s="1"/>
  <c r="AD107" i="11" s="1"/>
  <c r="N104" i="11"/>
  <c r="O104" i="11" s="1"/>
  <c r="AD105" i="11" s="1"/>
  <c r="AB99" i="11"/>
  <c r="AC99" i="11" s="1"/>
  <c r="AD102" i="11" s="1"/>
  <c r="N99" i="11"/>
  <c r="O99" i="11" s="1"/>
  <c r="AD100" i="11" s="1"/>
  <c r="AB94" i="11"/>
  <c r="AC94" i="11" s="1"/>
  <c r="AD97" i="11" s="1"/>
  <c r="N94" i="11"/>
  <c r="O94" i="11" s="1"/>
  <c r="AD95" i="11" s="1"/>
  <c r="AB89" i="11"/>
  <c r="AC89" i="11" s="1"/>
  <c r="AD92" i="11" s="1"/>
  <c r="N89" i="11"/>
  <c r="O89" i="11" s="1"/>
  <c r="AD90" i="11" s="1"/>
  <c r="AD93" i="11" s="1"/>
  <c r="A98" i="11" s="1"/>
  <c r="AB84" i="11"/>
  <c r="AC84" i="11" s="1"/>
  <c r="AD87" i="11" s="1"/>
  <c r="N84" i="11"/>
  <c r="O84" i="11" s="1"/>
  <c r="AD85" i="11" s="1"/>
  <c r="AB79" i="11"/>
  <c r="AC79" i="11" s="1"/>
  <c r="AD82" i="11" s="1"/>
  <c r="N79" i="11"/>
  <c r="O79" i="11" s="1"/>
  <c r="AD80" i="11" s="1"/>
  <c r="AB74" i="11"/>
  <c r="AC74" i="11" s="1"/>
  <c r="AD77" i="11" s="1"/>
  <c r="N74" i="11"/>
  <c r="O74" i="11" s="1"/>
  <c r="AD75" i="11" s="1"/>
  <c r="AB69" i="11"/>
  <c r="AC69" i="11" s="1"/>
  <c r="AD72" i="11" s="1"/>
  <c r="N69" i="11"/>
  <c r="O69" i="11" s="1"/>
  <c r="AD70" i="11" s="1"/>
  <c r="AD73" i="11" s="1"/>
  <c r="A78" i="11" s="1"/>
  <c r="AB64" i="11"/>
  <c r="AC64" i="11" s="1"/>
  <c r="AD67" i="11" s="1"/>
  <c r="N64" i="11"/>
  <c r="O64" i="11" s="1"/>
  <c r="AD65" i="11" s="1"/>
  <c r="AB59" i="11"/>
  <c r="AC59" i="11" s="1"/>
  <c r="AD62" i="11" s="1"/>
  <c r="N59" i="11"/>
  <c r="O59" i="11" s="1"/>
  <c r="AD60" i="11" s="1"/>
  <c r="AB54" i="11"/>
  <c r="AC54" i="11" s="1"/>
  <c r="AD57" i="11" s="1"/>
  <c r="N54" i="11"/>
  <c r="O54" i="11" s="1"/>
  <c r="AD55" i="11" s="1"/>
  <c r="AD58" i="11" s="1"/>
  <c r="A63" i="11" s="1"/>
  <c r="AB49" i="11"/>
  <c r="AC49" i="11" s="1"/>
  <c r="AD52" i="11" s="1"/>
  <c r="N49" i="11"/>
  <c r="O49" i="11" s="1"/>
  <c r="AD50" i="11" s="1"/>
  <c r="AD53" i="11" s="1"/>
  <c r="A58" i="11" s="1"/>
  <c r="AB44" i="11"/>
  <c r="AC44" i="11" s="1"/>
  <c r="AD47" i="11" s="1"/>
  <c r="N44" i="11"/>
  <c r="O44" i="11" s="1"/>
  <c r="AD45" i="11" s="1"/>
  <c r="AB39" i="11"/>
  <c r="AC39" i="11" s="1"/>
  <c r="AD42" i="11" s="1"/>
  <c r="N39" i="11"/>
  <c r="O39" i="11" s="1"/>
  <c r="AD40" i="11" s="1"/>
  <c r="AB34" i="11"/>
  <c r="AC34" i="11" s="1"/>
  <c r="AD37" i="11" s="1"/>
  <c r="N34" i="11"/>
  <c r="O34" i="11" s="1"/>
  <c r="AD35" i="11" s="1"/>
  <c r="AD38" i="11" s="1"/>
  <c r="A43" i="11" s="1"/>
  <c r="AB29" i="11"/>
  <c r="AC29" i="11" s="1"/>
  <c r="AD32" i="11" s="1"/>
  <c r="N29" i="11"/>
  <c r="O29" i="11" s="1"/>
  <c r="AD30" i="11" s="1"/>
  <c r="AD33" i="11" s="1"/>
  <c r="A38" i="11" s="1"/>
  <c r="AB24" i="11"/>
  <c r="AC24" i="11" s="1"/>
  <c r="AD27" i="11" s="1"/>
  <c r="N24" i="11"/>
  <c r="O24" i="11" s="1"/>
  <c r="AD25" i="11" s="1"/>
  <c r="AB19" i="11"/>
  <c r="AC19" i="11" s="1"/>
  <c r="AD22" i="11" s="1"/>
  <c r="N19" i="11"/>
  <c r="O19" i="11" s="1"/>
  <c r="AD20" i="11" s="1"/>
  <c r="AB14" i="11"/>
  <c r="AC14" i="11" s="1"/>
  <c r="AD17" i="11" s="1"/>
  <c r="N14" i="11"/>
  <c r="O14" i="11" s="1"/>
  <c r="AD15" i="11" s="1"/>
  <c r="AD18" i="11" s="1"/>
  <c r="A23" i="11" s="1"/>
  <c r="AB9" i="11"/>
  <c r="AC9" i="11" s="1"/>
  <c r="AD12" i="11" s="1"/>
  <c r="N9" i="11"/>
  <c r="O9" i="11" s="1"/>
  <c r="AD10" i="11" s="1"/>
  <c r="AD13" i="11" s="1"/>
  <c r="A18" i="11" s="1"/>
  <c r="AB4" i="11"/>
  <c r="AC4" i="11" s="1"/>
  <c r="AD7" i="11" s="1"/>
  <c r="O4" i="11"/>
  <c r="AD5" i="11" s="1"/>
  <c r="N4" i="11"/>
  <c r="AB264" i="6"/>
  <c r="AC264" i="6" s="1"/>
  <c r="AD267" i="6" s="1"/>
  <c r="N264" i="6"/>
  <c r="O264" i="6" s="1"/>
  <c r="AD265" i="6" s="1"/>
  <c r="AD268" i="6" s="1"/>
  <c r="AB259" i="6"/>
  <c r="AC259" i="6" s="1"/>
  <c r="AD262" i="6" s="1"/>
  <c r="N259" i="6"/>
  <c r="O259" i="6" s="1"/>
  <c r="AD260" i="6" s="1"/>
  <c r="AD263" i="6" s="1"/>
  <c r="A268" i="6" s="1"/>
  <c r="AB254" i="6"/>
  <c r="AC254" i="6" s="1"/>
  <c r="AD257" i="6" s="1"/>
  <c r="N254" i="6"/>
  <c r="O254" i="6" s="1"/>
  <c r="AD255" i="6" s="1"/>
  <c r="AD258" i="6" s="1"/>
  <c r="A263" i="6" s="1"/>
  <c r="AB249" i="6"/>
  <c r="AC249" i="6" s="1"/>
  <c r="AD252" i="6" s="1"/>
  <c r="N249" i="6"/>
  <c r="O249" i="6" s="1"/>
  <c r="AD250" i="6" s="1"/>
  <c r="AD253" i="6" s="1"/>
  <c r="A258" i="6" s="1"/>
  <c r="AB244" i="6"/>
  <c r="AC244" i="6" s="1"/>
  <c r="AD247" i="6" s="1"/>
  <c r="N244" i="6"/>
  <c r="O244" i="6" s="1"/>
  <c r="AD245" i="6" s="1"/>
  <c r="AD248" i="6" s="1"/>
  <c r="A253" i="6" s="1"/>
  <c r="AB239" i="6"/>
  <c r="AC239" i="6" s="1"/>
  <c r="AD242" i="6" s="1"/>
  <c r="N239" i="6"/>
  <c r="O239" i="6" s="1"/>
  <c r="AD240" i="6" s="1"/>
  <c r="AD243" i="6" s="1"/>
  <c r="A248" i="6" s="1"/>
  <c r="AB234" i="6"/>
  <c r="AC234" i="6" s="1"/>
  <c r="AD237" i="6" s="1"/>
  <c r="N234" i="6"/>
  <c r="O234" i="6" s="1"/>
  <c r="AD235" i="6" s="1"/>
  <c r="AD238" i="6" s="1"/>
  <c r="A243" i="6" s="1"/>
  <c r="AB229" i="6"/>
  <c r="AC229" i="6" s="1"/>
  <c r="AD232" i="6" s="1"/>
  <c r="N229" i="6"/>
  <c r="O229" i="6" s="1"/>
  <c r="AD230" i="6" s="1"/>
  <c r="AD233" i="6" s="1"/>
  <c r="A238" i="6" s="1"/>
  <c r="AB224" i="6"/>
  <c r="AC224" i="6" s="1"/>
  <c r="AD227" i="6" s="1"/>
  <c r="N224" i="6"/>
  <c r="O224" i="6" s="1"/>
  <c r="AD225" i="6" s="1"/>
  <c r="AD228" i="6" s="1"/>
  <c r="A233" i="6" s="1"/>
  <c r="AB219" i="6"/>
  <c r="AC219" i="6" s="1"/>
  <c r="AD222" i="6" s="1"/>
  <c r="N219" i="6"/>
  <c r="O219" i="6" s="1"/>
  <c r="AD220" i="6" s="1"/>
  <c r="AD223" i="6" s="1"/>
  <c r="A228" i="6" s="1"/>
  <c r="AB214" i="6"/>
  <c r="AC214" i="6" s="1"/>
  <c r="AD217" i="6" s="1"/>
  <c r="N214" i="6"/>
  <c r="O214" i="6" s="1"/>
  <c r="AD215" i="6" s="1"/>
  <c r="AD218" i="6" s="1"/>
  <c r="A223" i="6" s="1"/>
  <c r="AB209" i="6"/>
  <c r="AC209" i="6" s="1"/>
  <c r="AD212" i="6" s="1"/>
  <c r="N209" i="6"/>
  <c r="O209" i="6" s="1"/>
  <c r="AD210" i="6" s="1"/>
  <c r="AD213" i="6" s="1"/>
  <c r="A218" i="6" s="1"/>
  <c r="AB204" i="6"/>
  <c r="AC204" i="6" s="1"/>
  <c r="AD207" i="6" s="1"/>
  <c r="N204" i="6"/>
  <c r="O204" i="6" s="1"/>
  <c r="AD205" i="6" s="1"/>
  <c r="AD208" i="6" s="1"/>
  <c r="A213" i="6" s="1"/>
  <c r="AB199" i="6"/>
  <c r="AC199" i="6" s="1"/>
  <c r="AD202" i="6" s="1"/>
  <c r="N199" i="6"/>
  <c r="O199" i="6" s="1"/>
  <c r="AD200" i="6" s="1"/>
  <c r="AD203" i="6" s="1"/>
  <c r="A208" i="6" s="1"/>
  <c r="AB194" i="6"/>
  <c r="AC194" i="6" s="1"/>
  <c r="AD197" i="6" s="1"/>
  <c r="N194" i="6"/>
  <c r="O194" i="6" s="1"/>
  <c r="AD195" i="6" s="1"/>
  <c r="AD198" i="6" s="1"/>
  <c r="A203" i="6" s="1"/>
  <c r="AB189" i="6"/>
  <c r="AC189" i="6" s="1"/>
  <c r="AD192" i="6" s="1"/>
  <c r="N189" i="6"/>
  <c r="O189" i="6" s="1"/>
  <c r="AD190" i="6" s="1"/>
  <c r="AD193" i="6" s="1"/>
  <c r="A198" i="6" s="1"/>
  <c r="AB184" i="6"/>
  <c r="AC184" i="6" s="1"/>
  <c r="AD187" i="6" s="1"/>
  <c r="N184" i="6"/>
  <c r="O184" i="6" s="1"/>
  <c r="AD185" i="6" s="1"/>
  <c r="AD188" i="6" s="1"/>
  <c r="A193" i="6" s="1"/>
  <c r="AB179" i="6"/>
  <c r="AC179" i="6" s="1"/>
  <c r="AD182" i="6" s="1"/>
  <c r="N179" i="6"/>
  <c r="O179" i="6" s="1"/>
  <c r="AD180" i="6" s="1"/>
  <c r="AD183" i="6" s="1"/>
  <c r="A188" i="6" s="1"/>
  <c r="AB174" i="6"/>
  <c r="AC174" i="6" s="1"/>
  <c r="AD177" i="6" s="1"/>
  <c r="N174" i="6"/>
  <c r="O174" i="6" s="1"/>
  <c r="AD175" i="6" s="1"/>
  <c r="AD178" i="6" s="1"/>
  <c r="A183" i="6" s="1"/>
  <c r="AB169" i="6"/>
  <c r="AC169" i="6" s="1"/>
  <c r="AD172" i="6" s="1"/>
  <c r="N169" i="6"/>
  <c r="O169" i="6" s="1"/>
  <c r="AD170" i="6" s="1"/>
  <c r="AD173" i="6" s="1"/>
  <c r="A178" i="6" s="1"/>
  <c r="AB164" i="6"/>
  <c r="AC164" i="6" s="1"/>
  <c r="AD167" i="6" s="1"/>
  <c r="N164" i="6"/>
  <c r="O164" i="6" s="1"/>
  <c r="AD165" i="6" s="1"/>
  <c r="AD168" i="6" s="1"/>
  <c r="A173" i="6" s="1"/>
  <c r="AB159" i="6"/>
  <c r="AC159" i="6" s="1"/>
  <c r="AD162" i="6" s="1"/>
  <c r="N159" i="6"/>
  <c r="O159" i="6" s="1"/>
  <c r="AD160" i="6" s="1"/>
  <c r="AD163" i="6" s="1"/>
  <c r="A168" i="6" s="1"/>
  <c r="AB154" i="6"/>
  <c r="AC154" i="6" s="1"/>
  <c r="AD157" i="6" s="1"/>
  <c r="N154" i="6"/>
  <c r="O154" i="6" s="1"/>
  <c r="AD155" i="6" s="1"/>
  <c r="AD158" i="6" s="1"/>
  <c r="A163" i="6" s="1"/>
  <c r="AB149" i="6"/>
  <c r="AC149" i="6" s="1"/>
  <c r="AD152" i="6" s="1"/>
  <c r="N149" i="6"/>
  <c r="O149" i="6" s="1"/>
  <c r="AD150" i="6" s="1"/>
  <c r="AD153" i="6" s="1"/>
  <c r="A158" i="6" s="1"/>
  <c r="AB144" i="6"/>
  <c r="AC144" i="6" s="1"/>
  <c r="AD147" i="6" s="1"/>
  <c r="N144" i="6"/>
  <c r="O144" i="6" s="1"/>
  <c r="AD145" i="6" s="1"/>
  <c r="AD148" i="6" s="1"/>
  <c r="A153" i="6" s="1"/>
  <c r="AB139" i="6"/>
  <c r="AC139" i="6" s="1"/>
  <c r="AD142" i="6" s="1"/>
  <c r="N139" i="6"/>
  <c r="O139" i="6" s="1"/>
  <c r="AD140" i="6" s="1"/>
  <c r="AD143" i="6" s="1"/>
  <c r="A148" i="6" s="1"/>
  <c r="AB134" i="6"/>
  <c r="AC134" i="6" s="1"/>
  <c r="AD137" i="6" s="1"/>
  <c r="N134" i="6"/>
  <c r="O134" i="6" s="1"/>
  <c r="AD135" i="6" s="1"/>
  <c r="AD138" i="6" s="1"/>
  <c r="A143" i="6" s="1"/>
  <c r="AB129" i="6"/>
  <c r="AC129" i="6" s="1"/>
  <c r="AD132" i="6" s="1"/>
  <c r="N129" i="6"/>
  <c r="O129" i="6" s="1"/>
  <c r="AD130" i="6" s="1"/>
  <c r="AD133" i="6" s="1"/>
  <c r="A138" i="6" s="1"/>
  <c r="AB124" i="6"/>
  <c r="AC124" i="6" s="1"/>
  <c r="AD127" i="6" s="1"/>
  <c r="N124" i="6"/>
  <c r="O124" i="6" s="1"/>
  <c r="AD125" i="6" s="1"/>
  <c r="AD128" i="6" s="1"/>
  <c r="A133" i="6" s="1"/>
  <c r="AB119" i="6"/>
  <c r="AC119" i="6" s="1"/>
  <c r="AD122" i="6" s="1"/>
  <c r="N119" i="6"/>
  <c r="O119" i="6" s="1"/>
  <c r="AD120" i="6" s="1"/>
  <c r="AD123" i="6" s="1"/>
  <c r="A128" i="6" s="1"/>
  <c r="AB114" i="6"/>
  <c r="AC114" i="6" s="1"/>
  <c r="AD117" i="6" s="1"/>
  <c r="N114" i="6"/>
  <c r="O114" i="6" s="1"/>
  <c r="AD115" i="6" s="1"/>
  <c r="AD118" i="6" s="1"/>
  <c r="A123" i="6" s="1"/>
  <c r="AB109" i="6"/>
  <c r="AC109" i="6" s="1"/>
  <c r="AD112" i="6" s="1"/>
  <c r="N109" i="6"/>
  <c r="O109" i="6" s="1"/>
  <c r="AD110" i="6" s="1"/>
  <c r="AD113" i="6" s="1"/>
  <c r="A118" i="6" s="1"/>
  <c r="AB104" i="6"/>
  <c r="AC104" i="6" s="1"/>
  <c r="AD107" i="6" s="1"/>
  <c r="N104" i="6"/>
  <c r="O104" i="6" s="1"/>
  <c r="AD105" i="6" s="1"/>
  <c r="AD108" i="6" s="1"/>
  <c r="A113" i="6" s="1"/>
  <c r="AB99" i="6"/>
  <c r="AC99" i="6" s="1"/>
  <c r="AD102" i="6" s="1"/>
  <c r="N99" i="6"/>
  <c r="O99" i="6" s="1"/>
  <c r="AD100" i="6" s="1"/>
  <c r="AD103" i="6" s="1"/>
  <c r="A108" i="6" s="1"/>
  <c r="AB94" i="6"/>
  <c r="AC94" i="6" s="1"/>
  <c r="AD97" i="6" s="1"/>
  <c r="N94" i="6"/>
  <c r="O94" i="6" s="1"/>
  <c r="AD95" i="6" s="1"/>
  <c r="AD98" i="6" s="1"/>
  <c r="A103" i="6" s="1"/>
  <c r="AB89" i="6"/>
  <c r="AC89" i="6" s="1"/>
  <c r="AD92" i="6" s="1"/>
  <c r="N89" i="6"/>
  <c r="O89" i="6" s="1"/>
  <c r="AD90" i="6" s="1"/>
  <c r="AD93" i="6" s="1"/>
  <c r="A98" i="6" s="1"/>
  <c r="AB84" i="6"/>
  <c r="AC84" i="6" s="1"/>
  <c r="AD87" i="6" s="1"/>
  <c r="N84" i="6"/>
  <c r="O84" i="6" s="1"/>
  <c r="AD85" i="6" s="1"/>
  <c r="AD88" i="6" s="1"/>
  <c r="A93" i="6" s="1"/>
  <c r="AB79" i="6"/>
  <c r="AC79" i="6" s="1"/>
  <c r="AD82" i="6" s="1"/>
  <c r="N79" i="6"/>
  <c r="O79" i="6" s="1"/>
  <c r="AD80" i="6" s="1"/>
  <c r="AD83" i="6" s="1"/>
  <c r="A88" i="6" s="1"/>
  <c r="AB74" i="6"/>
  <c r="AC74" i="6" s="1"/>
  <c r="AD77" i="6" s="1"/>
  <c r="N74" i="6"/>
  <c r="O74" i="6" s="1"/>
  <c r="AD75" i="6" s="1"/>
  <c r="AD78" i="6" s="1"/>
  <c r="A83" i="6" s="1"/>
  <c r="AB69" i="6"/>
  <c r="AC69" i="6" s="1"/>
  <c r="AD72" i="6" s="1"/>
  <c r="N69" i="6"/>
  <c r="O69" i="6" s="1"/>
  <c r="AD70" i="6" s="1"/>
  <c r="AD73" i="6" s="1"/>
  <c r="A78" i="6" s="1"/>
  <c r="AB64" i="6"/>
  <c r="AC64" i="6" s="1"/>
  <c r="AD67" i="6" s="1"/>
  <c r="N64" i="6"/>
  <c r="O64" i="6" s="1"/>
  <c r="AD65" i="6" s="1"/>
  <c r="AD68" i="6" s="1"/>
  <c r="A73" i="6" s="1"/>
  <c r="AB59" i="6"/>
  <c r="AC59" i="6" s="1"/>
  <c r="AD62" i="6" s="1"/>
  <c r="N59" i="6"/>
  <c r="O59" i="6" s="1"/>
  <c r="AD60" i="6" s="1"/>
  <c r="AD63" i="6" s="1"/>
  <c r="A68" i="6" s="1"/>
  <c r="AB54" i="6"/>
  <c r="AC54" i="6" s="1"/>
  <c r="AD57" i="6" s="1"/>
  <c r="N54" i="6"/>
  <c r="O54" i="6" s="1"/>
  <c r="AD55" i="6" s="1"/>
  <c r="AD58" i="6" s="1"/>
  <c r="A63" i="6" s="1"/>
  <c r="AB49" i="6"/>
  <c r="AC49" i="6" s="1"/>
  <c r="AD52" i="6" s="1"/>
  <c r="N49" i="6"/>
  <c r="O49" i="6" s="1"/>
  <c r="AD50" i="6" s="1"/>
  <c r="AD53" i="6" s="1"/>
  <c r="A58" i="6" s="1"/>
  <c r="AB44" i="6"/>
  <c r="AC44" i="6" s="1"/>
  <c r="AD47" i="6" s="1"/>
  <c r="N44" i="6"/>
  <c r="O44" i="6" s="1"/>
  <c r="AD45" i="6" s="1"/>
  <c r="AD48" i="6" s="1"/>
  <c r="A53" i="6" s="1"/>
  <c r="AB39" i="6"/>
  <c r="AC39" i="6" s="1"/>
  <c r="AD42" i="6" s="1"/>
  <c r="N39" i="6"/>
  <c r="O39" i="6" s="1"/>
  <c r="AD40" i="6" s="1"/>
  <c r="AD43" i="6" s="1"/>
  <c r="A48" i="6" s="1"/>
  <c r="AB34" i="6"/>
  <c r="AC34" i="6" s="1"/>
  <c r="AD37" i="6" s="1"/>
  <c r="N34" i="6"/>
  <c r="O34" i="6" s="1"/>
  <c r="AD35" i="6" s="1"/>
  <c r="AD38" i="6" s="1"/>
  <c r="A43" i="6" s="1"/>
  <c r="AB29" i="6"/>
  <c r="AC29" i="6" s="1"/>
  <c r="AD32" i="6" s="1"/>
  <c r="N29" i="6"/>
  <c r="O29" i="6" s="1"/>
  <c r="AD30" i="6" s="1"/>
  <c r="AD33" i="6" s="1"/>
  <c r="A38" i="6" s="1"/>
  <c r="AB24" i="6"/>
  <c r="AC24" i="6" s="1"/>
  <c r="AD27" i="6" s="1"/>
  <c r="N24" i="6"/>
  <c r="O24" i="6" s="1"/>
  <c r="AD25" i="6" s="1"/>
  <c r="AD28" i="6" s="1"/>
  <c r="A33" i="6" s="1"/>
  <c r="AB19" i="6"/>
  <c r="AC19" i="6" s="1"/>
  <c r="AD22" i="6" s="1"/>
  <c r="N19" i="6"/>
  <c r="O19" i="6" s="1"/>
  <c r="AD20" i="6" s="1"/>
  <c r="AD23" i="6" s="1"/>
  <c r="A28" i="6" s="1"/>
  <c r="AB14" i="6"/>
  <c r="AC14" i="6" s="1"/>
  <c r="AD17" i="6" s="1"/>
  <c r="N14" i="6"/>
  <c r="O14" i="6" s="1"/>
  <c r="AD15" i="6" s="1"/>
  <c r="AD18" i="6" s="1"/>
  <c r="A23" i="6" s="1"/>
  <c r="AB9" i="6"/>
  <c r="AC9" i="6" s="1"/>
  <c r="AD12" i="6" s="1"/>
  <c r="N9" i="6"/>
  <c r="O9" i="6" s="1"/>
  <c r="AD10" i="6" s="1"/>
  <c r="AD13" i="6" s="1"/>
  <c r="A18" i="6" s="1"/>
  <c r="AB4" i="6"/>
  <c r="AC4" i="6" s="1"/>
  <c r="AD7" i="6" s="1"/>
  <c r="O4" i="6"/>
  <c r="AD5" i="6" s="1"/>
  <c r="AD8" i="6" s="1"/>
  <c r="A13" i="6" s="1"/>
  <c r="N4" i="6"/>
  <c r="AD267" i="5"/>
  <c r="AC264" i="5"/>
  <c r="AB264" i="5"/>
  <c r="N264" i="5"/>
  <c r="O264" i="5" s="1"/>
  <c r="AD265" i="5" s="1"/>
  <c r="AD268" i="5" s="1"/>
  <c r="AD262" i="5"/>
  <c r="AC259" i="5"/>
  <c r="AB259" i="5"/>
  <c r="N259" i="5"/>
  <c r="O259" i="5" s="1"/>
  <c r="AD260" i="5" s="1"/>
  <c r="AD263" i="5" s="1"/>
  <c r="A268" i="5" s="1"/>
  <c r="AD257" i="5"/>
  <c r="AC254" i="5"/>
  <c r="AB254" i="5"/>
  <c r="N254" i="5"/>
  <c r="O254" i="5" s="1"/>
  <c r="AD255" i="5" s="1"/>
  <c r="AD258" i="5" s="1"/>
  <c r="A263" i="5" s="1"/>
  <c r="AD252" i="5"/>
  <c r="AC249" i="5"/>
  <c r="AB249" i="5"/>
  <c r="N249" i="5"/>
  <c r="O249" i="5" s="1"/>
  <c r="AD250" i="5" s="1"/>
  <c r="AD253" i="5" s="1"/>
  <c r="A258" i="5" s="1"/>
  <c r="AD247" i="5"/>
  <c r="AC244" i="5"/>
  <c r="AB244" i="5"/>
  <c r="N244" i="5"/>
  <c r="O244" i="5" s="1"/>
  <c r="AD245" i="5" s="1"/>
  <c r="AD248" i="5" s="1"/>
  <c r="A253" i="5" s="1"/>
  <c r="AD242" i="5"/>
  <c r="AC239" i="5"/>
  <c r="AB239" i="5"/>
  <c r="N239" i="5"/>
  <c r="O239" i="5" s="1"/>
  <c r="AD240" i="5" s="1"/>
  <c r="AD243" i="5" s="1"/>
  <c r="A248" i="5" s="1"/>
  <c r="AD237" i="5"/>
  <c r="AC234" i="5"/>
  <c r="AB234" i="5"/>
  <c r="N234" i="5"/>
  <c r="O234" i="5" s="1"/>
  <c r="AD235" i="5" s="1"/>
  <c r="AD238" i="5" s="1"/>
  <c r="A243" i="5" s="1"/>
  <c r="AD232" i="5"/>
  <c r="AC229" i="5"/>
  <c r="AB229" i="5"/>
  <c r="N229" i="5"/>
  <c r="O229" i="5" s="1"/>
  <c r="AD230" i="5" s="1"/>
  <c r="AD233" i="5" s="1"/>
  <c r="A238" i="5" s="1"/>
  <c r="AD227" i="5"/>
  <c r="AC224" i="5"/>
  <c r="AB224" i="5"/>
  <c r="N224" i="5"/>
  <c r="O224" i="5" s="1"/>
  <c r="AD225" i="5" s="1"/>
  <c r="AD228" i="5" s="1"/>
  <c r="A233" i="5" s="1"/>
  <c r="AD222" i="5"/>
  <c r="AC219" i="5"/>
  <c r="AB219" i="5"/>
  <c r="N219" i="5"/>
  <c r="O219" i="5" s="1"/>
  <c r="AD220" i="5" s="1"/>
  <c r="AD223" i="5" s="1"/>
  <c r="A228" i="5" s="1"/>
  <c r="AD217" i="5"/>
  <c r="AC214" i="5"/>
  <c r="AB214" i="5"/>
  <c r="N214" i="5"/>
  <c r="O214" i="5" s="1"/>
  <c r="AD215" i="5" s="1"/>
  <c r="AD218" i="5" s="1"/>
  <c r="A223" i="5" s="1"/>
  <c r="AD212" i="5"/>
  <c r="AC209" i="5"/>
  <c r="AB209" i="5"/>
  <c r="N209" i="5"/>
  <c r="O209" i="5" s="1"/>
  <c r="AD210" i="5" s="1"/>
  <c r="AD213" i="5" s="1"/>
  <c r="A218" i="5" s="1"/>
  <c r="AD207" i="5"/>
  <c r="AC204" i="5"/>
  <c r="AB204" i="5"/>
  <c r="N204" i="5"/>
  <c r="O204" i="5" s="1"/>
  <c r="AD205" i="5" s="1"/>
  <c r="AD208" i="5" s="1"/>
  <c r="A213" i="5" s="1"/>
  <c r="AD202" i="5"/>
  <c r="AC199" i="5"/>
  <c r="AB199" i="5"/>
  <c r="N199" i="5"/>
  <c r="O199" i="5" s="1"/>
  <c r="AD200" i="5" s="1"/>
  <c r="AD203" i="5" s="1"/>
  <c r="A208" i="5" s="1"/>
  <c r="AD197" i="5"/>
  <c r="AC194" i="5"/>
  <c r="AB194" i="5"/>
  <c r="N194" i="5"/>
  <c r="O194" i="5" s="1"/>
  <c r="AD195" i="5" s="1"/>
  <c r="AD198" i="5" s="1"/>
  <c r="A203" i="5" s="1"/>
  <c r="AD192" i="5"/>
  <c r="AC189" i="5"/>
  <c r="AB189" i="5"/>
  <c r="N189" i="5"/>
  <c r="O189" i="5" s="1"/>
  <c r="AD190" i="5" s="1"/>
  <c r="AD193" i="5" s="1"/>
  <c r="A198" i="5" s="1"/>
  <c r="AB184" i="5"/>
  <c r="AC184" i="5" s="1"/>
  <c r="AD187" i="5" s="1"/>
  <c r="N184" i="5"/>
  <c r="O184" i="5" s="1"/>
  <c r="AD185" i="5" s="1"/>
  <c r="AB179" i="5"/>
  <c r="AC179" i="5" s="1"/>
  <c r="AD182" i="5" s="1"/>
  <c r="N179" i="5"/>
  <c r="O179" i="5" s="1"/>
  <c r="AD180" i="5" s="1"/>
  <c r="AD183" i="5" s="1"/>
  <c r="A188" i="5" s="1"/>
  <c r="AB174" i="5"/>
  <c r="AC174" i="5" s="1"/>
  <c r="AD177" i="5" s="1"/>
  <c r="N174" i="5"/>
  <c r="O174" i="5" s="1"/>
  <c r="AD175" i="5" s="1"/>
  <c r="AD178" i="5" s="1"/>
  <c r="A183" i="5" s="1"/>
  <c r="AB169" i="5"/>
  <c r="AC169" i="5" s="1"/>
  <c r="AD172" i="5" s="1"/>
  <c r="N169" i="5"/>
  <c r="O169" i="5" s="1"/>
  <c r="AD170" i="5" s="1"/>
  <c r="AD173" i="5" s="1"/>
  <c r="A178" i="5" s="1"/>
  <c r="AB164" i="5"/>
  <c r="AC164" i="5" s="1"/>
  <c r="AD167" i="5" s="1"/>
  <c r="N164" i="5"/>
  <c r="O164" i="5" s="1"/>
  <c r="AD165" i="5" s="1"/>
  <c r="AD168" i="5" s="1"/>
  <c r="A173" i="5" s="1"/>
  <c r="AB159" i="5"/>
  <c r="AC159" i="5" s="1"/>
  <c r="AD162" i="5" s="1"/>
  <c r="N159" i="5"/>
  <c r="O159" i="5" s="1"/>
  <c r="AD160" i="5" s="1"/>
  <c r="AD163" i="5" s="1"/>
  <c r="A168" i="5" s="1"/>
  <c r="AB154" i="5"/>
  <c r="AC154" i="5" s="1"/>
  <c r="AD157" i="5" s="1"/>
  <c r="N154" i="5"/>
  <c r="O154" i="5" s="1"/>
  <c r="AD155" i="5" s="1"/>
  <c r="AD158" i="5" s="1"/>
  <c r="A163" i="5" s="1"/>
  <c r="AB149" i="5"/>
  <c r="AC149" i="5" s="1"/>
  <c r="AD152" i="5" s="1"/>
  <c r="N149" i="5"/>
  <c r="O149" i="5" s="1"/>
  <c r="AD150" i="5" s="1"/>
  <c r="AD153" i="5" s="1"/>
  <c r="A158" i="5" s="1"/>
  <c r="AB144" i="5"/>
  <c r="AC144" i="5" s="1"/>
  <c r="AD147" i="5" s="1"/>
  <c r="N144" i="5"/>
  <c r="O144" i="5" s="1"/>
  <c r="AD145" i="5" s="1"/>
  <c r="AD148" i="5" s="1"/>
  <c r="A153" i="5" s="1"/>
  <c r="AB139" i="5"/>
  <c r="AC139" i="5" s="1"/>
  <c r="AD142" i="5" s="1"/>
  <c r="N139" i="5"/>
  <c r="O139" i="5" s="1"/>
  <c r="AD140" i="5" s="1"/>
  <c r="AD143" i="5" s="1"/>
  <c r="A148" i="5" s="1"/>
  <c r="AB134" i="5"/>
  <c r="AC134" i="5" s="1"/>
  <c r="AD137" i="5" s="1"/>
  <c r="N134" i="5"/>
  <c r="O134" i="5" s="1"/>
  <c r="AD135" i="5" s="1"/>
  <c r="AD138" i="5" s="1"/>
  <c r="A143" i="5" s="1"/>
  <c r="AB129" i="5"/>
  <c r="AC129" i="5" s="1"/>
  <c r="AD132" i="5" s="1"/>
  <c r="N129" i="5"/>
  <c r="O129" i="5" s="1"/>
  <c r="AD130" i="5" s="1"/>
  <c r="AD133" i="5" s="1"/>
  <c r="A138" i="5" s="1"/>
  <c r="AB124" i="5"/>
  <c r="AC124" i="5" s="1"/>
  <c r="AD127" i="5" s="1"/>
  <c r="N124" i="5"/>
  <c r="O124" i="5" s="1"/>
  <c r="AD125" i="5" s="1"/>
  <c r="AD128" i="5" s="1"/>
  <c r="A133" i="5" s="1"/>
  <c r="AB119" i="5"/>
  <c r="AC119" i="5" s="1"/>
  <c r="AD122" i="5" s="1"/>
  <c r="N119" i="5"/>
  <c r="O119" i="5" s="1"/>
  <c r="AD120" i="5" s="1"/>
  <c r="AD123" i="5" s="1"/>
  <c r="A128" i="5" s="1"/>
  <c r="AB114" i="5"/>
  <c r="AC114" i="5" s="1"/>
  <c r="AD117" i="5" s="1"/>
  <c r="N114" i="5"/>
  <c r="O114" i="5" s="1"/>
  <c r="AD115" i="5" s="1"/>
  <c r="AD118" i="5" s="1"/>
  <c r="A123" i="5" s="1"/>
  <c r="AB109" i="5"/>
  <c r="AC109" i="5" s="1"/>
  <c r="AD112" i="5" s="1"/>
  <c r="N109" i="5"/>
  <c r="O109" i="5" s="1"/>
  <c r="AD110" i="5" s="1"/>
  <c r="AD113" i="5" s="1"/>
  <c r="A118" i="5" s="1"/>
  <c r="AB104" i="5"/>
  <c r="AC104" i="5" s="1"/>
  <c r="AD107" i="5" s="1"/>
  <c r="N104" i="5"/>
  <c r="O104" i="5" s="1"/>
  <c r="AD105" i="5" s="1"/>
  <c r="AD108" i="5" s="1"/>
  <c r="A113" i="5" s="1"/>
  <c r="AB99" i="5"/>
  <c r="AC99" i="5" s="1"/>
  <c r="AD102" i="5" s="1"/>
  <c r="N99" i="5"/>
  <c r="O99" i="5" s="1"/>
  <c r="AD100" i="5" s="1"/>
  <c r="AD103" i="5" s="1"/>
  <c r="A108" i="5" s="1"/>
  <c r="AB94" i="5"/>
  <c r="AC94" i="5" s="1"/>
  <c r="AD97" i="5" s="1"/>
  <c r="N94" i="5"/>
  <c r="O94" i="5" s="1"/>
  <c r="AD95" i="5" s="1"/>
  <c r="AD98" i="5" s="1"/>
  <c r="A103" i="5" s="1"/>
  <c r="AB89" i="5"/>
  <c r="AC89" i="5" s="1"/>
  <c r="AD92" i="5" s="1"/>
  <c r="N89" i="5"/>
  <c r="O89" i="5" s="1"/>
  <c r="AD90" i="5" s="1"/>
  <c r="AD93" i="5" s="1"/>
  <c r="A98" i="5" s="1"/>
  <c r="AB84" i="5"/>
  <c r="AC84" i="5" s="1"/>
  <c r="AD87" i="5" s="1"/>
  <c r="N84" i="5"/>
  <c r="O84" i="5" s="1"/>
  <c r="AD85" i="5" s="1"/>
  <c r="AD88" i="5" s="1"/>
  <c r="A93" i="5" s="1"/>
  <c r="AB79" i="5"/>
  <c r="AC79" i="5" s="1"/>
  <c r="AD82" i="5" s="1"/>
  <c r="N79" i="5"/>
  <c r="O79" i="5" s="1"/>
  <c r="AD80" i="5" s="1"/>
  <c r="AD83" i="5" s="1"/>
  <c r="A88" i="5" s="1"/>
  <c r="AB74" i="5"/>
  <c r="AC74" i="5" s="1"/>
  <c r="AD77" i="5" s="1"/>
  <c r="N74" i="5"/>
  <c r="O74" i="5" s="1"/>
  <c r="AD75" i="5" s="1"/>
  <c r="AD78" i="5" s="1"/>
  <c r="A83" i="5" s="1"/>
  <c r="AB69" i="5"/>
  <c r="AC69" i="5" s="1"/>
  <c r="AD72" i="5" s="1"/>
  <c r="N69" i="5"/>
  <c r="O69" i="5" s="1"/>
  <c r="AD70" i="5" s="1"/>
  <c r="AD73" i="5" s="1"/>
  <c r="A78" i="5" s="1"/>
  <c r="AB64" i="5"/>
  <c r="AC64" i="5" s="1"/>
  <c r="AD67" i="5" s="1"/>
  <c r="N64" i="5"/>
  <c r="O64" i="5" s="1"/>
  <c r="AD65" i="5" s="1"/>
  <c r="AD68" i="5" s="1"/>
  <c r="A73" i="5" s="1"/>
  <c r="AB59" i="5"/>
  <c r="AC59" i="5" s="1"/>
  <c r="AD62" i="5" s="1"/>
  <c r="N59" i="5"/>
  <c r="O59" i="5" s="1"/>
  <c r="AD60" i="5" s="1"/>
  <c r="AD63" i="5" s="1"/>
  <c r="A68" i="5" s="1"/>
  <c r="AB54" i="5"/>
  <c r="AC54" i="5" s="1"/>
  <c r="AD57" i="5" s="1"/>
  <c r="N54" i="5"/>
  <c r="O54" i="5" s="1"/>
  <c r="AD55" i="5" s="1"/>
  <c r="AD58" i="5" s="1"/>
  <c r="A63" i="5" s="1"/>
  <c r="AB49" i="5"/>
  <c r="AC49" i="5" s="1"/>
  <c r="AD52" i="5" s="1"/>
  <c r="N49" i="5"/>
  <c r="O49" i="5" s="1"/>
  <c r="AD50" i="5" s="1"/>
  <c r="AD53" i="5" s="1"/>
  <c r="A58" i="5" s="1"/>
  <c r="AB44" i="5"/>
  <c r="AC44" i="5" s="1"/>
  <c r="AD47" i="5" s="1"/>
  <c r="N44" i="5"/>
  <c r="O44" i="5" s="1"/>
  <c r="AD45" i="5" s="1"/>
  <c r="AD48" i="5" s="1"/>
  <c r="A53" i="5" s="1"/>
  <c r="AB39" i="5"/>
  <c r="AC39" i="5" s="1"/>
  <c r="AD42" i="5" s="1"/>
  <c r="N39" i="5"/>
  <c r="O39" i="5" s="1"/>
  <c r="AD40" i="5" s="1"/>
  <c r="AD43" i="5" s="1"/>
  <c r="A48" i="5" s="1"/>
  <c r="AB34" i="5"/>
  <c r="AC34" i="5" s="1"/>
  <c r="AD37" i="5" s="1"/>
  <c r="N34" i="5"/>
  <c r="O34" i="5" s="1"/>
  <c r="AD35" i="5" s="1"/>
  <c r="AD38" i="5" s="1"/>
  <c r="A43" i="5" s="1"/>
  <c r="AB29" i="5"/>
  <c r="AC29" i="5" s="1"/>
  <c r="AD32" i="5" s="1"/>
  <c r="N29" i="5"/>
  <c r="O29" i="5" s="1"/>
  <c r="AD30" i="5" s="1"/>
  <c r="AD33" i="5" s="1"/>
  <c r="A38" i="5" s="1"/>
  <c r="AB24" i="5"/>
  <c r="AC24" i="5" s="1"/>
  <c r="AD27" i="5" s="1"/>
  <c r="N24" i="5"/>
  <c r="O24" i="5" s="1"/>
  <c r="AD25" i="5" s="1"/>
  <c r="AD28" i="5" s="1"/>
  <c r="A33" i="5" s="1"/>
  <c r="AB19" i="5"/>
  <c r="AC19" i="5" s="1"/>
  <c r="AD22" i="5" s="1"/>
  <c r="N19" i="5"/>
  <c r="O19" i="5" s="1"/>
  <c r="AD20" i="5" s="1"/>
  <c r="AD23" i="5" s="1"/>
  <c r="A28" i="5" s="1"/>
  <c r="AB14" i="5"/>
  <c r="AC14" i="5" s="1"/>
  <c r="AD17" i="5" s="1"/>
  <c r="N14" i="5"/>
  <c r="O14" i="5" s="1"/>
  <c r="AD15" i="5" s="1"/>
  <c r="AD18" i="5" s="1"/>
  <c r="A23" i="5" s="1"/>
  <c r="AB9" i="5"/>
  <c r="AC9" i="5" s="1"/>
  <c r="AD12" i="5" s="1"/>
  <c r="N9" i="5"/>
  <c r="O9" i="5" s="1"/>
  <c r="AD10" i="5" s="1"/>
  <c r="AD13" i="5" s="1"/>
  <c r="A18" i="5" s="1"/>
  <c r="AB4" i="5"/>
  <c r="AC4" i="5" s="1"/>
  <c r="AD7" i="5" s="1"/>
  <c r="O4" i="5"/>
  <c r="AD5" i="5" s="1"/>
  <c r="AD8" i="5" s="1"/>
  <c r="A13" i="5" s="1"/>
  <c r="N4" i="5"/>
  <c r="AD13" i="27" l="1"/>
  <c r="A18" i="27" s="1"/>
  <c r="AD33" i="27"/>
  <c r="A38" i="27" s="1"/>
  <c r="AD53" i="27"/>
  <c r="A58" i="27" s="1"/>
  <c r="AD73" i="27"/>
  <c r="A78" i="27" s="1"/>
  <c r="AD93" i="27"/>
  <c r="A98" i="27" s="1"/>
  <c r="AD113" i="27"/>
  <c r="A118" i="27" s="1"/>
  <c r="AD133" i="27"/>
  <c r="A138" i="27" s="1"/>
  <c r="AD153" i="27"/>
  <c r="A158" i="27" s="1"/>
  <c r="AD173" i="27"/>
  <c r="A178" i="27" s="1"/>
  <c r="AD193" i="27"/>
  <c r="A198" i="27" s="1"/>
  <c r="AD213" i="27"/>
  <c r="A218" i="27" s="1"/>
  <c r="AD233" i="27"/>
  <c r="A238" i="27" s="1"/>
  <c r="AD253" i="27"/>
  <c r="A258" i="27" s="1"/>
  <c r="AD18" i="27"/>
  <c r="A23" i="27" s="1"/>
  <c r="AD38" i="27"/>
  <c r="A43" i="27" s="1"/>
  <c r="AD58" i="27"/>
  <c r="A63" i="27" s="1"/>
  <c r="AD78" i="27"/>
  <c r="A83" i="27" s="1"/>
  <c r="AD98" i="27"/>
  <c r="A103" i="27" s="1"/>
  <c r="AD118" i="27"/>
  <c r="A123" i="27" s="1"/>
  <c r="AD138" i="27"/>
  <c r="A143" i="27" s="1"/>
  <c r="AD158" i="27"/>
  <c r="A163" i="27" s="1"/>
  <c r="AD178" i="27"/>
  <c r="A183" i="27" s="1"/>
  <c r="AD198" i="27"/>
  <c r="A203" i="27" s="1"/>
  <c r="AD218" i="27"/>
  <c r="A223" i="27" s="1"/>
  <c r="AD238" i="27"/>
  <c r="A243" i="27" s="1"/>
  <c r="AD258" i="27"/>
  <c r="A263" i="27" s="1"/>
  <c r="AD23" i="27"/>
  <c r="A28" i="27" s="1"/>
  <c r="AD43" i="27"/>
  <c r="A48" i="27" s="1"/>
  <c r="AD63" i="27"/>
  <c r="A68" i="27" s="1"/>
  <c r="AD83" i="27"/>
  <c r="A88" i="27" s="1"/>
  <c r="AD103" i="27"/>
  <c r="A108" i="27" s="1"/>
  <c r="AD123" i="27"/>
  <c r="A128" i="27" s="1"/>
  <c r="AD143" i="27"/>
  <c r="A148" i="27" s="1"/>
  <c r="AD163" i="27"/>
  <c r="A168" i="27" s="1"/>
  <c r="AD183" i="27"/>
  <c r="A188" i="27" s="1"/>
  <c r="AD203" i="27"/>
  <c r="A208" i="27" s="1"/>
  <c r="AD223" i="27"/>
  <c r="A228" i="27" s="1"/>
  <c r="AD243" i="27"/>
  <c r="A248" i="27" s="1"/>
  <c r="AD263" i="27"/>
  <c r="A268" i="27" s="1"/>
  <c r="AD18" i="26"/>
  <c r="A23" i="26" s="1"/>
  <c r="AD58" i="26"/>
  <c r="A63" i="26" s="1"/>
  <c r="AD98" i="26"/>
  <c r="A103" i="26" s="1"/>
  <c r="AD138" i="26"/>
  <c r="A143" i="26" s="1"/>
  <c r="AD178" i="26"/>
  <c r="A183" i="26" s="1"/>
  <c r="AD218" i="26"/>
  <c r="A223" i="26" s="1"/>
  <c r="AD258" i="26"/>
  <c r="A263" i="26" s="1"/>
  <c r="AD38" i="26"/>
  <c r="A43" i="26" s="1"/>
  <c r="AD78" i="26"/>
  <c r="A83" i="26" s="1"/>
  <c r="AD118" i="26"/>
  <c r="A123" i="26" s="1"/>
  <c r="AD158" i="26"/>
  <c r="A163" i="26" s="1"/>
  <c r="AD198" i="26"/>
  <c r="A203" i="26" s="1"/>
  <c r="AD238" i="26"/>
  <c r="A243" i="26" s="1"/>
  <c r="AD28" i="26"/>
  <c r="A33" i="26" s="1"/>
  <c r="AD68" i="26"/>
  <c r="A73" i="26" s="1"/>
  <c r="AD108" i="26"/>
  <c r="A113" i="26" s="1"/>
  <c r="AD148" i="26"/>
  <c r="A153" i="26" s="1"/>
  <c r="AD188" i="26"/>
  <c r="A193" i="26" s="1"/>
  <c r="AD228" i="26"/>
  <c r="A233" i="26" s="1"/>
  <c r="AD268" i="26"/>
  <c r="AD13" i="25"/>
  <c r="A18" i="25" s="1"/>
  <c r="AD33" i="25"/>
  <c r="A38" i="25" s="1"/>
  <c r="AD53" i="25"/>
  <c r="A58" i="25" s="1"/>
  <c r="AD73" i="25"/>
  <c r="A78" i="25" s="1"/>
  <c r="AD93" i="25"/>
  <c r="A98" i="25" s="1"/>
  <c r="AD113" i="25"/>
  <c r="A118" i="25" s="1"/>
  <c r="AD133" i="25"/>
  <c r="A138" i="25" s="1"/>
  <c r="AD153" i="25"/>
  <c r="A158" i="25" s="1"/>
  <c r="AD173" i="25"/>
  <c r="A178" i="25" s="1"/>
  <c r="AD193" i="25"/>
  <c r="A198" i="25" s="1"/>
  <c r="AD213" i="25"/>
  <c r="A218" i="25" s="1"/>
  <c r="AD233" i="25"/>
  <c r="A238" i="25" s="1"/>
  <c r="AD253" i="25"/>
  <c r="A258" i="25" s="1"/>
  <c r="AD18" i="25"/>
  <c r="A23" i="25" s="1"/>
  <c r="AD38" i="25"/>
  <c r="A43" i="25" s="1"/>
  <c r="AD58" i="25"/>
  <c r="A63" i="25" s="1"/>
  <c r="AD78" i="25"/>
  <c r="A83" i="25" s="1"/>
  <c r="AD98" i="25"/>
  <c r="A103" i="25" s="1"/>
  <c r="AD118" i="25"/>
  <c r="A123" i="25" s="1"/>
  <c r="AD138" i="25"/>
  <c r="A143" i="25" s="1"/>
  <c r="AD48" i="25"/>
  <c r="A53" i="25" s="1"/>
  <c r="AD68" i="25"/>
  <c r="A73" i="25" s="1"/>
  <c r="AD88" i="25"/>
  <c r="A93" i="25" s="1"/>
  <c r="AD108" i="25"/>
  <c r="A113" i="25" s="1"/>
  <c r="AD128" i="25"/>
  <c r="A133" i="25" s="1"/>
  <c r="AD148" i="25"/>
  <c r="A153" i="25" s="1"/>
  <c r="AD168" i="25"/>
  <c r="A173" i="25" s="1"/>
  <c r="AD188" i="25"/>
  <c r="A193" i="25" s="1"/>
  <c r="AD208" i="25"/>
  <c r="A213" i="25" s="1"/>
  <c r="AD228" i="25"/>
  <c r="A233" i="25" s="1"/>
  <c r="AD248" i="25"/>
  <c r="A253" i="25" s="1"/>
  <c r="AD268" i="25"/>
  <c r="AD8" i="24"/>
  <c r="A13" i="24" s="1"/>
  <c r="AD48" i="24"/>
  <c r="A53" i="24" s="1"/>
  <c r="AD88" i="24"/>
  <c r="A93" i="24" s="1"/>
  <c r="AD128" i="24"/>
  <c r="A133" i="24" s="1"/>
  <c r="AD168" i="24"/>
  <c r="A173" i="24" s="1"/>
  <c r="AD208" i="24"/>
  <c r="A213" i="24" s="1"/>
  <c r="AD248" i="24"/>
  <c r="A253" i="24" s="1"/>
  <c r="AD38" i="24"/>
  <c r="A43" i="24" s="1"/>
  <c r="AD78" i="24"/>
  <c r="A83" i="24" s="1"/>
  <c r="AD118" i="24"/>
  <c r="A123" i="24" s="1"/>
  <c r="AD158" i="24"/>
  <c r="A163" i="24" s="1"/>
  <c r="AD198" i="24"/>
  <c r="A203" i="24" s="1"/>
  <c r="AD238" i="24"/>
  <c r="A243" i="24" s="1"/>
  <c r="AD93" i="24"/>
  <c r="A98" i="24" s="1"/>
  <c r="AD133" i="24"/>
  <c r="A138" i="24" s="1"/>
  <c r="AD173" i="24"/>
  <c r="A178" i="24" s="1"/>
  <c r="AD213" i="24"/>
  <c r="A218" i="24" s="1"/>
  <c r="AD253" i="24"/>
  <c r="A258" i="24" s="1"/>
  <c r="AD28" i="24"/>
  <c r="A33" i="24" s="1"/>
  <c r="AD68" i="24"/>
  <c r="A73" i="24" s="1"/>
  <c r="AD108" i="24"/>
  <c r="A113" i="24" s="1"/>
  <c r="AD148" i="24"/>
  <c r="A153" i="24" s="1"/>
  <c r="AD188" i="24"/>
  <c r="A193" i="24" s="1"/>
  <c r="AD228" i="24"/>
  <c r="A233" i="24" s="1"/>
  <c r="AD268" i="24"/>
  <c r="AD43" i="24"/>
  <c r="A48" i="24" s="1"/>
  <c r="AD83" i="24"/>
  <c r="A88" i="24" s="1"/>
  <c r="AD123" i="24"/>
  <c r="A128" i="24" s="1"/>
  <c r="AD163" i="24"/>
  <c r="A168" i="24" s="1"/>
  <c r="AD203" i="24"/>
  <c r="A208" i="24" s="1"/>
  <c r="AD243" i="24"/>
  <c r="A248" i="24" s="1"/>
  <c r="AD13" i="23"/>
  <c r="A18" i="23" s="1"/>
  <c r="AD33" i="23"/>
  <c r="A38" i="23" s="1"/>
  <c r="AD53" i="23"/>
  <c r="A58" i="23" s="1"/>
  <c r="AD73" i="23"/>
  <c r="A78" i="23" s="1"/>
  <c r="AD93" i="23"/>
  <c r="A98" i="23" s="1"/>
  <c r="AD113" i="23"/>
  <c r="A118" i="23" s="1"/>
  <c r="AD133" i="23"/>
  <c r="A138" i="23" s="1"/>
  <c r="AD153" i="23"/>
  <c r="A158" i="23" s="1"/>
  <c r="AD173" i="23"/>
  <c r="A178" i="23" s="1"/>
  <c r="AD193" i="23"/>
  <c r="A198" i="23" s="1"/>
  <c r="AD213" i="23"/>
  <c r="A218" i="23" s="1"/>
  <c r="AD233" i="23"/>
  <c r="A238" i="23" s="1"/>
  <c r="AD253" i="23"/>
  <c r="A258" i="23" s="1"/>
  <c r="AD23" i="23"/>
  <c r="A28" i="23" s="1"/>
  <c r="AD43" i="23"/>
  <c r="A48" i="23" s="1"/>
  <c r="AD63" i="23"/>
  <c r="A68" i="23" s="1"/>
  <c r="AD83" i="23"/>
  <c r="A88" i="23" s="1"/>
  <c r="AD103" i="23"/>
  <c r="A108" i="23" s="1"/>
  <c r="AD123" i="23"/>
  <c r="A128" i="23" s="1"/>
  <c r="AD143" i="23"/>
  <c r="A148" i="23" s="1"/>
  <c r="AD163" i="23"/>
  <c r="A168" i="23" s="1"/>
  <c r="AD183" i="23"/>
  <c r="A188" i="23" s="1"/>
  <c r="AD203" i="23"/>
  <c r="A208" i="23" s="1"/>
  <c r="AD223" i="23"/>
  <c r="A228" i="23" s="1"/>
  <c r="AD243" i="23"/>
  <c r="A248" i="23" s="1"/>
  <c r="AD263" i="23"/>
  <c r="A268" i="23" s="1"/>
  <c r="AD13" i="20"/>
  <c r="A18" i="20" s="1"/>
  <c r="AD33" i="20"/>
  <c r="A38" i="20" s="1"/>
  <c r="AD53" i="20"/>
  <c r="A58" i="20" s="1"/>
  <c r="AD73" i="20"/>
  <c r="A78" i="20" s="1"/>
  <c r="AD93" i="20"/>
  <c r="A98" i="20" s="1"/>
  <c r="AD113" i="20"/>
  <c r="A118" i="20" s="1"/>
  <c r="AD133" i="20"/>
  <c r="A138" i="20" s="1"/>
  <c r="AD153" i="20"/>
  <c r="A158" i="20" s="1"/>
  <c r="AD173" i="20"/>
  <c r="A178" i="20" s="1"/>
  <c r="AD193" i="20"/>
  <c r="A198" i="20" s="1"/>
  <c r="AD213" i="20"/>
  <c r="A218" i="20" s="1"/>
  <c r="AD233" i="20"/>
  <c r="A238" i="20" s="1"/>
  <c r="AD253" i="20"/>
  <c r="A258" i="20" s="1"/>
  <c r="AD23" i="20"/>
  <c r="A28" i="20" s="1"/>
  <c r="AD43" i="20"/>
  <c r="A48" i="20" s="1"/>
  <c r="AD63" i="20"/>
  <c r="A68" i="20" s="1"/>
  <c r="AD83" i="20"/>
  <c r="A88" i="20" s="1"/>
  <c r="AD103" i="20"/>
  <c r="A108" i="20" s="1"/>
  <c r="AD123" i="20"/>
  <c r="A128" i="20" s="1"/>
  <c r="AD143" i="20"/>
  <c r="A148" i="20" s="1"/>
  <c r="AD163" i="20"/>
  <c r="A168" i="20" s="1"/>
  <c r="AD183" i="20"/>
  <c r="A188" i="20" s="1"/>
  <c r="AD203" i="20"/>
  <c r="A208" i="20" s="1"/>
  <c r="AD223" i="20"/>
  <c r="A228" i="20" s="1"/>
  <c r="AD243" i="20"/>
  <c r="A248" i="20" s="1"/>
  <c r="AD263" i="20"/>
  <c r="A268" i="20" s="1"/>
  <c r="AD8" i="20"/>
  <c r="A13" i="20" s="1"/>
  <c r="AD28" i="20"/>
  <c r="A33" i="20" s="1"/>
  <c r="AD48" i="20"/>
  <c r="A53" i="20" s="1"/>
  <c r="AD68" i="20"/>
  <c r="A73" i="20" s="1"/>
  <c r="AD88" i="20"/>
  <c r="A93" i="20" s="1"/>
  <c r="AD108" i="20"/>
  <c r="A113" i="20" s="1"/>
  <c r="AD128" i="20"/>
  <c r="A133" i="20" s="1"/>
  <c r="AD148" i="20"/>
  <c r="A153" i="20" s="1"/>
  <c r="AD168" i="20"/>
  <c r="A173" i="20" s="1"/>
  <c r="AD188" i="20"/>
  <c r="A193" i="20" s="1"/>
  <c r="AD208" i="20"/>
  <c r="A213" i="20" s="1"/>
  <c r="AD228" i="20"/>
  <c r="A233" i="20" s="1"/>
  <c r="AD248" i="20"/>
  <c r="A253" i="20" s="1"/>
  <c r="AD268" i="20"/>
  <c r="AD133" i="19"/>
  <c r="A138" i="19" s="1"/>
  <c r="AD13" i="18"/>
  <c r="A18" i="18" s="1"/>
  <c r="AD33" i="18"/>
  <c r="A38" i="18" s="1"/>
  <c r="AD53" i="18"/>
  <c r="A58" i="18" s="1"/>
  <c r="AD73" i="18"/>
  <c r="A78" i="18" s="1"/>
  <c r="AD93" i="18"/>
  <c r="A98" i="18" s="1"/>
  <c r="AD113" i="18"/>
  <c r="A118" i="18" s="1"/>
  <c r="AD133" i="18"/>
  <c r="A138" i="18" s="1"/>
  <c r="AD153" i="18"/>
  <c r="A158" i="18" s="1"/>
  <c r="AD173" i="18"/>
  <c r="A178" i="18" s="1"/>
  <c r="AD193" i="18"/>
  <c r="A198" i="18" s="1"/>
  <c r="AD213" i="18"/>
  <c r="A218" i="18" s="1"/>
  <c r="AD233" i="18"/>
  <c r="A238" i="18" s="1"/>
  <c r="AD253" i="18"/>
  <c r="A258" i="18" s="1"/>
  <c r="AD23" i="18"/>
  <c r="A28" i="18" s="1"/>
  <c r="AD43" i="18"/>
  <c r="A48" i="18" s="1"/>
  <c r="AD63" i="18"/>
  <c r="A68" i="18" s="1"/>
  <c r="AD83" i="18"/>
  <c r="A88" i="18" s="1"/>
  <c r="AD103" i="18"/>
  <c r="A108" i="18" s="1"/>
  <c r="AD123" i="18"/>
  <c r="A128" i="18" s="1"/>
  <c r="AD143" i="18"/>
  <c r="A148" i="18" s="1"/>
  <c r="AD163" i="18"/>
  <c r="A168" i="18" s="1"/>
  <c r="AD183" i="18"/>
  <c r="A188" i="18" s="1"/>
  <c r="AD203" i="18"/>
  <c r="A208" i="18" s="1"/>
  <c r="AD223" i="18"/>
  <c r="A228" i="18" s="1"/>
  <c r="AD243" i="18"/>
  <c r="A248" i="18" s="1"/>
  <c r="AD263" i="18"/>
  <c r="A268" i="18" s="1"/>
  <c r="AD133" i="17"/>
  <c r="A138" i="17" s="1"/>
  <c r="AD153" i="17"/>
  <c r="A158" i="17" s="1"/>
  <c r="AD173" i="17"/>
  <c r="A178" i="17" s="1"/>
  <c r="AD193" i="17"/>
  <c r="A198" i="17" s="1"/>
  <c r="AD213" i="17"/>
  <c r="A218" i="17" s="1"/>
  <c r="AD233" i="17"/>
  <c r="A238" i="17" s="1"/>
  <c r="AD253" i="17"/>
  <c r="A258" i="17" s="1"/>
  <c r="AD18" i="17"/>
  <c r="A23" i="17" s="1"/>
  <c r="AD38" i="17"/>
  <c r="A43" i="17" s="1"/>
  <c r="AD58" i="17"/>
  <c r="A63" i="17" s="1"/>
  <c r="AD78" i="17"/>
  <c r="A83" i="17" s="1"/>
  <c r="AD98" i="17"/>
  <c r="A103" i="17" s="1"/>
  <c r="AD118" i="17"/>
  <c r="A123" i="17" s="1"/>
  <c r="AD138" i="17"/>
  <c r="A143" i="17" s="1"/>
  <c r="AD158" i="17"/>
  <c r="A163" i="17" s="1"/>
  <c r="AD178" i="17"/>
  <c r="A183" i="17" s="1"/>
  <c r="AD198" i="17"/>
  <c r="A203" i="17" s="1"/>
  <c r="AD218" i="17"/>
  <c r="A223" i="17" s="1"/>
  <c r="AD238" i="17"/>
  <c r="A243" i="17" s="1"/>
  <c r="AD258" i="17"/>
  <c r="A263" i="17" s="1"/>
  <c r="AD8" i="17"/>
  <c r="A13" i="17" s="1"/>
  <c r="AD28" i="17"/>
  <c r="A33" i="17" s="1"/>
  <c r="AD48" i="17"/>
  <c r="A53" i="17" s="1"/>
  <c r="AD68" i="17"/>
  <c r="A73" i="17" s="1"/>
  <c r="AD88" i="17"/>
  <c r="A93" i="17" s="1"/>
  <c r="AD108" i="17"/>
  <c r="A113" i="17" s="1"/>
  <c r="AD128" i="17"/>
  <c r="A133" i="17" s="1"/>
  <c r="AD148" i="17"/>
  <c r="A153" i="17" s="1"/>
  <c r="AD168" i="17"/>
  <c r="A173" i="17" s="1"/>
  <c r="AD188" i="17"/>
  <c r="A193" i="17" s="1"/>
  <c r="AD208" i="17"/>
  <c r="A213" i="17" s="1"/>
  <c r="AD228" i="17"/>
  <c r="A233" i="17" s="1"/>
  <c r="AD248" i="17"/>
  <c r="A253" i="17" s="1"/>
  <c r="AD268" i="17"/>
  <c r="AD183" i="16"/>
  <c r="A188" i="16" s="1"/>
  <c r="AD223" i="16"/>
  <c r="A228" i="16" s="1"/>
  <c r="AD263" i="16"/>
  <c r="A268" i="16" s="1"/>
  <c r="AD238" i="16"/>
  <c r="A243" i="16" s="1"/>
  <c r="AD203" i="16"/>
  <c r="A208" i="16" s="1"/>
  <c r="AD243" i="16"/>
  <c r="A248" i="16" s="1"/>
  <c r="AD18" i="16"/>
  <c r="A23" i="16" s="1"/>
  <c r="AD38" i="16"/>
  <c r="A43" i="16" s="1"/>
  <c r="AD58" i="16"/>
  <c r="A63" i="16" s="1"/>
  <c r="AD78" i="16"/>
  <c r="A83" i="16" s="1"/>
  <c r="AD98" i="16"/>
  <c r="A103" i="16" s="1"/>
  <c r="AD118" i="16"/>
  <c r="A123" i="16" s="1"/>
  <c r="AD138" i="16"/>
  <c r="A143" i="16" s="1"/>
  <c r="AD158" i="16"/>
  <c r="A163" i="16" s="1"/>
  <c r="AD178" i="16"/>
  <c r="A183" i="16" s="1"/>
  <c r="AD218" i="16"/>
  <c r="A223" i="16" s="1"/>
  <c r="AD258" i="16"/>
  <c r="A263" i="16" s="1"/>
  <c r="AD58" i="14"/>
  <c r="A63" i="14" s="1"/>
  <c r="AD98" i="14"/>
  <c r="A103" i="14" s="1"/>
  <c r="AD138" i="14"/>
  <c r="A143" i="14" s="1"/>
  <c r="AD178" i="14"/>
  <c r="A183" i="14" s="1"/>
  <c r="AD218" i="14"/>
  <c r="A223" i="14" s="1"/>
  <c r="AD258" i="14"/>
  <c r="A263" i="14" s="1"/>
  <c r="AD18" i="14"/>
  <c r="A23" i="14" s="1"/>
  <c r="AD38" i="14"/>
  <c r="A43" i="14" s="1"/>
  <c r="AD53" i="14"/>
  <c r="A58" i="14" s="1"/>
  <c r="AD93" i="14"/>
  <c r="A98" i="14" s="1"/>
  <c r="AD133" i="14"/>
  <c r="A138" i="14" s="1"/>
  <c r="AD173" i="14"/>
  <c r="A178" i="14" s="1"/>
  <c r="AD213" i="14"/>
  <c r="A218" i="14" s="1"/>
  <c r="AD253" i="14"/>
  <c r="A258" i="14" s="1"/>
  <c r="AD23" i="14"/>
  <c r="A28" i="14" s="1"/>
  <c r="AD43" i="14"/>
  <c r="A48" i="14" s="1"/>
  <c r="AD83" i="14"/>
  <c r="A88" i="14" s="1"/>
  <c r="AD123" i="14"/>
  <c r="A128" i="14" s="1"/>
  <c r="AD163" i="14"/>
  <c r="A168" i="14" s="1"/>
  <c r="AD203" i="14"/>
  <c r="A208" i="14" s="1"/>
  <c r="AD243" i="14"/>
  <c r="A248" i="14" s="1"/>
  <c r="AD13" i="13"/>
  <c r="A18" i="13" s="1"/>
  <c r="AD33" i="13"/>
  <c r="A38" i="13" s="1"/>
  <c r="AD53" i="13"/>
  <c r="A58" i="13" s="1"/>
  <c r="AD73" i="13"/>
  <c r="A78" i="13" s="1"/>
  <c r="AD93" i="13"/>
  <c r="A98" i="13" s="1"/>
  <c r="AD113" i="13"/>
  <c r="A118" i="13" s="1"/>
  <c r="AD133" i="13"/>
  <c r="A138" i="13" s="1"/>
  <c r="AD153" i="13"/>
  <c r="A158" i="13" s="1"/>
  <c r="AD173" i="13"/>
  <c r="A178" i="13" s="1"/>
  <c r="AD193" i="13"/>
  <c r="A198" i="13" s="1"/>
  <c r="AD213" i="13"/>
  <c r="A218" i="13" s="1"/>
  <c r="AD233" i="13"/>
  <c r="A238" i="13" s="1"/>
  <c r="AD253" i="13"/>
  <c r="A258" i="13" s="1"/>
  <c r="AD58" i="13"/>
  <c r="A63" i="13" s="1"/>
  <c r="AD78" i="13"/>
  <c r="A83" i="13" s="1"/>
  <c r="AD98" i="13"/>
  <c r="A103" i="13" s="1"/>
  <c r="AD118" i="13"/>
  <c r="A123" i="13" s="1"/>
  <c r="AD138" i="13"/>
  <c r="A143" i="13" s="1"/>
  <c r="AD158" i="13"/>
  <c r="A163" i="13" s="1"/>
  <c r="AD178" i="13"/>
  <c r="A183" i="13" s="1"/>
  <c r="AD198" i="13"/>
  <c r="A203" i="13" s="1"/>
  <c r="AD218" i="13"/>
  <c r="A223" i="13" s="1"/>
  <c r="AD238" i="13"/>
  <c r="A243" i="13" s="1"/>
  <c r="AD258" i="13"/>
  <c r="A263" i="13" s="1"/>
  <c r="AD168" i="13"/>
  <c r="A173" i="13" s="1"/>
  <c r="AD188" i="13"/>
  <c r="A193" i="13" s="1"/>
  <c r="AD208" i="13"/>
  <c r="A213" i="13" s="1"/>
  <c r="AD228" i="13"/>
  <c r="A233" i="13" s="1"/>
  <c r="AD248" i="13"/>
  <c r="A253" i="13" s="1"/>
  <c r="AD268" i="13"/>
  <c r="AD258" i="12"/>
  <c r="A263" i="12" s="1"/>
  <c r="AD13" i="12"/>
  <c r="A18" i="12" s="1"/>
  <c r="AD33" i="12"/>
  <c r="A38" i="12" s="1"/>
  <c r="AD53" i="12"/>
  <c r="A58" i="12" s="1"/>
  <c r="AD73" i="12"/>
  <c r="A78" i="12" s="1"/>
  <c r="AD93" i="12"/>
  <c r="A98" i="12" s="1"/>
  <c r="AD113" i="12"/>
  <c r="A118" i="12" s="1"/>
  <c r="AD133" i="12"/>
  <c r="A138" i="12" s="1"/>
  <c r="AD153" i="12"/>
  <c r="A158" i="12" s="1"/>
  <c r="AD173" i="12"/>
  <c r="A178" i="12" s="1"/>
  <c r="AD193" i="12"/>
  <c r="A198" i="12" s="1"/>
  <c r="AD213" i="12"/>
  <c r="A218" i="12" s="1"/>
  <c r="AD233" i="12"/>
  <c r="A238" i="12" s="1"/>
  <c r="AD253" i="12"/>
  <c r="A258" i="12" s="1"/>
  <c r="AD268" i="12"/>
  <c r="AD253" i="11"/>
  <c r="A258" i="11" s="1"/>
  <c r="AD78" i="11"/>
  <c r="A83" i="11" s="1"/>
  <c r="AD98" i="11"/>
  <c r="A103" i="11" s="1"/>
  <c r="AD118" i="11"/>
  <c r="A123" i="11" s="1"/>
  <c r="AD138" i="11"/>
  <c r="A143" i="11" s="1"/>
  <c r="AD158" i="11"/>
  <c r="A163" i="11" s="1"/>
  <c r="AD178" i="11"/>
  <c r="A183" i="11" s="1"/>
  <c r="AD198" i="11"/>
  <c r="A203" i="11" s="1"/>
  <c r="AD218" i="11"/>
  <c r="A223" i="11" s="1"/>
  <c r="AD238" i="11"/>
  <c r="A243" i="11" s="1"/>
  <c r="AD258" i="11"/>
  <c r="A263" i="11" s="1"/>
  <c r="AD23" i="11"/>
  <c r="A28" i="11" s="1"/>
  <c r="AD43" i="11"/>
  <c r="A48" i="11" s="1"/>
  <c r="AD63" i="11"/>
  <c r="A68" i="11" s="1"/>
  <c r="AD83" i="11"/>
  <c r="A88" i="11" s="1"/>
  <c r="AD103" i="11"/>
  <c r="A108" i="11" s="1"/>
  <c r="AD123" i="11"/>
  <c r="A128" i="11" s="1"/>
  <c r="AD143" i="11"/>
  <c r="A148" i="11" s="1"/>
  <c r="AD163" i="11"/>
  <c r="A168" i="11" s="1"/>
  <c r="AD183" i="11"/>
  <c r="A188" i="11" s="1"/>
  <c r="AD203" i="11"/>
  <c r="A208" i="11" s="1"/>
  <c r="AD223" i="11"/>
  <c r="A228" i="11" s="1"/>
  <c r="AD243" i="11"/>
  <c r="A248" i="11" s="1"/>
  <c r="AD263" i="11"/>
  <c r="A268" i="11" s="1"/>
  <c r="AD8" i="11"/>
  <c r="A13" i="11" s="1"/>
  <c r="AD28" i="11"/>
  <c r="A33" i="11" s="1"/>
  <c r="AD48" i="11"/>
  <c r="A53" i="11" s="1"/>
  <c r="AD68" i="11"/>
  <c r="A73" i="11" s="1"/>
  <c r="AD88" i="11"/>
  <c r="A93" i="11" s="1"/>
  <c r="AD108" i="11"/>
  <c r="A113" i="11" s="1"/>
  <c r="AD128" i="11"/>
  <c r="A133" i="11" s="1"/>
  <c r="AD148" i="11"/>
  <c r="A153" i="11" s="1"/>
  <c r="AD168" i="11"/>
  <c r="A173" i="11" s="1"/>
  <c r="AD188" i="11"/>
  <c r="A193" i="11" s="1"/>
  <c r="AD208" i="11"/>
  <c r="A213" i="11" s="1"/>
  <c r="AD228" i="11"/>
  <c r="A233" i="11" s="1"/>
  <c r="AD248" i="11"/>
  <c r="A253" i="11" s="1"/>
  <c r="AD268" i="11"/>
  <c r="AD188" i="5"/>
  <c r="A193" i="5" s="1"/>
  <c r="AD2" i="7"/>
  <c r="R2" i="7"/>
  <c r="AD23" i="7" l="1"/>
  <c r="F21" i="7"/>
  <c r="G21" i="7"/>
  <c r="H21" i="7"/>
  <c r="I21" i="7"/>
  <c r="J21" i="7"/>
  <c r="K21" i="7"/>
  <c r="L21" i="7"/>
  <c r="M21" i="7"/>
  <c r="E21" i="7"/>
  <c r="F20" i="7"/>
  <c r="G20" i="7"/>
  <c r="H20" i="7"/>
  <c r="I20" i="7"/>
  <c r="J20" i="7"/>
  <c r="K20" i="7"/>
  <c r="L20" i="7"/>
  <c r="M20" i="7"/>
  <c r="E20" i="7"/>
  <c r="F19" i="7"/>
  <c r="G19" i="7"/>
  <c r="H19" i="7"/>
  <c r="I19" i="7"/>
  <c r="J19" i="7"/>
  <c r="K19" i="7"/>
  <c r="L19" i="7"/>
  <c r="M19" i="7"/>
  <c r="E19" i="7"/>
  <c r="F18" i="7"/>
  <c r="G18" i="7"/>
  <c r="H18" i="7"/>
  <c r="I18" i="7"/>
  <c r="J18" i="7"/>
  <c r="K18" i="7"/>
  <c r="L18" i="7"/>
  <c r="M18" i="7"/>
  <c r="E18" i="7"/>
  <c r="F17" i="7"/>
  <c r="G17" i="7"/>
  <c r="H17" i="7"/>
  <c r="I17" i="7"/>
  <c r="J17" i="7"/>
  <c r="K17" i="7"/>
  <c r="L17" i="7"/>
  <c r="M17" i="7"/>
  <c r="E17" i="7"/>
  <c r="F16" i="7"/>
  <c r="G16" i="7"/>
  <c r="H16" i="7"/>
  <c r="I16" i="7"/>
  <c r="J16" i="7"/>
  <c r="K16" i="7"/>
  <c r="L16" i="7"/>
  <c r="M16" i="7"/>
  <c r="E16" i="7"/>
  <c r="F15" i="7"/>
  <c r="G15" i="7"/>
  <c r="H15" i="7"/>
  <c r="I15" i="7"/>
  <c r="J15" i="7"/>
  <c r="K15" i="7"/>
  <c r="L15" i="7"/>
  <c r="M15" i="7"/>
  <c r="E15" i="7"/>
  <c r="F14" i="7"/>
  <c r="G14" i="7"/>
  <c r="H14" i="7"/>
  <c r="I14" i="7"/>
  <c r="J14" i="7"/>
  <c r="K14" i="7"/>
  <c r="L14" i="7"/>
  <c r="M14" i="7"/>
  <c r="E14" i="7"/>
  <c r="F13" i="7"/>
  <c r="G13" i="7"/>
  <c r="H13" i="7"/>
  <c r="I13" i="7"/>
  <c r="J13" i="7"/>
  <c r="K13" i="7"/>
  <c r="L13" i="7"/>
  <c r="M13" i="7"/>
  <c r="E13" i="7"/>
  <c r="F12" i="7"/>
  <c r="G12" i="7"/>
  <c r="H12" i="7"/>
  <c r="I12" i="7"/>
  <c r="J12" i="7"/>
  <c r="K12" i="7"/>
  <c r="L12" i="7"/>
  <c r="M12" i="7"/>
  <c r="E12" i="7"/>
  <c r="F11" i="7"/>
  <c r="G11" i="7"/>
  <c r="H11" i="7"/>
  <c r="I11" i="7"/>
  <c r="J11" i="7"/>
  <c r="K11" i="7"/>
  <c r="L11" i="7"/>
  <c r="M11" i="7"/>
  <c r="E11" i="7"/>
  <c r="F10" i="7"/>
  <c r="G10" i="7"/>
  <c r="H10" i="7"/>
  <c r="I10" i="7"/>
  <c r="J10" i="7"/>
  <c r="K10" i="7"/>
  <c r="L10" i="7"/>
  <c r="M10" i="7"/>
  <c r="E10" i="7"/>
  <c r="F9" i="7"/>
  <c r="G9" i="7"/>
  <c r="H9" i="7"/>
  <c r="I9" i="7"/>
  <c r="J9" i="7"/>
  <c r="K9" i="7"/>
  <c r="L9" i="7"/>
  <c r="M9" i="7"/>
  <c r="E9" i="7"/>
  <c r="F8" i="7"/>
  <c r="G8" i="7"/>
  <c r="H8" i="7"/>
  <c r="I8" i="7"/>
  <c r="J8" i="7"/>
  <c r="K8" i="7"/>
  <c r="L8" i="7"/>
  <c r="M8" i="7"/>
  <c r="E8" i="7"/>
  <c r="F7" i="7"/>
  <c r="G7" i="7"/>
  <c r="H7" i="7"/>
  <c r="I7" i="7"/>
  <c r="J7" i="7"/>
  <c r="K7" i="7"/>
  <c r="L7" i="7"/>
  <c r="M7" i="7"/>
  <c r="E7" i="7"/>
  <c r="F6" i="7"/>
  <c r="G6" i="7"/>
  <c r="H6" i="7"/>
  <c r="I6" i="7"/>
  <c r="J6" i="7"/>
  <c r="K6" i="7"/>
  <c r="L6" i="7"/>
  <c r="M6" i="7"/>
  <c r="E6" i="7"/>
  <c r="F5" i="7"/>
  <c r="G5" i="7"/>
  <c r="H5" i="7"/>
  <c r="I5" i="7"/>
  <c r="J5" i="7"/>
  <c r="K5" i="7"/>
  <c r="L5" i="7"/>
  <c r="M5" i="7"/>
  <c r="E5" i="7"/>
  <c r="F4" i="7"/>
  <c r="G4" i="7"/>
  <c r="H4" i="7"/>
  <c r="I4" i="7"/>
  <c r="J4" i="7"/>
  <c r="K4" i="7"/>
  <c r="L4" i="7"/>
  <c r="M4" i="7"/>
  <c r="E4" i="7"/>
  <c r="F3" i="7"/>
  <c r="G3" i="7"/>
  <c r="H3" i="7"/>
  <c r="I3" i="7"/>
  <c r="J3" i="7"/>
  <c r="K3" i="7"/>
  <c r="L3" i="7"/>
  <c r="M3" i="7"/>
  <c r="E3" i="7"/>
  <c r="E2" i="7"/>
  <c r="C21" i="7"/>
  <c r="C20" i="7"/>
  <c r="C19" i="7"/>
  <c r="C18" i="7"/>
  <c r="C17" i="7"/>
  <c r="C16" i="7"/>
  <c r="C15" i="7"/>
  <c r="C14" i="7"/>
  <c r="C13" i="7"/>
  <c r="C12" i="7"/>
  <c r="C11" i="7"/>
  <c r="C10" i="7"/>
  <c r="C9" i="7"/>
  <c r="C8" i="7"/>
  <c r="C7" i="7"/>
  <c r="C6" i="7"/>
  <c r="C5" i="7"/>
  <c r="C4" i="7"/>
  <c r="C3" i="7"/>
  <c r="C2" i="7"/>
  <c r="AG2" i="7"/>
  <c r="AJ23" i="7" l="1"/>
  <c r="S2" i="7" l="1"/>
  <c r="T2" i="7"/>
  <c r="U2" i="7"/>
  <c r="V2" i="7"/>
  <c r="W2" i="7"/>
  <c r="X2" i="7"/>
  <c r="Y2" i="7"/>
  <c r="Z2" i="7"/>
  <c r="AA2" i="7"/>
  <c r="AB2" i="7"/>
  <c r="AH2" i="7" l="1"/>
  <c r="AK23" i="7" s="1"/>
  <c r="F2" i="7" l="1"/>
  <c r="N9" i="2" l="1"/>
  <c r="O9" i="2" s="1"/>
  <c r="AD10" i="2" s="1"/>
  <c r="N14" i="2"/>
  <c r="O14" i="2" s="1"/>
  <c r="AD15" i="2" s="1"/>
  <c r="N19" i="2"/>
  <c r="O19" i="2" s="1"/>
  <c r="AD20" i="2" s="1"/>
  <c r="N24" i="2"/>
  <c r="O24" i="2" s="1"/>
  <c r="AD25" i="2" s="1"/>
  <c r="N29" i="2"/>
  <c r="O29" i="2" s="1"/>
  <c r="AD30" i="2" s="1"/>
  <c r="N34" i="2"/>
  <c r="O34" i="2" s="1"/>
  <c r="AD35" i="2" s="1"/>
  <c r="N39" i="2"/>
  <c r="O39" i="2" s="1"/>
  <c r="AD40" i="2" s="1"/>
  <c r="N44" i="2"/>
  <c r="O44" i="2" s="1"/>
  <c r="AD45" i="2" s="1"/>
  <c r="N49" i="2"/>
  <c r="O49" i="2" s="1"/>
  <c r="AD50" i="2" s="1"/>
  <c r="N54" i="2"/>
  <c r="O54" i="2" s="1"/>
  <c r="AD55" i="2" s="1"/>
  <c r="N59" i="2"/>
  <c r="O59" i="2" s="1"/>
  <c r="AD60" i="2" s="1"/>
  <c r="N64" i="2"/>
  <c r="O64" i="2" s="1"/>
  <c r="AD65" i="2" s="1"/>
  <c r="N69" i="2"/>
  <c r="O69" i="2" s="1"/>
  <c r="AD70" i="2" s="1"/>
  <c r="N74" i="2"/>
  <c r="O74" i="2" s="1"/>
  <c r="AD75" i="2" s="1"/>
  <c r="N79" i="2"/>
  <c r="O79" i="2" s="1"/>
  <c r="AD80" i="2" s="1"/>
  <c r="N84" i="2"/>
  <c r="O84" i="2" s="1"/>
  <c r="AD85" i="2" s="1"/>
  <c r="N89" i="2"/>
  <c r="O89" i="2" s="1"/>
  <c r="AD90" i="2" s="1"/>
  <c r="N94" i="2"/>
  <c r="O94" i="2" s="1"/>
  <c r="AD95" i="2" s="1"/>
  <c r="N99" i="2"/>
  <c r="O99" i="2" s="1"/>
  <c r="AD100" i="2" s="1"/>
  <c r="N104" i="2"/>
  <c r="O104" i="2" s="1"/>
  <c r="AD105" i="2" s="1"/>
  <c r="N109" i="2"/>
  <c r="O109" i="2" s="1"/>
  <c r="AD110" i="2" s="1"/>
  <c r="N114" i="2"/>
  <c r="O114" i="2" s="1"/>
  <c r="AD115" i="2" s="1"/>
  <c r="N119" i="2"/>
  <c r="O119" i="2" s="1"/>
  <c r="AD120" i="2" s="1"/>
  <c r="N124" i="2"/>
  <c r="O124" i="2" s="1"/>
  <c r="AD125" i="2" s="1"/>
  <c r="N129" i="2"/>
  <c r="O129" i="2" s="1"/>
  <c r="AD130" i="2" s="1"/>
  <c r="N134" i="2"/>
  <c r="O134" i="2" s="1"/>
  <c r="AD135" i="2" s="1"/>
  <c r="N139" i="2"/>
  <c r="O139" i="2" s="1"/>
  <c r="AD140" i="2" s="1"/>
  <c r="N144" i="2"/>
  <c r="O144" i="2" s="1"/>
  <c r="AD145" i="2" s="1"/>
  <c r="N149" i="2"/>
  <c r="O149" i="2" s="1"/>
  <c r="AD150" i="2" s="1"/>
  <c r="N154" i="2"/>
  <c r="O154" i="2" s="1"/>
  <c r="AD155" i="2" s="1"/>
  <c r="N159" i="2"/>
  <c r="O159" i="2" s="1"/>
  <c r="AD160" i="2" s="1"/>
  <c r="N164" i="2"/>
  <c r="O164" i="2" s="1"/>
  <c r="AD165" i="2" s="1"/>
  <c r="N169" i="2"/>
  <c r="O169" i="2" s="1"/>
  <c r="AD170" i="2" s="1"/>
  <c r="N174" i="2"/>
  <c r="O174" i="2" s="1"/>
  <c r="AD175" i="2" s="1"/>
  <c r="N179" i="2"/>
  <c r="O179" i="2" s="1"/>
  <c r="AD180" i="2" s="1"/>
  <c r="N184" i="2"/>
  <c r="N189" i="2"/>
  <c r="O189" i="2" s="1"/>
  <c r="AD190" i="2" s="1"/>
  <c r="N194" i="2"/>
  <c r="O194" i="2" s="1"/>
  <c r="AD195" i="2" s="1"/>
  <c r="N199" i="2"/>
  <c r="N204" i="2"/>
  <c r="O204" i="2" s="1"/>
  <c r="AD205" i="2" s="1"/>
  <c r="N209" i="2"/>
  <c r="O209" i="2" s="1"/>
  <c r="AD210" i="2" s="1"/>
  <c r="N214" i="2"/>
  <c r="O214" i="2" s="1"/>
  <c r="AD215" i="2" s="1"/>
  <c r="N219" i="2"/>
  <c r="O219" i="2" s="1"/>
  <c r="AD220" i="2" s="1"/>
  <c r="N224" i="2"/>
  <c r="O224" i="2" s="1"/>
  <c r="AD225" i="2" s="1"/>
  <c r="N229" i="2"/>
  <c r="O229" i="2" s="1"/>
  <c r="AD230" i="2" s="1"/>
  <c r="N234" i="2"/>
  <c r="O234" i="2" s="1"/>
  <c r="AD235" i="2" s="1"/>
  <c r="N239" i="2"/>
  <c r="O239" i="2" s="1"/>
  <c r="AD240" i="2" s="1"/>
  <c r="N244" i="2"/>
  <c r="O244" i="2" s="1"/>
  <c r="AD245" i="2" s="1"/>
  <c r="N249" i="2"/>
  <c r="O249" i="2" s="1"/>
  <c r="AD250" i="2" s="1"/>
  <c r="N254" i="2"/>
  <c r="O254" i="2" s="1"/>
  <c r="AD255" i="2" s="1"/>
  <c r="N259" i="2"/>
  <c r="O259" i="2" s="1"/>
  <c r="AD260" i="2" s="1"/>
  <c r="N264" i="2"/>
  <c r="O264" i="2" s="1"/>
  <c r="AD265" i="2" s="1"/>
  <c r="O184" i="2"/>
  <c r="AD185" i="2" s="1"/>
  <c r="O199" i="2"/>
  <c r="AD200" i="2" s="1"/>
  <c r="AB14" i="2"/>
  <c r="AC14" i="2" s="1"/>
  <c r="AD17" i="2" s="1"/>
  <c r="AB19" i="2"/>
  <c r="AC19" i="2" s="1"/>
  <c r="AD22" i="2" s="1"/>
  <c r="AB24" i="2"/>
  <c r="AC24" i="2" s="1"/>
  <c r="AD27" i="2" s="1"/>
  <c r="AD28" i="2" l="1"/>
  <c r="A33" i="2" s="1"/>
  <c r="AD23" i="2"/>
  <c r="A28" i="2" s="1"/>
  <c r="AD18" i="2"/>
  <c r="A23" i="2" s="1"/>
  <c r="G2" i="7" l="1"/>
  <c r="H2" i="7"/>
  <c r="I2" i="7"/>
  <c r="J2" i="7"/>
  <c r="K2" i="7"/>
  <c r="L2" i="7"/>
  <c r="M2" i="7"/>
  <c r="N2" i="7"/>
  <c r="AB9" i="2"/>
  <c r="AC9" i="2" s="1"/>
  <c r="AB29" i="2"/>
  <c r="AC29" i="2" s="1"/>
  <c r="AD32" i="2" s="1"/>
  <c r="AD33" i="2" s="1"/>
  <c r="A38" i="2" s="1"/>
  <c r="AB34" i="2"/>
  <c r="AC34" i="2" s="1"/>
  <c r="AD37" i="2" s="1"/>
  <c r="AD38" i="2" s="1"/>
  <c r="A43" i="2" s="1"/>
  <c r="AB39" i="2"/>
  <c r="AC39" i="2" s="1"/>
  <c r="AD42" i="2" s="1"/>
  <c r="AD43" i="2" s="1"/>
  <c r="A48" i="2" s="1"/>
  <c r="AB44" i="2"/>
  <c r="AC44" i="2" s="1"/>
  <c r="AD47" i="2" s="1"/>
  <c r="AD48" i="2" s="1"/>
  <c r="A53" i="2" s="1"/>
  <c r="AB49" i="2"/>
  <c r="AC49" i="2" s="1"/>
  <c r="AD52" i="2" s="1"/>
  <c r="AD53" i="2" s="1"/>
  <c r="A58" i="2" s="1"/>
  <c r="AB54" i="2"/>
  <c r="AC54" i="2" s="1"/>
  <c r="AD57" i="2" s="1"/>
  <c r="AD58" i="2" s="1"/>
  <c r="A63" i="2" s="1"/>
  <c r="AB59" i="2"/>
  <c r="AC59" i="2" s="1"/>
  <c r="AD62" i="2" s="1"/>
  <c r="AD63" i="2" s="1"/>
  <c r="A68" i="2" s="1"/>
  <c r="AB64" i="2"/>
  <c r="AC64" i="2" s="1"/>
  <c r="AD67" i="2" s="1"/>
  <c r="AD68" i="2" s="1"/>
  <c r="A73" i="2" s="1"/>
  <c r="AB69" i="2"/>
  <c r="AC69" i="2" s="1"/>
  <c r="AD72" i="2" s="1"/>
  <c r="AD73" i="2" s="1"/>
  <c r="A78" i="2" s="1"/>
  <c r="AB74" i="2"/>
  <c r="AC74" i="2" s="1"/>
  <c r="AD77" i="2" s="1"/>
  <c r="AD78" i="2" s="1"/>
  <c r="A83" i="2" s="1"/>
  <c r="AB79" i="2"/>
  <c r="AC79" i="2" s="1"/>
  <c r="AD82" i="2" s="1"/>
  <c r="AD83" i="2" s="1"/>
  <c r="A88" i="2" s="1"/>
  <c r="AB84" i="2"/>
  <c r="AC84" i="2" s="1"/>
  <c r="AD87" i="2" s="1"/>
  <c r="AD88" i="2" s="1"/>
  <c r="A93" i="2" s="1"/>
  <c r="AB89" i="2"/>
  <c r="AC89" i="2" s="1"/>
  <c r="AD92" i="2" s="1"/>
  <c r="AD93" i="2" s="1"/>
  <c r="A98" i="2" s="1"/>
  <c r="AB94" i="2"/>
  <c r="AC94" i="2" s="1"/>
  <c r="AD97" i="2" s="1"/>
  <c r="AD98" i="2" s="1"/>
  <c r="A103" i="2" s="1"/>
  <c r="AB99" i="2"/>
  <c r="AC99" i="2" s="1"/>
  <c r="AD102" i="2" s="1"/>
  <c r="AD103" i="2" s="1"/>
  <c r="A108" i="2" s="1"/>
  <c r="AB104" i="2"/>
  <c r="AC104" i="2" s="1"/>
  <c r="AD107" i="2" s="1"/>
  <c r="AD108" i="2" s="1"/>
  <c r="A113" i="2" s="1"/>
  <c r="AB109" i="2"/>
  <c r="AC109" i="2" s="1"/>
  <c r="AD112" i="2" s="1"/>
  <c r="AD113" i="2" s="1"/>
  <c r="A118" i="2" s="1"/>
  <c r="AB114" i="2"/>
  <c r="AC114" i="2" s="1"/>
  <c r="AD117" i="2" s="1"/>
  <c r="AD118" i="2" s="1"/>
  <c r="A123" i="2" s="1"/>
  <c r="AB119" i="2"/>
  <c r="AC119" i="2" s="1"/>
  <c r="AD122" i="2" s="1"/>
  <c r="AD123" i="2" s="1"/>
  <c r="A128" i="2" s="1"/>
  <c r="AB124" i="2"/>
  <c r="AC124" i="2" s="1"/>
  <c r="AD127" i="2" s="1"/>
  <c r="AD128" i="2" s="1"/>
  <c r="A133" i="2" s="1"/>
  <c r="AB129" i="2"/>
  <c r="AC129" i="2" s="1"/>
  <c r="AD132" i="2" s="1"/>
  <c r="AD133" i="2" s="1"/>
  <c r="A138" i="2" s="1"/>
  <c r="AB134" i="2"/>
  <c r="AC134" i="2" s="1"/>
  <c r="AD137" i="2" s="1"/>
  <c r="AD138" i="2" s="1"/>
  <c r="A143" i="2" s="1"/>
  <c r="AB139" i="2"/>
  <c r="AC139" i="2" s="1"/>
  <c r="AD142" i="2" s="1"/>
  <c r="AD143" i="2" s="1"/>
  <c r="A148" i="2" s="1"/>
  <c r="AB144" i="2"/>
  <c r="AC144" i="2" s="1"/>
  <c r="AD147" i="2" s="1"/>
  <c r="AD148" i="2" s="1"/>
  <c r="A153" i="2" s="1"/>
  <c r="AB149" i="2"/>
  <c r="AC149" i="2" s="1"/>
  <c r="AD152" i="2" s="1"/>
  <c r="AD153" i="2" s="1"/>
  <c r="A158" i="2" s="1"/>
  <c r="AB154" i="2"/>
  <c r="AC154" i="2" s="1"/>
  <c r="AD157" i="2" s="1"/>
  <c r="AD158" i="2" s="1"/>
  <c r="A163" i="2" s="1"/>
  <c r="AB159" i="2"/>
  <c r="AC159" i="2" s="1"/>
  <c r="AD162" i="2" s="1"/>
  <c r="AD163" i="2" s="1"/>
  <c r="A168" i="2" s="1"/>
  <c r="AB164" i="2"/>
  <c r="AC164" i="2" s="1"/>
  <c r="AD167" i="2" s="1"/>
  <c r="AD168" i="2" s="1"/>
  <c r="A173" i="2" s="1"/>
  <c r="AB169" i="2"/>
  <c r="AC169" i="2" s="1"/>
  <c r="AD172" i="2" s="1"/>
  <c r="AD173" i="2" s="1"/>
  <c r="A178" i="2" s="1"/>
  <c r="AB174" i="2"/>
  <c r="AC174" i="2" s="1"/>
  <c r="AD177" i="2" s="1"/>
  <c r="AD178" i="2" s="1"/>
  <c r="A183" i="2" s="1"/>
  <c r="AB179" i="2"/>
  <c r="AC179" i="2" s="1"/>
  <c r="AD182" i="2" s="1"/>
  <c r="AD183" i="2" s="1"/>
  <c r="A188" i="2" s="1"/>
  <c r="AB184" i="2"/>
  <c r="AC184" i="2" s="1"/>
  <c r="AD187" i="2" s="1"/>
  <c r="AD188" i="2" s="1"/>
  <c r="A193" i="2" s="1"/>
  <c r="AB189" i="2"/>
  <c r="AC189" i="2" s="1"/>
  <c r="AD192" i="2" s="1"/>
  <c r="AD193" i="2" s="1"/>
  <c r="A198" i="2" s="1"/>
  <c r="AB194" i="2"/>
  <c r="AC194" i="2" s="1"/>
  <c r="AD197" i="2" s="1"/>
  <c r="AD198" i="2" s="1"/>
  <c r="A203" i="2" s="1"/>
  <c r="AB199" i="2"/>
  <c r="AC199" i="2" s="1"/>
  <c r="AD202" i="2" s="1"/>
  <c r="AD203" i="2" s="1"/>
  <c r="A208" i="2" s="1"/>
  <c r="AB204" i="2"/>
  <c r="AC204" i="2" s="1"/>
  <c r="AD207" i="2" s="1"/>
  <c r="AD208" i="2" s="1"/>
  <c r="A213" i="2" s="1"/>
  <c r="AB209" i="2"/>
  <c r="AC209" i="2" s="1"/>
  <c r="AD212" i="2" s="1"/>
  <c r="AD213" i="2" s="1"/>
  <c r="A218" i="2" s="1"/>
  <c r="AB214" i="2"/>
  <c r="AC214" i="2" s="1"/>
  <c r="AD217" i="2" s="1"/>
  <c r="AD218" i="2" s="1"/>
  <c r="A223" i="2" s="1"/>
  <c r="AB219" i="2"/>
  <c r="AC219" i="2" s="1"/>
  <c r="AD222" i="2" s="1"/>
  <c r="AD223" i="2" s="1"/>
  <c r="A228" i="2" s="1"/>
  <c r="AB224" i="2"/>
  <c r="AC224" i="2" s="1"/>
  <c r="AD227" i="2" s="1"/>
  <c r="AD228" i="2" s="1"/>
  <c r="A233" i="2" s="1"/>
  <c r="AB229" i="2"/>
  <c r="AC229" i="2" s="1"/>
  <c r="AD232" i="2" s="1"/>
  <c r="AD233" i="2" s="1"/>
  <c r="A238" i="2" s="1"/>
  <c r="AB234" i="2"/>
  <c r="AC234" i="2" s="1"/>
  <c r="AD237" i="2" s="1"/>
  <c r="AD238" i="2" s="1"/>
  <c r="A243" i="2" s="1"/>
  <c r="AB239" i="2"/>
  <c r="AC239" i="2" s="1"/>
  <c r="AD242" i="2" s="1"/>
  <c r="AD243" i="2" s="1"/>
  <c r="A248" i="2" s="1"/>
  <c r="AB244" i="2"/>
  <c r="AC244" i="2" s="1"/>
  <c r="AD247" i="2" s="1"/>
  <c r="AD248" i="2" s="1"/>
  <c r="A253" i="2" s="1"/>
  <c r="AB249" i="2"/>
  <c r="AC249" i="2" s="1"/>
  <c r="AD252" i="2" s="1"/>
  <c r="AD253" i="2" s="1"/>
  <c r="A258" i="2" s="1"/>
  <c r="AB254" i="2"/>
  <c r="AC254" i="2" s="1"/>
  <c r="AD257" i="2" s="1"/>
  <c r="AD258" i="2" s="1"/>
  <c r="A263" i="2" s="1"/>
  <c r="AB259" i="2"/>
  <c r="AC259" i="2" s="1"/>
  <c r="AD262" i="2" s="1"/>
  <c r="AD263" i="2" s="1"/>
  <c r="A268" i="2" s="1"/>
  <c r="AB264" i="2"/>
  <c r="AC264" i="2" s="1"/>
  <c r="AD267" i="2" s="1"/>
  <c r="AD268" i="2" s="1"/>
  <c r="AB4" i="2"/>
  <c r="AC4" i="2" s="1"/>
  <c r="AD7" i="2" s="1"/>
  <c r="N4" i="2"/>
  <c r="Q2" i="7" s="1"/>
  <c r="O4" i="2" l="1"/>
  <c r="AD5" i="2" s="1"/>
  <c r="AD12" i="2"/>
  <c r="AD13" i="2" s="1"/>
  <c r="A18" i="2" s="1"/>
  <c r="O2" i="7"/>
  <c r="P2" i="7" s="1"/>
  <c r="AD8" i="2" l="1"/>
  <c r="AF2" i="7" s="1"/>
  <c r="D18" i="7"/>
  <c r="D16" i="7"/>
  <c r="D14" i="7"/>
  <c r="D12" i="7"/>
  <c r="D20" i="7"/>
  <c r="D11" i="7"/>
  <c r="A4" i="7"/>
  <c r="A20" i="7"/>
  <c r="A19" i="7"/>
  <c r="A18" i="7"/>
  <c r="A17" i="7"/>
  <c r="A16" i="7"/>
  <c r="A15" i="7"/>
  <c r="A14" i="7"/>
  <c r="A13" i="7"/>
  <c r="A12" i="7"/>
  <c r="A11" i="7"/>
  <c r="A10" i="7"/>
  <c r="A9" i="7"/>
  <c r="A8" i="7"/>
  <c r="A7" i="7"/>
  <c r="A6" i="7"/>
  <c r="A5" i="7"/>
  <c r="A13" i="2" l="1"/>
  <c r="B2" i="7" s="1"/>
  <c r="D21" i="7"/>
  <c r="D19" i="7"/>
  <c r="D17" i="7"/>
  <c r="D15" i="7"/>
  <c r="D13" i="7"/>
  <c r="D10" i="7"/>
  <c r="D9" i="7"/>
  <c r="D8" i="7"/>
  <c r="D7" i="7"/>
  <c r="D6" i="7"/>
  <c r="D5" i="7"/>
  <c r="A3" i="7"/>
  <c r="A2" i="7"/>
  <c r="W23" i="7" l="1"/>
  <c r="L23" i="7"/>
  <c r="AC23" i="7"/>
  <c r="F23" i="7"/>
  <c r="X23" i="7"/>
  <c r="N23" i="7"/>
  <c r="G23" i="7"/>
  <c r="Z23" i="7"/>
  <c r="R23" i="7"/>
  <c r="I23" i="7"/>
  <c r="V23" i="7"/>
  <c r="M23" i="7"/>
  <c r="T23" i="7"/>
  <c r="K23" i="7"/>
  <c r="AB23" i="7"/>
  <c r="U23" i="7"/>
  <c r="B23" i="7"/>
  <c r="J23" i="7"/>
  <c r="P23" i="7"/>
  <c r="AH23" i="7"/>
  <c r="S23" i="7"/>
  <c r="AA23" i="7"/>
  <c r="C23" i="7"/>
  <c r="E23" i="7"/>
  <c r="Y23" i="7"/>
  <c r="O23" i="7"/>
  <c r="H23" i="7"/>
  <c r="AG23" i="7"/>
  <c r="D2" i="7"/>
  <c r="D3" i="7"/>
  <c r="D4" i="7"/>
  <c r="AE2" i="7"/>
  <c r="AI23" i="7" l="1"/>
  <c r="AF23" i="7"/>
  <c r="D23" i="7"/>
  <c r="AE23" i="7"/>
  <c r="Q23" i="7"/>
</calcChain>
</file>

<file path=xl/sharedStrings.xml><?xml version="1.0" encoding="utf-8"?>
<sst xmlns="http://schemas.openxmlformats.org/spreadsheetml/2006/main" count="4120" uniqueCount="129">
  <si>
    <t>Dates</t>
  </si>
  <si>
    <t>Modeled</t>
  </si>
  <si>
    <t>Collected data</t>
  </si>
  <si>
    <t>Verbal support</t>
  </si>
  <si>
    <t>Side by side gestural support</t>
  </si>
  <si>
    <t>Problem solving discussion</t>
  </si>
  <si>
    <t>Reflective conversation</t>
  </si>
  <si>
    <t>Helped with environmental arrangements</t>
  </si>
  <si>
    <t>Other</t>
  </si>
  <si>
    <t>Obs Visit Totals</t>
  </si>
  <si>
    <t>Role play</t>
  </si>
  <si>
    <t>Goal setting/action planning</t>
  </si>
  <si>
    <t>Demonstration</t>
  </si>
  <si>
    <t>Meetings Visit Totals</t>
  </si>
  <si>
    <t>Cycle Number</t>
  </si>
  <si>
    <t>Total Duration Across Observation Visits</t>
  </si>
  <si>
    <t>Total Duration Across Meeting Visits</t>
  </si>
  <si>
    <t>Total Number of Action Plan Goals</t>
  </si>
  <si>
    <t>Total Number of Action Plan Goals Completed</t>
  </si>
  <si>
    <t>Action Plan Goals</t>
  </si>
  <si>
    <t>AP Goals Completed</t>
  </si>
  <si>
    <t>n/a</t>
  </si>
  <si>
    <t>% Modeled</t>
  </si>
  <si>
    <t>% Other</t>
  </si>
  <si>
    <t>Observation Strategy</t>
  </si>
  <si>
    <t>Cycle Completed</t>
  </si>
  <si>
    <t>Average # of Visits Per Cycle</t>
  </si>
  <si>
    <t>Average Duration Aross Meting Visits</t>
  </si>
  <si>
    <t>Average Duration Across Obs Visits</t>
  </si>
  <si>
    <t># of Completed Cycles</t>
  </si>
  <si>
    <t>% Demonstration</t>
  </si>
  <si>
    <t>Total # of Action Plan Goals Completed</t>
  </si>
  <si>
    <t>Total # of Action Plan Goals Written</t>
  </si>
  <si>
    <t>New Action Plan Goal(s)?</t>
  </si>
  <si>
    <t>Yes</t>
  </si>
  <si>
    <t>No</t>
  </si>
  <si>
    <t>Total # of  Goals Written</t>
  </si>
  <si>
    <t>Total # of Goals Completed</t>
  </si>
  <si>
    <t>Total Observation Time for this Cycle</t>
  </si>
  <si>
    <t>Total Debriefing Time for this Cycle</t>
  </si>
  <si>
    <t>Total Debriefing Duration</t>
  </si>
  <si>
    <t>Average Debriefing Duration</t>
  </si>
  <si>
    <t>Focused Observation Strategies</t>
  </si>
  <si>
    <t>Debrief Strategies</t>
  </si>
  <si>
    <t>Total Duration Across Focused Observations</t>
  </si>
  <si>
    <t>Average Duration Across Focused Observations</t>
  </si>
  <si>
    <t>Coach Summary</t>
  </si>
  <si>
    <t>Summary</t>
  </si>
  <si>
    <t>Coach ID</t>
  </si>
  <si>
    <t>% of Action Plan Goals Completed</t>
  </si>
  <si>
    <t>Debriefing Strategy</t>
  </si>
  <si>
    <t>Observation Strategies</t>
  </si>
  <si>
    <t>Debriefing Strategies</t>
  </si>
  <si>
    <t>Y</t>
  </si>
  <si>
    <t>Strategies</t>
  </si>
  <si>
    <t>N</t>
  </si>
  <si>
    <t>New Action Plan Goal/Cycle Completed</t>
  </si>
  <si>
    <t>Was there debriefing?</t>
  </si>
  <si>
    <t>Coaching Cycle Completed?</t>
  </si>
  <si>
    <t>Cycles Attempted</t>
  </si>
  <si>
    <t># of Attempted Cycles</t>
  </si>
  <si>
    <t>Was there a focused observation?</t>
  </si>
  <si>
    <t>Observations Complete?</t>
  </si>
  <si>
    <t>Debriefing complete?</t>
  </si>
  <si>
    <t>Completed Cycles</t>
  </si>
  <si>
    <t>Select the cycle number (1-50) by either selecting from the dropdown or typing in the number</t>
  </si>
  <si>
    <t>Select Y in the dropdown list if the strategy was used on that date. You do not have to select N for strategies that were not used.</t>
  </si>
  <si>
    <t>Enter the total time spent on observation strategies for this cycle in minutes.</t>
  </si>
  <si>
    <t>Enter the total time spent on debriefing strategies for this cycle in minutes.</t>
  </si>
  <si>
    <t>Recording Action Plan Goals Completed</t>
  </si>
  <si>
    <t>Beginning Coaching Cycle Entry and Recording Observation Strategies</t>
  </si>
  <si>
    <t>Recording Debriefing Strategies</t>
  </si>
  <si>
    <t>Select the number of action plan goals completed during the coaching cycle. If none were completed, select n/a.</t>
  </si>
  <si>
    <t>Select if new action plan goals were added to the plan during this cycle.</t>
  </si>
  <si>
    <t>Instructions</t>
  </si>
  <si>
    <r>
      <rPr>
        <sz val="11"/>
        <color rgb="FFFF0000"/>
        <rFont val="Calibri"/>
        <family val="2"/>
        <scheme val="minor"/>
      </rPr>
      <t xml:space="preserve">Refresh your data each time after entering data! </t>
    </r>
    <r>
      <rPr>
        <i/>
        <sz val="11"/>
        <color theme="1"/>
        <rFont val="Calibri"/>
        <family val="2"/>
        <scheme val="minor"/>
      </rPr>
      <t>Click on the table to the left, the Analyze tab will display above, click on Analyze, select the down arrow for Refresh. Click on Refresh All. 
Or on your keyboard press: CTRL+ALT+F5.</t>
    </r>
  </si>
  <si>
    <t>% Helped with environmental arrangements</t>
  </si>
  <si>
    <t>% Role play</t>
  </si>
  <si>
    <t>% Constructive feedback</t>
  </si>
  <si>
    <t>% Supportive feedback</t>
  </si>
  <si>
    <t>% Completed Cycles</t>
  </si>
  <si>
    <t>% Cycles Completed</t>
  </si>
  <si>
    <t>Developed by: Myrna Veguilla, MSMS, MPH</t>
  </si>
  <si>
    <t xml:space="preserve">Questions/Concerns: veguilla@usf.edu </t>
  </si>
  <si>
    <t>Click here for data entry tutorial</t>
  </si>
  <si>
    <t>How many action plan goals have you initially written?</t>
  </si>
  <si>
    <t>If Yes, how many?</t>
  </si>
  <si>
    <t>Type in Coach ID</t>
  </si>
  <si>
    <t xml:space="preserve">If new action plan goals were added to the plan during this cycle, select how many. </t>
  </si>
  <si>
    <t xml:space="preserve">Enter the date of your session. If this cycle has multiple session dates, type them in this section. Each row is for one session within the cycle. </t>
  </si>
  <si>
    <r>
      <t xml:space="preserve">If your previous coaching cycle is not complete (observation and debrief did not occur), this message will stay on. </t>
    </r>
    <r>
      <rPr>
        <i/>
        <sz val="11"/>
        <color rgb="FFFF0000"/>
        <rFont val="Calibri"/>
        <family val="2"/>
        <scheme val="minor"/>
      </rPr>
      <t>Please note: the default is on. Once the previous cycle has both observation and debrief strategies, this message will turn off and disappear.</t>
    </r>
  </si>
  <si>
    <t>This column is a self-check to assure cycle completion before moving onto the next coaching cycle. 
You cannot revise these cells. These alerts will display depending on what you have entered for the cycle.
This is the default view.</t>
  </si>
  <si>
    <t>If no new action plan items were added, leave this cell blank.</t>
  </si>
  <si>
    <t>Coach Name</t>
  </si>
  <si>
    <t>Early Intervention Practitioner Coaching Log</t>
  </si>
  <si>
    <t>version 1.0</t>
  </si>
  <si>
    <t>August, 2019</t>
  </si>
  <si>
    <r>
      <t xml:space="preserve">This log is designed for use by one coach who might coach </t>
    </r>
    <r>
      <rPr>
        <sz val="11"/>
        <rFont val="Calibri"/>
        <family val="2"/>
        <scheme val="minor"/>
      </rPr>
      <t>multiple early interventionists</t>
    </r>
    <r>
      <rPr>
        <sz val="11"/>
        <color theme="1"/>
        <rFont val="Calibri"/>
        <family val="2"/>
        <scheme val="minor"/>
      </rPr>
      <t>.  One row in the log should be used for one coach cycle (i.e., observation and de-briefing meetings).  Each cycle has room to enter five session dates if the cycle occured over the span of a few visits.  The spreadsheet is used to indicate the time spent on the entire coaching cycle and the strategies used within the sessions. Data are provided on the time and strategies used across all early interventionists (coach summary) and for each individual early interventionist</t>
    </r>
    <r>
      <rPr>
        <sz val="11"/>
        <color rgb="FFFF0000"/>
        <rFont val="Calibri"/>
        <family val="2"/>
        <scheme val="minor"/>
      </rPr>
      <t xml:space="preserve"> </t>
    </r>
    <r>
      <rPr>
        <sz val="11"/>
        <color theme="1"/>
        <rFont val="Calibri"/>
        <family val="2"/>
        <scheme val="minor"/>
      </rPr>
      <t xml:space="preserve">(EI summary).
</t>
    </r>
    <r>
      <rPr>
        <sz val="11"/>
        <rFont val="Calibri"/>
        <family val="2"/>
        <scheme val="minor"/>
      </rPr>
      <t xml:space="preserve">
If there are multiple coaches, the Program Summary of Early Intervention Practioner Coaching</t>
    </r>
    <r>
      <rPr>
        <sz val="11"/>
        <color theme="1"/>
        <rFont val="Calibri"/>
        <family val="2"/>
        <scheme val="minor"/>
      </rPr>
      <t xml:space="preserve"> spreadsheet, is used to compile indivdidual coach data across all coaches (copy and paste rows of data from cumulative data tab into the Program Summary of Early Intervention Practitioner Coaching spreadsheet).  These data provide the leadership team with a summary of the coaching effort and strategies used within the program.</t>
    </r>
  </si>
  <si>
    <t>Enter the EI ID</t>
  </si>
  <si>
    <r>
      <t xml:space="preserve">Enter the number of action plan goals you are </t>
    </r>
    <r>
      <rPr>
        <u/>
        <sz val="11"/>
        <color rgb="FFFF0000"/>
        <rFont val="Calibri"/>
        <family val="2"/>
        <scheme val="minor"/>
      </rPr>
      <t>initially</t>
    </r>
    <r>
      <rPr>
        <sz val="11"/>
        <color rgb="FFFF0000"/>
        <rFont val="Calibri"/>
        <family val="2"/>
        <scheme val="minor"/>
      </rPr>
      <t xml:space="preserve"> writing for the EI </t>
    </r>
    <r>
      <rPr>
        <i/>
        <sz val="11"/>
        <color rgb="FFFF0000"/>
        <rFont val="Calibri"/>
        <family val="2"/>
        <scheme val="minor"/>
      </rPr>
      <t>(this number will not change)</t>
    </r>
  </si>
  <si>
    <t>EI ID:</t>
  </si>
  <si>
    <t>Observed live</t>
  </si>
  <si>
    <t>Viewed video recording</t>
  </si>
  <si>
    <t>Supportive feedback</t>
  </si>
  <si>
    <t>Other help during the home visit</t>
  </si>
  <si>
    <t>Video review</t>
  </si>
  <si>
    <t>Constructive feedback</t>
  </si>
  <si>
    <t>Child intervention strategies</t>
  </si>
  <si>
    <t>Resource sharing</t>
  </si>
  <si>
    <t>EI Summary</t>
  </si>
  <si>
    <t>Select EI ID:</t>
  </si>
  <si>
    <t>EI ID</t>
  </si>
  <si>
    <t>Average # of Completed Cycles Across Early Interventionists</t>
  </si>
  <si>
    <t>Average # of Action Plan Goals Across Early Interventionists</t>
  </si>
  <si>
    <t>Average # of Action Plan Goals Completed Across Early Interventionists</t>
  </si>
  <si>
    <t>% Viewed video recording</t>
  </si>
  <si>
    <t>% Other help during the home visit</t>
  </si>
  <si>
    <t>% Observed live</t>
  </si>
  <si>
    <t>% Collected data</t>
  </si>
  <si>
    <t>% Verbal support</t>
  </si>
  <si>
    <t>% Side by side gestural support</t>
  </si>
  <si>
    <t>% Reflective conversation</t>
  </si>
  <si>
    <t>% Video review</t>
  </si>
  <si>
    <t>% Problem solving discussion</t>
  </si>
  <si>
    <t>% Child intervention strategies</t>
  </si>
  <si>
    <t>% Goal setting/Action planning</t>
  </si>
  <si>
    <t>% Resource sharing</t>
  </si>
  <si>
    <t>% Side by Side gestural support</t>
  </si>
  <si>
    <t>EI_ID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</si>
</sst>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3" x14ac:knownFonts="1">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b/>
      <sz val="11"/>
      <color theme="1"/>
      <name val="Calibri"/>
      <family val="2"/>
      <scheme val="minor"/>
    </font>
    <font>
      <sz val="11"/>
      <color rgb="FFC00000"/>
      <name val="Calibri"/>
      <family val="2"/>
      <scheme val="minor"/>
    </font>
    <font>
      <b/>
      <sz val="14"/>
      <color rgb="FF006100"/>
      <name val="Calibri"/>
      <family val="2"/>
      <scheme val="minor"/>
    </font>
    <font>
      <b/>
      <sz val="14"/>
      <color theme="1"/>
      <name val="Calibri"/>
      <family val="2"/>
      <scheme val="minor"/>
    </font>
    <font>
      <b/>
      <sz val="11"/>
      <color rgb="FFFA7D00"/>
      <name val="Calibri"/>
      <family val="2"/>
      <scheme val="minor"/>
    </font>
    <font>
      <sz val="16"/>
      <color theme="1"/>
      <name val="Calibri"/>
      <family val="2"/>
      <scheme val="minor"/>
    </font>
    <font>
      <sz val="11"/>
      <color theme="5" tint="-0.499984740745262"/>
      <name val="Calibri"/>
      <family val="2"/>
      <scheme val="minor"/>
    </font>
    <font>
      <b/>
      <sz val="14"/>
      <color theme="5" tint="-0.499984740745262"/>
      <name val="Calibri"/>
      <family val="2"/>
      <scheme val="minor"/>
    </font>
    <font>
      <b/>
      <i/>
      <sz val="14"/>
      <color theme="1"/>
      <name val="Calibri"/>
      <family val="2"/>
      <scheme val="minor"/>
    </font>
    <font>
      <sz val="48"/>
      <color theme="1"/>
      <name val="Calibri"/>
      <family val="2"/>
      <scheme val="minor"/>
    </font>
    <font>
      <sz val="11"/>
      <name val="Calibri"/>
      <family val="2"/>
      <scheme val="minor"/>
    </font>
    <font>
      <sz val="11"/>
      <color rgb="FFFF0000"/>
      <name val="Calibri"/>
      <family val="2"/>
      <scheme val="minor"/>
    </font>
    <font>
      <b/>
      <sz val="11"/>
      <name val="Calibri"/>
      <family val="2"/>
      <scheme val="minor"/>
    </font>
    <font>
      <i/>
      <sz val="11"/>
      <color theme="1"/>
      <name val="Calibri"/>
      <family val="2"/>
      <scheme val="minor"/>
    </font>
    <font>
      <i/>
      <sz val="11"/>
      <color theme="9" tint="-0.249977111117893"/>
      <name val="Calibri"/>
      <family val="2"/>
      <scheme val="minor"/>
    </font>
    <font>
      <i/>
      <sz val="11"/>
      <color theme="5" tint="-0.249977111117893"/>
      <name val="Calibri"/>
      <family val="2"/>
      <scheme val="minor"/>
    </font>
    <font>
      <b/>
      <sz val="24"/>
      <color theme="1"/>
      <name val="Calibri"/>
      <family val="2"/>
      <scheme val="minor"/>
    </font>
    <font>
      <b/>
      <sz val="28"/>
      <color theme="1"/>
      <name val="Calibri"/>
      <family val="2"/>
      <scheme val="minor"/>
    </font>
    <font>
      <b/>
      <sz val="20"/>
      <color theme="1"/>
      <name val="Calibri"/>
      <family val="2"/>
      <scheme val="minor"/>
    </font>
    <font>
      <i/>
      <sz val="11"/>
      <color rgb="FF006100"/>
      <name val="Calibri"/>
      <family val="2"/>
      <scheme val="minor"/>
    </font>
    <font>
      <i/>
      <sz val="11"/>
      <color theme="5" tint="-0.499984740745262"/>
      <name val="Calibri"/>
      <family val="2"/>
      <scheme val="minor"/>
    </font>
    <font>
      <i/>
      <sz val="9"/>
      <color theme="1"/>
      <name val="Calibri"/>
      <family val="2"/>
      <scheme val="minor"/>
    </font>
    <font>
      <sz val="12"/>
      <color theme="1"/>
      <name val="Calibri"/>
      <family val="2"/>
      <scheme val="minor"/>
    </font>
    <font>
      <b/>
      <i/>
      <sz val="12"/>
      <color theme="1"/>
      <name val="Calibri"/>
      <family val="2"/>
      <scheme val="minor"/>
    </font>
    <font>
      <sz val="36"/>
      <color theme="1"/>
      <name val="Calibri"/>
      <family val="2"/>
      <scheme val="minor"/>
    </font>
    <font>
      <b/>
      <i/>
      <sz val="11"/>
      <color theme="1"/>
      <name val="Calibri"/>
      <family val="2"/>
      <scheme val="minor"/>
    </font>
    <font>
      <i/>
      <sz val="11"/>
      <color rgb="FFFF0000"/>
      <name val="Calibri"/>
      <family val="2"/>
      <scheme val="minor"/>
    </font>
    <font>
      <u/>
      <sz val="11"/>
      <color rgb="FFFF0000"/>
      <name val="Calibri"/>
      <family val="2"/>
      <scheme val="minor"/>
    </font>
    <font>
      <u/>
      <sz val="11"/>
      <color theme="10"/>
      <name val="Calibri"/>
      <family val="2"/>
      <scheme val="minor"/>
    </font>
  </fonts>
  <fills count="18">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9" tint="0.39997558519241921"/>
        <bgColor indexed="64"/>
      </patternFill>
    </fill>
    <fill>
      <patternFill patternType="solid">
        <fgColor theme="5"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79998168889431442"/>
        <bgColor indexed="65"/>
      </patternFill>
    </fill>
    <fill>
      <patternFill patternType="solid">
        <fgColor theme="0" tint="-4.9989318521683403E-2"/>
        <bgColor indexed="64"/>
      </patternFill>
    </fill>
    <fill>
      <patternFill patternType="solid">
        <fgColor rgb="FFF2F2F2"/>
      </patternFill>
    </fill>
    <fill>
      <patternFill patternType="solid">
        <fgColor theme="5" tint="0.59999389629810485"/>
        <bgColor indexed="65"/>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59999389629810485"/>
        <bgColor indexed="64"/>
      </patternFill>
    </fill>
  </fills>
  <borders count="35">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rgb="FFB2B2B2"/>
      </left>
      <right style="thin">
        <color rgb="FFB2B2B2"/>
      </right>
      <top style="thin">
        <color indexed="64"/>
      </top>
      <bottom style="thin">
        <color indexed="64"/>
      </bottom>
      <diagonal/>
    </border>
    <border>
      <left/>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top/>
      <bottom style="thin">
        <color theme="2" tint="-0.24994659260841701"/>
      </bottom>
      <diagonal/>
    </border>
    <border>
      <left style="hair">
        <color indexed="64"/>
      </left>
      <right style="hair">
        <color indexed="64"/>
      </right>
      <top style="hair">
        <color indexed="64"/>
      </top>
      <bottom/>
      <diagonal/>
    </border>
    <border>
      <left style="hair">
        <color indexed="64"/>
      </left>
      <right/>
      <top/>
      <bottom style="hair">
        <color indexed="64"/>
      </bottom>
      <diagonal/>
    </border>
    <border>
      <left style="hair">
        <color indexed="64"/>
      </left>
      <right style="hair">
        <color indexed="64"/>
      </right>
      <top/>
      <bottom style="double">
        <color indexed="64"/>
      </bottom>
      <diagonal/>
    </border>
    <border>
      <left style="hair">
        <color indexed="64"/>
      </left>
      <right/>
      <top style="hair">
        <color indexed="64"/>
      </top>
      <bottom/>
      <diagonal/>
    </border>
    <border>
      <left/>
      <right/>
      <top style="thin">
        <color theme="2" tint="-0.24994659260841701"/>
      </top>
      <bottom/>
      <diagonal/>
    </border>
    <border>
      <left style="thin">
        <color rgb="FFB2B2B2"/>
      </left>
      <right/>
      <top style="thin">
        <color indexed="64"/>
      </top>
      <bottom style="thin">
        <color indexed="64"/>
      </bottom>
      <diagonal/>
    </border>
    <border>
      <left style="hair">
        <color indexed="64"/>
      </left>
      <right/>
      <top style="double">
        <color indexed="64"/>
      </top>
      <bottom/>
      <diagonal/>
    </border>
    <border>
      <left style="hair">
        <color indexed="64"/>
      </left>
      <right/>
      <top/>
      <bottom style="thin">
        <color indexed="64"/>
      </bottom>
      <diagonal/>
    </border>
    <border>
      <left style="hair">
        <color indexed="64"/>
      </left>
      <right/>
      <top/>
      <bottom/>
      <diagonal/>
    </border>
    <border>
      <left style="hair">
        <color indexed="64"/>
      </left>
      <right/>
      <top style="thin">
        <color indexed="64"/>
      </top>
      <bottom/>
      <diagonal/>
    </border>
    <border>
      <left style="thin">
        <color rgb="FF7F7F7F"/>
      </left>
      <right style="thin">
        <color rgb="FF7F7F7F"/>
      </right>
      <top/>
      <bottom style="thin">
        <color rgb="FF7F7F7F"/>
      </bottom>
      <diagonal/>
    </border>
  </borders>
  <cellStyleXfs count="9">
    <xf numFmtId="0" fontId="0" fillId="0" borderId="0"/>
    <xf numFmtId="0" fontId="2" fillId="2" borderId="0" applyNumberFormat="0" applyBorder="0" applyAlignment="0" applyProtection="0"/>
    <xf numFmtId="0" fontId="3" fillId="3" borderId="0" applyNumberFormat="0" applyBorder="0" applyAlignment="0" applyProtection="0"/>
    <xf numFmtId="0" fontId="1" fillId="4" borderId="1" applyNumberFormat="0" applyFont="0" applyAlignment="0" applyProtection="0"/>
    <xf numFmtId="0" fontId="1" fillId="11" borderId="0" applyNumberFormat="0" applyBorder="0" applyAlignment="0" applyProtection="0"/>
    <xf numFmtId="0" fontId="8" fillId="13" borderId="12" applyNumberFormat="0" applyAlignment="0" applyProtection="0"/>
    <xf numFmtId="0" fontId="1" fillId="14" borderId="0" applyNumberFormat="0" applyBorder="0" applyAlignment="0" applyProtection="0"/>
    <xf numFmtId="9" fontId="1" fillId="0" borderId="0" applyFont="0" applyFill="0" applyBorder="0" applyAlignment="0" applyProtection="0"/>
    <xf numFmtId="0" fontId="32" fillId="0" borderId="0" applyNumberFormat="0" applyFill="0" applyBorder="0" applyAlignment="0" applyProtection="0"/>
  </cellStyleXfs>
  <cellXfs count="193">
    <xf numFmtId="0" fontId="0" fillId="0" borderId="0" xfId="0"/>
    <xf numFmtId="0" fontId="4" fillId="0" borderId="2" xfId="0" applyFont="1" applyBorder="1" applyAlignment="1">
      <alignment horizontal="center" vertical="center" wrapText="1"/>
    </xf>
    <xf numFmtId="0" fontId="0" fillId="0" borderId="0" xfId="0" applyAlignment="1">
      <alignment horizontal="center"/>
    </xf>
    <xf numFmtId="0" fontId="0" fillId="0" borderId="0" xfId="0" applyAlignment="1">
      <alignment horizontal="right"/>
    </xf>
    <xf numFmtId="0" fontId="0" fillId="0" borderId="0" xfId="0" pivotButton="1"/>
    <xf numFmtId="0" fontId="0" fillId="0" borderId="0" xfId="0" applyAlignment="1">
      <alignment horizontal="left"/>
    </xf>
    <xf numFmtId="9" fontId="0" fillId="0" borderId="0" xfId="0" applyNumberFormat="1" applyAlignment="1">
      <alignment horizontal="center"/>
    </xf>
    <xf numFmtId="0" fontId="0" fillId="0" borderId="0" xfId="0" applyAlignment="1">
      <alignment horizontal="center" vertical="center"/>
    </xf>
    <xf numFmtId="0" fontId="4" fillId="10" borderId="2" xfId="0" applyFont="1" applyFill="1" applyBorder="1" applyAlignment="1">
      <alignment horizontal="center"/>
    </xf>
    <xf numFmtId="0" fontId="0" fillId="0" borderId="0" xfId="0" applyAlignment="1">
      <alignment wrapText="1"/>
    </xf>
    <xf numFmtId="0" fontId="0" fillId="0" borderId="0" xfId="0" applyAlignment="1">
      <alignment horizontal="left" wrapText="1"/>
    </xf>
    <xf numFmtId="0" fontId="0" fillId="0" borderId="0" xfId="0" applyAlignment="1">
      <alignment horizontal="center" wrapText="1"/>
    </xf>
    <xf numFmtId="164" fontId="0" fillId="0" borderId="0" xfId="0" applyNumberFormat="1" applyAlignment="1">
      <alignment horizontal="center" wrapText="1"/>
    </xf>
    <xf numFmtId="9" fontId="0" fillId="0" borderId="0" xfId="0" applyNumberFormat="1" applyAlignment="1">
      <alignment horizontal="center" wrapText="1"/>
    </xf>
    <xf numFmtId="0" fontId="0" fillId="0" borderId="0" xfId="0" applyAlignment="1">
      <alignment horizontal="center" vertical="center" wrapText="1"/>
    </xf>
    <xf numFmtId="9" fontId="0" fillId="0" borderId="0" xfId="0" applyNumberFormat="1" applyAlignment="1">
      <alignment horizontal="center" vertical="center"/>
    </xf>
    <xf numFmtId="0" fontId="0" fillId="0" borderId="0" xfId="0" applyAlignment="1">
      <alignment horizontal="left" vertical="center" wrapText="1"/>
    </xf>
    <xf numFmtId="0" fontId="0" fillId="15" borderId="0" xfId="0" applyFill="1" applyAlignment="1">
      <alignment horizontal="center" vertical="center" wrapText="1"/>
    </xf>
    <xf numFmtId="0" fontId="0" fillId="16" borderId="0" xfId="0" applyFill="1" applyAlignment="1">
      <alignment horizontal="center" vertical="center" wrapText="1"/>
    </xf>
    <xf numFmtId="2" fontId="0" fillId="0" borderId="0" xfId="0" applyNumberFormat="1"/>
    <xf numFmtId="0" fontId="9" fillId="0" borderId="0" xfId="0" pivotButton="1" applyFont="1" applyAlignment="1">
      <alignment vertical="center" wrapText="1"/>
    </xf>
    <xf numFmtId="0" fontId="0" fillId="10" borderId="0" xfId="0" applyFill="1" applyAlignment="1">
      <alignment horizontal="center" vertical="center" wrapText="1"/>
    </xf>
    <xf numFmtId="9" fontId="0" fillId="15" borderId="0" xfId="0" applyNumberFormat="1" applyFill="1" applyAlignment="1">
      <alignment horizontal="center" vertical="center" wrapText="1"/>
    </xf>
    <xf numFmtId="0" fontId="0" fillId="12" borderId="0" xfId="0" applyFill="1"/>
    <xf numFmtId="0" fontId="0" fillId="15" borderId="0" xfId="0" applyFill="1"/>
    <xf numFmtId="0" fontId="4" fillId="9" borderId="13" xfId="0" applyFont="1" applyFill="1" applyBorder="1" applyAlignment="1">
      <alignment horizontal="center" vertical="center" wrapText="1"/>
    </xf>
    <xf numFmtId="0" fontId="2" fillId="2" borderId="13" xfId="1" applyBorder="1" applyAlignment="1">
      <alignment horizontal="center" vertical="center" wrapText="1"/>
    </xf>
    <xf numFmtId="0" fontId="2" fillId="5" borderId="13" xfId="1" applyFill="1" applyBorder="1" applyAlignment="1">
      <alignment horizontal="center" vertical="center" wrapText="1"/>
    </xf>
    <xf numFmtId="0" fontId="3" fillId="3" borderId="13" xfId="2" applyBorder="1" applyAlignment="1">
      <alignment horizontal="center" vertical="center" wrapText="1"/>
    </xf>
    <xf numFmtId="0" fontId="5" fillId="6" borderId="13" xfId="2" applyFont="1" applyFill="1" applyBorder="1" applyAlignment="1">
      <alignment horizontal="center" vertical="center" wrapText="1"/>
    </xf>
    <xf numFmtId="0" fontId="4" fillId="4" borderId="14" xfId="3" applyFont="1" applyBorder="1" applyAlignment="1">
      <alignment horizontal="center" vertical="center" wrapText="1"/>
    </xf>
    <xf numFmtId="0" fontId="12" fillId="8" borderId="0" xfId="0" applyFont="1" applyFill="1" applyAlignment="1">
      <alignment vertical="center" wrapText="1"/>
    </xf>
    <xf numFmtId="9" fontId="14" fillId="0" borderId="0" xfId="0" applyNumberFormat="1" applyFont="1" applyAlignment="1">
      <alignment horizontal="center"/>
    </xf>
    <xf numFmtId="14" fontId="0" fillId="0" borderId="3" xfId="0" applyNumberFormat="1" applyBorder="1" applyAlignment="1" applyProtection="1">
      <alignment horizontal="right"/>
      <protection locked="0"/>
    </xf>
    <xf numFmtId="0" fontId="0" fillId="0" borderId="3" xfId="0" applyBorder="1" applyAlignment="1" applyProtection="1">
      <alignment horizontal="center"/>
      <protection locked="0"/>
    </xf>
    <xf numFmtId="14" fontId="0" fillId="0" borderId="6" xfId="0" applyNumberFormat="1" applyBorder="1" applyAlignment="1" applyProtection="1">
      <alignment horizontal="right"/>
      <protection locked="0"/>
    </xf>
    <xf numFmtId="0" fontId="0" fillId="0" borderId="6" xfId="0" applyBorder="1" applyAlignment="1" applyProtection="1">
      <alignment horizontal="center"/>
      <protection locked="0"/>
    </xf>
    <xf numFmtId="14" fontId="0" fillId="0" borderId="9" xfId="0" applyNumberFormat="1" applyBorder="1" applyAlignment="1" applyProtection="1">
      <alignment horizontal="right"/>
      <protection locked="0"/>
    </xf>
    <xf numFmtId="0" fontId="0" fillId="0" borderId="9" xfId="0" applyBorder="1" applyAlignment="1" applyProtection="1">
      <alignment horizontal="center"/>
      <protection locked="0"/>
    </xf>
    <xf numFmtId="14" fontId="1" fillId="12" borderId="3" xfId="4" applyNumberFormat="1" applyFill="1" applyBorder="1" applyAlignment="1" applyProtection="1">
      <alignment horizontal="right"/>
      <protection locked="0"/>
    </xf>
    <xf numFmtId="0" fontId="1" fillId="12" borderId="3" xfId="4" applyFill="1" applyBorder="1" applyAlignment="1" applyProtection="1">
      <alignment horizontal="center"/>
      <protection locked="0"/>
    </xf>
    <xf numFmtId="14" fontId="1" fillId="12" borderId="6" xfId="4" applyNumberFormat="1" applyFill="1" applyBorder="1" applyAlignment="1" applyProtection="1">
      <alignment horizontal="right"/>
      <protection locked="0"/>
    </xf>
    <xf numFmtId="0" fontId="1" fillId="12" borderId="6" xfId="4" applyFill="1" applyBorder="1" applyAlignment="1" applyProtection="1">
      <alignment horizontal="center"/>
      <protection locked="0"/>
    </xf>
    <xf numFmtId="14" fontId="1" fillId="12" borderId="9" xfId="4" applyNumberFormat="1" applyFill="1" applyBorder="1" applyAlignment="1" applyProtection="1">
      <alignment horizontal="right"/>
      <protection locked="0"/>
    </xf>
    <xf numFmtId="0" fontId="1" fillId="12" borderId="9" xfId="4" applyFill="1" applyBorder="1" applyAlignment="1" applyProtection="1">
      <alignment horizontal="center"/>
      <protection locked="0"/>
    </xf>
    <xf numFmtId="14" fontId="0" fillId="12" borderId="3" xfId="0" applyNumberFormat="1" applyFill="1" applyBorder="1" applyAlignment="1" applyProtection="1">
      <alignment horizontal="right"/>
      <protection locked="0"/>
    </xf>
    <xf numFmtId="0" fontId="0" fillId="12" borderId="3" xfId="0" applyFill="1" applyBorder="1" applyAlignment="1" applyProtection="1">
      <alignment horizontal="center"/>
      <protection locked="0"/>
    </xf>
    <xf numFmtId="14" fontId="0" fillId="12" borderId="6" xfId="0" applyNumberFormat="1" applyFill="1" applyBorder="1" applyAlignment="1" applyProtection="1">
      <alignment horizontal="right"/>
      <protection locked="0"/>
    </xf>
    <xf numFmtId="0" fontId="0" fillId="12" borderId="6" xfId="0" applyFill="1" applyBorder="1" applyAlignment="1" applyProtection="1">
      <alignment horizontal="center"/>
      <protection locked="0"/>
    </xf>
    <xf numFmtId="14" fontId="0" fillId="12" borderId="9" xfId="0" applyNumberFormat="1" applyFill="1" applyBorder="1" applyAlignment="1" applyProtection="1">
      <alignment horizontal="right"/>
      <protection locked="0"/>
    </xf>
    <xf numFmtId="0" fontId="0" fillId="12" borderId="9" xfId="0" applyFill="1" applyBorder="1" applyAlignment="1" applyProtection="1">
      <alignment horizontal="center"/>
      <protection locked="0"/>
    </xf>
    <xf numFmtId="0" fontId="0" fillId="12" borderId="6" xfId="4" applyFont="1" applyFill="1" applyBorder="1" applyAlignment="1" applyProtection="1">
      <alignment horizontal="center"/>
      <protection locked="0"/>
    </xf>
    <xf numFmtId="0" fontId="0" fillId="12" borderId="3" xfId="4" applyFont="1" applyFill="1" applyBorder="1" applyAlignment="1" applyProtection="1">
      <alignment horizontal="center"/>
      <protection locked="0"/>
    </xf>
    <xf numFmtId="0" fontId="15" fillId="12" borderId="8" xfId="4" applyFont="1" applyFill="1" applyBorder="1" applyAlignment="1">
      <alignment horizontal="center" vertical="center"/>
    </xf>
    <xf numFmtId="0" fontId="18" fillId="0" borderId="6" xfId="0" applyFont="1" applyBorder="1" applyAlignment="1">
      <alignment vertical="center"/>
    </xf>
    <xf numFmtId="0" fontId="19" fillId="0" borderId="6" xfId="0" applyFont="1" applyBorder="1" applyAlignment="1">
      <alignment vertical="center"/>
    </xf>
    <xf numFmtId="0" fontId="18" fillId="0" borderId="22" xfId="0" applyFont="1" applyBorder="1" applyAlignment="1">
      <alignment vertical="center"/>
    </xf>
    <xf numFmtId="0" fontId="17" fillId="0" borderId="9" xfId="0" applyFont="1" applyBorder="1" applyAlignment="1">
      <alignment horizontal="center" vertical="center"/>
    </xf>
    <xf numFmtId="0" fontId="0" fillId="0" borderId="0" xfId="0" applyAlignment="1">
      <alignment vertical="center" wrapText="1"/>
    </xf>
    <xf numFmtId="0" fontId="20" fillId="0" borderId="0" xfId="0" applyFont="1" applyAlignment="1">
      <alignment wrapText="1"/>
    </xf>
    <xf numFmtId="14" fontId="0" fillId="0" borderId="22" xfId="0" applyNumberFormat="1" applyBorder="1" applyAlignment="1" applyProtection="1">
      <alignment horizontal="right"/>
      <protection locked="0"/>
    </xf>
    <xf numFmtId="0" fontId="0" fillId="0" borderId="22" xfId="0" applyBorder="1" applyAlignment="1" applyProtection="1">
      <alignment horizontal="center"/>
      <protection locked="0"/>
    </xf>
    <xf numFmtId="0" fontId="4" fillId="9" borderId="26" xfId="0" applyFont="1" applyFill="1" applyBorder="1" applyAlignment="1">
      <alignment horizontal="center" vertical="center" wrapText="1"/>
    </xf>
    <xf numFmtId="0" fontId="2" fillId="2" borderId="26" xfId="1" applyBorder="1" applyAlignment="1">
      <alignment horizontal="center" vertical="center" wrapText="1"/>
    </xf>
    <xf numFmtId="0" fontId="10" fillId="14" borderId="26" xfId="6" applyFont="1" applyBorder="1" applyAlignment="1">
      <alignment horizontal="center" vertical="center" wrapText="1"/>
    </xf>
    <xf numFmtId="0" fontId="4" fillId="4" borderId="26" xfId="3" applyFont="1" applyBorder="1" applyAlignment="1">
      <alignment horizontal="center" vertical="center" wrapText="1"/>
    </xf>
    <xf numFmtId="0" fontId="17" fillId="0" borderId="6" xfId="0" applyFont="1" applyBorder="1" applyAlignment="1">
      <alignment horizontal="center" vertical="center"/>
    </xf>
    <xf numFmtId="0" fontId="17" fillId="0" borderId="24" xfId="0" applyFont="1" applyBorder="1" applyAlignment="1">
      <alignment horizontal="center" vertical="center"/>
    </xf>
    <xf numFmtId="0" fontId="18" fillId="0" borderId="3" xfId="0" applyFont="1" applyBorder="1" applyAlignment="1">
      <alignment vertical="center"/>
    </xf>
    <xf numFmtId="0" fontId="23" fillId="2" borderId="26" xfId="1" applyFont="1" applyBorder="1" applyAlignment="1">
      <alignment horizontal="center" vertical="center" wrapText="1"/>
    </xf>
    <xf numFmtId="0" fontId="24" fillId="14" borderId="26" xfId="6" applyFont="1" applyBorder="1" applyAlignment="1">
      <alignment horizontal="center" vertical="center" wrapText="1"/>
    </xf>
    <xf numFmtId="0" fontId="15" fillId="0" borderId="8" xfId="4" applyFont="1" applyFill="1" applyBorder="1" applyAlignment="1">
      <alignment horizontal="center" vertical="center"/>
    </xf>
    <xf numFmtId="0" fontId="25" fillId="0" borderId="0" xfId="0" applyFont="1"/>
    <xf numFmtId="0" fontId="0" fillId="0" borderId="0" xfId="0" pivotButton="1" applyAlignment="1">
      <alignment horizontal="center"/>
    </xf>
    <xf numFmtId="0" fontId="4" fillId="9" borderId="6" xfId="0" applyFont="1" applyFill="1" applyBorder="1" applyAlignment="1">
      <alignment horizontal="center" vertical="center" wrapText="1"/>
    </xf>
    <xf numFmtId="0" fontId="2" fillId="2" borderId="6" xfId="1" applyBorder="1" applyAlignment="1">
      <alignment horizontal="center" vertical="center" wrapText="1"/>
    </xf>
    <xf numFmtId="0" fontId="2" fillId="5" borderId="6" xfId="1" applyFill="1" applyBorder="1" applyAlignment="1">
      <alignment horizontal="center" vertical="center" wrapText="1"/>
    </xf>
    <xf numFmtId="0" fontId="3" fillId="3" borderId="6" xfId="2" applyBorder="1" applyAlignment="1">
      <alignment horizontal="center" vertical="center" wrapText="1"/>
    </xf>
    <xf numFmtId="0" fontId="5" fillId="6" borderId="6" xfId="2" applyFont="1" applyFill="1" applyBorder="1" applyAlignment="1">
      <alignment horizontal="center" vertical="center" wrapText="1"/>
    </xf>
    <xf numFmtId="0" fontId="4" fillId="4" borderId="6" xfId="3" applyFont="1" applyBorder="1" applyAlignment="1">
      <alignment horizontal="center" vertical="center" wrapText="1"/>
    </xf>
    <xf numFmtId="0" fontId="4" fillId="0" borderId="6" xfId="0" applyFont="1" applyBorder="1" applyAlignment="1">
      <alignment horizontal="center" vertical="center" wrapText="1"/>
    </xf>
    <xf numFmtId="2" fontId="0" fillId="0" borderId="0" xfId="0" applyNumberFormat="1" applyAlignment="1">
      <alignment horizontal="center"/>
    </xf>
    <xf numFmtId="164" fontId="0" fillId="0" borderId="0" xfId="0" applyNumberFormat="1" applyAlignment="1">
      <alignment horizontal="center"/>
    </xf>
    <xf numFmtId="0" fontId="8" fillId="13" borderId="12" xfId="5" applyProtection="1">
      <protection locked="0"/>
    </xf>
    <xf numFmtId="0" fontId="8" fillId="13" borderId="12" xfId="5" applyAlignment="1" applyProtection="1">
      <alignment horizontal="center"/>
      <protection locked="0"/>
    </xf>
    <xf numFmtId="2" fontId="8" fillId="13" borderId="12" xfId="5" applyNumberFormat="1" applyAlignment="1" applyProtection="1">
      <alignment horizontal="center"/>
      <protection locked="0"/>
    </xf>
    <xf numFmtId="164" fontId="8" fillId="13" borderId="12" xfId="5" applyNumberFormat="1" applyAlignment="1" applyProtection="1">
      <alignment horizontal="center"/>
      <protection locked="0"/>
    </xf>
    <xf numFmtId="0" fontId="0" fillId="0" borderId="0" xfId="0" applyProtection="1">
      <protection locked="0"/>
    </xf>
    <xf numFmtId="0" fontId="2" fillId="2" borderId="29" xfId="1" applyBorder="1" applyAlignment="1">
      <alignment horizontal="center" vertical="center" wrapText="1"/>
    </xf>
    <xf numFmtId="9" fontId="0" fillId="0" borderId="0" xfId="7" applyFont="1"/>
    <xf numFmtId="0" fontId="26" fillId="0" borderId="0" xfId="0" applyFont="1" applyAlignment="1">
      <alignment horizontal="center" vertical="center"/>
    </xf>
    <xf numFmtId="0" fontId="4" fillId="9" borderId="26" xfId="0" applyFont="1" applyFill="1" applyBorder="1" applyAlignment="1">
      <alignment horizontal="right" vertical="center" wrapText="1"/>
    </xf>
    <xf numFmtId="0" fontId="29" fillId="10" borderId="26" xfId="0" applyFont="1" applyFill="1" applyBorder="1" applyAlignment="1">
      <alignment horizontal="right" vertical="center" wrapText="1"/>
    </xf>
    <xf numFmtId="0" fontId="4" fillId="8" borderId="7" xfId="0" applyFont="1" applyFill="1" applyBorder="1" applyAlignment="1" applyProtection="1">
      <alignment horizontal="center" vertical="center"/>
      <protection locked="0"/>
    </xf>
    <xf numFmtId="0" fontId="0" fillId="0" borderId="6" xfId="0" applyBorder="1" applyAlignment="1">
      <alignment horizontal="right" vertical="center"/>
    </xf>
    <xf numFmtId="0" fontId="7" fillId="7" borderId="2" xfId="0" applyFont="1" applyFill="1" applyBorder="1" applyAlignment="1" applyProtection="1">
      <alignment horizontal="center" vertical="center"/>
      <protection locked="0"/>
    </xf>
    <xf numFmtId="0" fontId="7" fillId="7" borderId="13" xfId="0" applyFont="1" applyFill="1" applyBorder="1" applyAlignment="1" applyProtection="1">
      <alignment horizontal="center" vertical="center"/>
      <protection locked="0"/>
    </xf>
    <xf numFmtId="0" fontId="8" fillId="13" borderId="34" xfId="5" applyBorder="1" applyAlignment="1" applyProtection="1">
      <alignment horizontal="center"/>
      <protection locked="0"/>
    </xf>
    <xf numFmtId="0" fontId="30" fillId="15" borderId="0" xfId="0" applyFont="1" applyFill="1" applyAlignment="1">
      <alignment horizontal="center"/>
    </xf>
    <xf numFmtId="0" fontId="30" fillId="12" borderId="0" xfId="0" applyFont="1" applyFill="1" applyAlignment="1">
      <alignment horizontal="center"/>
    </xf>
    <xf numFmtId="0" fontId="0" fillId="0" borderId="0" xfId="0" applyNumberFormat="1" applyAlignment="1">
      <alignment horizontal="center"/>
    </xf>
    <xf numFmtId="0" fontId="0" fillId="0" borderId="0" xfId="0" applyFill="1" applyAlignment="1">
      <alignment horizontal="left"/>
    </xf>
    <xf numFmtId="0" fontId="0" fillId="0" borderId="0" xfId="0" applyNumberFormat="1" applyAlignment="1">
      <alignment horizontal="center" wrapText="1"/>
    </xf>
    <xf numFmtId="0" fontId="30" fillId="0" borderId="0" xfId="0" applyFont="1" applyAlignment="1">
      <alignment horizontal="center" wrapText="1"/>
    </xf>
    <xf numFmtId="0" fontId="0" fillId="0" borderId="0" xfId="0" applyNumberFormat="1" applyAlignment="1">
      <alignment horizontal="center" vertical="center"/>
    </xf>
    <xf numFmtId="0" fontId="0" fillId="0" borderId="0" xfId="0" applyAlignment="1">
      <alignment horizontal="center" vertical="center" wrapText="1"/>
    </xf>
    <xf numFmtId="0" fontId="28" fillId="0" borderId="0" xfId="0" applyFont="1" applyAlignment="1">
      <alignment horizontal="center" vertical="center"/>
    </xf>
    <xf numFmtId="0" fontId="15" fillId="0" borderId="0" xfId="0" applyFont="1" applyAlignment="1">
      <alignment horizontal="center" wrapText="1"/>
    </xf>
    <xf numFmtId="0" fontId="15" fillId="0" borderId="0" xfId="0" applyFont="1" applyAlignment="1">
      <alignment horizontal="center" vertical="center" wrapText="1"/>
    </xf>
    <xf numFmtId="0" fontId="22" fillId="0" borderId="0" xfId="0" applyFont="1" applyAlignment="1">
      <alignment horizontal="left" vertical="center"/>
    </xf>
    <xf numFmtId="0" fontId="15" fillId="0" borderId="0" xfId="0" applyFont="1" applyAlignment="1">
      <alignment horizontal="center" vertical="top" wrapText="1"/>
    </xf>
    <xf numFmtId="0" fontId="0" fillId="0" borderId="0" xfId="0" applyAlignment="1">
      <alignment horizontal="center" vertical="top" wrapText="1"/>
    </xf>
    <xf numFmtId="0" fontId="0" fillId="0" borderId="0" xfId="0" applyAlignment="1">
      <alignment horizontal="center" vertical="center" wrapText="1"/>
    </xf>
    <xf numFmtId="0" fontId="15" fillId="0" borderId="0" xfId="0" applyFont="1" applyAlignment="1">
      <alignment horizontal="center" vertical="center"/>
    </xf>
    <xf numFmtId="0" fontId="27" fillId="0" borderId="0" xfId="0" applyFont="1" applyAlignment="1">
      <alignment horizontal="center" vertical="center"/>
    </xf>
    <xf numFmtId="0" fontId="26" fillId="0" borderId="0" xfId="0" applyFont="1" applyAlignment="1">
      <alignment horizontal="center" vertical="center"/>
    </xf>
    <xf numFmtId="0" fontId="30" fillId="0" borderId="0" xfId="0" applyFont="1" applyAlignment="1">
      <alignment horizontal="center" wrapText="1"/>
    </xf>
    <xf numFmtId="0" fontId="32" fillId="0" borderId="0" xfId="8" applyFill="1" applyAlignment="1" applyProtection="1">
      <alignment horizontal="center"/>
      <protection locked="0"/>
    </xf>
    <xf numFmtId="0" fontId="20" fillId="9" borderId="0" xfId="0" applyFont="1" applyFill="1" applyAlignment="1">
      <alignment horizontal="left" vertical="center" wrapText="1"/>
    </xf>
    <xf numFmtId="0" fontId="0" fillId="12" borderId="4" xfId="0" applyFill="1" applyBorder="1" applyAlignment="1" applyProtection="1">
      <alignment horizontal="center" vertical="center"/>
      <protection locked="0"/>
    </xf>
    <xf numFmtId="0" fontId="0" fillId="12" borderId="7" xfId="0" applyFill="1" applyBorder="1" applyAlignment="1" applyProtection="1">
      <alignment horizontal="center" vertical="center"/>
      <protection locked="0"/>
    </xf>
    <xf numFmtId="0" fontId="0" fillId="12" borderId="10" xfId="0" applyFill="1" applyBorder="1" applyAlignment="1" applyProtection="1">
      <alignment horizontal="center" vertical="center"/>
      <protection locked="0"/>
    </xf>
    <xf numFmtId="0" fontId="0" fillId="0" borderId="3" xfId="0" applyBorder="1" applyAlignment="1">
      <alignment horizontal="center" vertical="center"/>
    </xf>
    <xf numFmtId="0" fontId="0" fillId="0" borderId="6" xfId="0" applyBorder="1" applyAlignment="1">
      <alignment horizontal="center" vertical="center"/>
    </xf>
    <xf numFmtId="0" fontId="0" fillId="0" borderId="9" xfId="0" applyBorder="1" applyAlignment="1">
      <alignment horizontal="center" vertical="center"/>
    </xf>
    <xf numFmtId="0" fontId="0" fillId="0" borderId="4"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0" fillId="12" borderId="3" xfId="0" applyFill="1" applyBorder="1" applyAlignment="1" applyProtection="1">
      <alignment horizontal="center" vertical="center"/>
      <protection locked="0"/>
    </xf>
    <xf numFmtId="0" fontId="0" fillId="12" borderId="6" xfId="0" applyFill="1" applyBorder="1" applyAlignment="1" applyProtection="1">
      <alignment horizontal="center" vertical="center"/>
      <protection locked="0"/>
    </xf>
    <xf numFmtId="0" fontId="0" fillId="12" borderId="9" xfId="0" applyFill="1" applyBorder="1" applyAlignment="1" applyProtection="1">
      <alignment horizontal="center" vertical="center"/>
      <protection locked="0"/>
    </xf>
    <xf numFmtId="0" fontId="0" fillId="12" borderId="3" xfId="0" applyFill="1" applyBorder="1" applyAlignment="1">
      <alignment horizontal="center" vertical="center"/>
    </xf>
    <xf numFmtId="0" fontId="0" fillId="12" borderId="6" xfId="0" applyFill="1" applyBorder="1" applyAlignment="1">
      <alignment horizontal="center" vertical="center"/>
    </xf>
    <xf numFmtId="0" fontId="0" fillId="12" borderId="9" xfId="0" applyFill="1" applyBorder="1" applyAlignment="1">
      <alignment horizontal="center" vertical="center"/>
    </xf>
    <xf numFmtId="0" fontId="0" fillId="0" borderId="27" xfId="0"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0" fillId="12" borderId="33" xfId="0" applyFill="1" applyBorder="1" applyAlignment="1" applyProtection="1">
      <alignment horizontal="center" vertical="center"/>
      <protection locked="0"/>
    </xf>
    <xf numFmtId="0" fontId="0" fillId="12" borderId="25" xfId="0" applyFill="1" applyBorder="1" applyAlignment="1" applyProtection="1">
      <alignment horizontal="center" vertical="center"/>
      <protection locked="0"/>
    </xf>
    <xf numFmtId="0" fontId="0" fillId="12" borderId="27" xfId="0" applyFill="1" applyBorder="1" applyAlignment="1" applyProtection="1">
      <alignment horizontal="center" vertical="center"/>
      <protection locked="0"/>
    </xf>
    <xf numFmtId="0" fontId="0" fillId="12" borderId="31" xfId="0" applyFill="1" applyBorder="1" applyAlignment="1" applyProtection="1">
      <alignment horizontal="center" vertical="center"/>
      <protection locked="0"/>
    </xf>
    <xf numFmtId="0" fontId="0" fillId="12" borderId="4" xfId="0" applyFill="1" applyBorder="1" applyAlignment="1">
      <alignment horizontal="center" vertical="center" wrapText="1"/>
    </xf>
    <xf numFmtId="0" fontId="0" fillId="12" borderId="7" xfId="0" applyFill="1" applyBorder="1" applyAlignment="1">
      <alignment horizontal="center" vertical="center" wrapText="1"/>
    </xf>
    <xf numFmtId="0" fontId="0" fillId="12" borderId="10" xfId="0" applyFill="1" applyBorder="1" applyAlignment="1">
      <alignment horizontal="center" vertical="center" wrapText="1"/>
    </xf>
    <xf numFmtId="0" fontId="0" fillId="0" borderId="3"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4" xfId="0" applyBorder="1" applyAlignment="1">
      <alignment horizontal="center" vertical="center" wrapText="1"/>
    </xf>
    <xf numFmtId="0" fontId="0" fillId="0" borderId="7" xfId="0" applyBorder="1" applyAlignment="1">
      <alignment horizontal="center" vertical="center" wrapText="1"/>
    </xf>
    <xf numFmtId="0" fontId="0" fillId="0" borderId="10" xfId="0" applyBorder="1" applyAlignment="1">
      <alignment horizontal="center" vertical="center" wrapText="1"/>
    </xf>
    <xf numFmtId="0" fontId="0" fillId="0" borderId="30" xfId="0" applyBorder="1" applyAlignment="1" applyProtection="1">
      <alignment horizontal="center" vertical="center"/>
      <protection locked="0"/>
    </xf>
    <xf numFmtId="0" fontId="0" fillId="0" borderId="25" xfId="0" applyBorder="1" applyAlignment="1" applyProtection="1">
      <alignment horizontal="center" vertical="center"/>
      <protection locked="0"/>
    </xf>
    <xf numFmtId="0" fontId="0" fillId="0" borderId="32" xfId="0" applyBorder="1" applyAlignment="1" applyProtection="1">
      <alignment horizontal="center" vertical="center"/>
      <protection locked="0"/>
    </xf>
    <xf numFmtId="0" fontId="1" fillId="12" borderId="19" xfId="4" applyFill="1" applyBorder="1" applyAlignment="1" applyProtection="1">
      <alignment horizontal="center" vertical="center"/>
      <protection locked="0"/>
    </xf>
    <xf numFmtId="0" fontId="1" fillId="12" borderId="20" xfId="4" applyFill="1" applyBorder="1" applyAlignment="1" applyProtection="1">
      <alignment horizontal="center" vertical="center"/>
      <protection locked="0"/>
    </xf>
    <xf numFmtId="0" fontId="1" fillId="12" borderId="21" xfId="4" applyFill="1" applyBorder="1" applyAlignment="1" applyProtection="1">
      <alignment horizontal="center" vertical="center"/>
      <protection locked="0"/>
    </xf>
    <xf numFmtId="0" fontId="1" fillId="0" borderId="19" xfId="4" applyFill="1" applyBorder="1" applyAlignment="1" applyProtection="1">
      <alignment horizontal="center" vertical="center"/>
      <protection locked="0"/>
    </xf>
    <xf numFmtId="0" fontId="1" fillId="0" borderId="20" xfId="4" applyFill="1" applyBorder="1" applyAlignment="1" applyProtection="1">
      <alignment horizontal="center" vertical="center"/>
      <protection locked="0"/>
    </xf>
    <xf numFmtId="0" fontId="1" fillId="0" borderId="21" xfId="4" applyFill="1" applyBorder="1" applyAlignment="1" applyProtection="1">
      <alignment horizontal="center" vertical="center"/>
      <protection locked="0"/>
    </xf>
    <xf numFmtId="0" fontId="0" fillId="12" borderId="3" xfId="0" applyFill="1" applyBorder="1" applyAlignment="1">
      <alignment horizontal="center" vertical="center" wrapText="1"/>
    </xf>
    <xf numFmtId="0" fontId="0" fillId="12" borderId="6" xfId="0" applyFill="1" applyBorder="1" applyAlignment="1">
      <alignment horizontal="center" vertical="center" wrapText="1"/>
    </xf>
    <xf numFmtId="0" fontId="0" fillId="12" borderId="9" xfId="0" applyFill="1" applyBorder="1" applyAlignment="1">
      <alignment horizontal="center" vertical="center" wrapText="1"/>
    </xf>
    <xf numFmtId="0" fontId="0" fillId="0" borderId="25" xfId="0" applyBorder="1" applyAlignment="1">
      <alignment horizontal="center" vertical="center" wrapText="1"/>
    </xf>
    <xf numFmtId="0" fontId="0" fillId="0" borderId="27" xfId="0" applyBorder="1" applyAlignment="1">
      <alignment horizontal="center" vertical="center" wrapText="1"/>
    </xf>
    <xf numFmtId="0" fontId="0" fillId="0" borderId="22" xfId="0" applyBorder="1" applyAlignment="1">
      <alignment horizontal="center" vertical="center"/>
    </xf>
    <xf numFmtId="0" fontId="0" fillId="0" borderId="24" xfId="0" applyBorder="1" applyAlignment="1">
      <alignment horizontal="center" vertical="center"/>
    </xf>
    <xf numFmtId="0" fontId="0" fillId="0" borderId="22" xfId="0" applyBorder="1" applyAlignment="1" applyProtection="1">
      <alignment horizontal="center" vertical="center"/>
      <protection locked="0"/>
    </xf>
    <xf numFmtId="0" fontId="0" fillId="12" borderId="16" xfId="0" applyFill="1" applyBorder="1" applyAlignment="1" applyProtection="1">
      <alignment horizontal="center" vertical="center"/>
      <protection locked="0"/>
    </xf>
    <xf numFmtId="0" fontId="0" fillId="12" borderId="17" xfId="0" applyFill="1" applyBorder="1" applyAlignment="1" applyProtection="1">
      <alignment horizontal="center" vertical="center"/>
      <protection locked="0"/>
    </xf>
    <xf numFmtId="0" fontId="0" fillId="12" borderId="18" xfId="0" applyFill="1" applyBorder="1" applyAlignment="1" applyProtection="1">
      <alignment horizontal="center" vertical="center"/>
      <protection locked="0"/>
    </xf>
    <xf numFmtId="0" fontId="1" fillId="12" borderId="3" xfId="4" applyFill="1" applyBorder="1" applyAlignment="1" applyProtection="1">
      <alignment horizontal="center" vertical="center"/>
      <protection locked="0"/>
    </xf>
    <xf numFmtId="0" fontId="1" fillId="12" borderId="6" xfId="4" applyFill="1" applyBorder="1" applyAlignment="1" applyProtection="1">
      <alignment horizontal="center" vertical="center"/>
      <protection locked="0"/>
    </xf>
    <xf numFmtId="0" fontId="1" fillId="12" borderId="9" xfId="4" applyFill="1" applyBorder="1" applyAlignment="1" applyProtection="1">
      <alignment horizontal="center" vertical="center"/>
      <protection locked="0"/>
    </xf>
    <xf numFmtId="0" fontId="11" fillId="14" borderId="2" xfId="6" applyFont="1" applyBorder="1" applyAlignment="1">
      <alignment horizontal="center" vertical="center"/>
    </xf>
    <xf numFmtId="0" fontId="7" fillId="8" borderId="2" xfId="0" applyFont="1" applyFill="1" applyBorder="1" applyAlignment="1">
      <alignment horizontal="center" vertical="center"/>
    </xf>
    <xf numFmtId="0" fontId="6" fillId="2" borderId="2" xfId="1" applyFont="1" applyBorder="1" applyAlignment="1">
      <alignment horizontal="center" vertical="center"/>
    </xf>
    <xf numFmtId="0" fontId="16" fillId="17" borderId="0" xfId="2" applyFont="1" applyFill="1" applyAlignment="1">
      <alignment horizontal="center" vertical="center" wrapText="1"/>
    </xf>
    <xf numFmtId="0" fontId="16" fillId="17" borderId="11" xfId="2" applyFont="1" applyFill="1" applyBorder="1" applyAlignment="1">
      <alignment horizontal="center" vertical="center" wrapText="1"/>
    </xf>
    <xf numFmtId="0" fontId="1" fillId="12" borderId="4" xfId="4" applyFill="1" applyBorder="1" applyAlignment="1" applyProtection="1">
      <alignment horizontal="center" vertical="center"/>
      <protection locked="0"/>
    </xf>
    <xf numFmtId="0" fontId="1" fillId="12" borderId="7" xfId="4" applyFill="1" applyBorder="1" applyAlignment="1" applyProtection="1">
      <alignment horizontal="center" vertical="center"/>
      <protection locked="0"/>
    </xf>
    <xf numFmtId="0" fontId="1" fillId="12" borderId="10" xfId="4" applyFill="1"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13" fillId="0" borderId="15" xfId="0" applyFont="1" applyBorder="1" applyAlignment="1">
      <alignment horizontal="center" vertical="center" textRotation="90" wrapText="1"/>
    </xf>
    <xf numFmtId="0" fontId="13" fillId="0" borderId="0" xfId="0" applyFont="1" applyAlignment="1">
      <alignment horizontal="center" vertical="center" textRotation="90" wrapText="1"/>
    </xf>
    <xf numFmtId="0" fontId="20" fillId="0" borderId="23" xfId="0" applyFont="1" applyBorder="1" applyAlignment="1">
      <alignment horizontal="left" wrapText="1"/>
    </xf>
    <xf numFmtId="0" fontId="17" fillId="4" borderId="28" xfId="3" applyFont="1" applyBorder="1" applyAlignment="1">
      <alignment horizontal="center" vertical="center" wrapText="1"/>
    </xf>
    <xf numFmtId="0" fontId="17" fillId="4" borderId="0" xfId="3" applyFont="1" applyBorder="1" applyAlignment="1">
      <alignment horizontal="center" vertical="center" wrapText="1"/>
    </xf>
    <xf numFmtId="0" fontId="21" fillId="0" borderId="15" xfId="0" applyFont="1" applyBorder="1" applyAlignment="1">
      <alignment horizontal="center" vertical="center" textRotation="90" wrapText="1"/>
    </xf>
    <xf numFmtId="0" fontId="21" fillId="0" borderId="0" xfId="0" applyFont="1" applyAlignment="1">
      <alignment horizontal="center" vertical="center" textRotation="90" wrapText="1"/>
    </xf>
    <xf numFmtId="0" fontId="12" fillId="7" borderId="0" xfId="0" applyFont="1" applyFill="1" applyAlignment="1">
      <alignment horizontal="center" vertical="center" wrapText="1"/>
    </xf>
    <xf numFmtId="0" fontId="0" fillId="0" borderId="0" xfId="0" pivotButton="1" applyAlignment="1">
      <alignment horizontal="center" vertical="center"/>
    </xf>
    <xf numFmtId="0" fontId="0" fillId="0" borderId="0" xfId="0" pivotButton="1" applyAlignment="1">
      <alignment horizontal="center" vertical="center" wrapText="1"/>
    </xf>
  </cellXfs>
  <cellStyles count="9">
    <cellStyle name="20% - Accent1" xfId="4" builtinId="30"/>
    <cellStyle name="40% - Accent2" xfId="6" builtinId="35"/>
    <cellStyle name="Bad" xfId="2" builtinId="27"/>
    <cellStyle name="Calculation" xfId="5" builtinId="22"/>
    <cellStyle name="Good" xfId="1" builtinId="26"/>
    <cellStyle name="Hyperlink" xfId="8" builtinId="8"/>
    <cellStyle name="Normal" xfId="0" builtinId="0"/>
    <cellStyle name="Note" xfId="3" builtinId="10"/>
    <cellStyle name="Percent" xfId="7" builtinId="5"/>
  </cellStyles>
  <dxfs count="920">
    <dxf>
      <numFmt numFmtId="13" formatCode="0%"/>
    </dxf>
    <dxf>
      <alignment horizontal="center" readingOrder="0"/>
    </dxf>
    <dxf>
      <numFmt numFmtId="13" formatCode="0%"/>
    </dxf>
    <dxf>
      <alignment horizontal="center" readingOrder="0"/>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numFmt numFmtId="13" formatCode="0%"/>
    </dxf>
    <dxf>
      <alignment horizontal="left" readingOrder="0"/>
    </dxf>
    <dxf>
      <alignment vertical="center" readingOrder="0"/>
    </dxf>
    <dxf>
      <alignment horizontal="center" readingOrder="0"/>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alignment horizontal="center" readingOrder="0"/>
    </dxf>
    <dxf>
      <font>
        <i/>
      </font>
    </dxf>
    <dxf>
      <font>
        <color rgb="FFFF0000"/>
      </font>
    </dxf>
    <dxf>
      <numFmt numFmtId="13" formatCode="0%"/>
    </dxf>
    <dxf>
      <alignment horizontal="center" readingOrder="0"/>
    </dxf>
    <dxf>
      <numFmt numFmtId="165" formatCode="0.0%"/>
    </dxf>
    <dxf>
      <alignment horizontal="center" readingOrder="0"/>
    </dxf>
    <dxf>
      <alignment horizontal="center" readingOrder="0"/>
    </dxf>
    <dxf>
      <fill>
        <patternFill patternType="none">
          <bgColor auto="1"/>
        </patternFill>
      </fill>
    </dxf>
    <dxf>
      <fill>
        <patternFill patternType="none">
          <bgColor auto="1"/>
        </patternFill>
      </fill>
    </dxf>
    <dxf>
      <alignment horizontal="left" readingOrder="0"/>
    </dxf>
    <dxf>
      <alignment horizontal="left" readingOrder="0"/>
    </dxf>
    <dxf>
      <numFmt numFmtId="165" formatCode="0.0%"/>
    </dxf>
    <dxf>
      <numFmt numFmtId="14" formatCode="0.00%"/>
    </dxf>
    <dxf>
      <numFmt numFmtId="165" formatCode="0.0%"/>
    </dxf>
    <dxf>
      <numFmt numFmtId="13" formatCode="0%"/>
    </dxf>
    <dxf>
      <alignment horizontal="center"/>
    </dxf>
    <dxf>
      <alignment horizontal="center"/>
    </dxf>
    <dxf>
      <alignment horizontal="center" readingOrder="0"/>
    </dxf>
    <dxf>
      <alignment wrapText="1" readingOrder="0"/>
    </dxf>
    <dxf>
      <alignment vertical="center" readingOrder="0"/>
    </dxf>
    <dxf>
      <alignment horizontal="center" readingOrder="0"/>
    </dxf>
    <dxf>
      <fill>
        <patternFill patternType="solid">
          <bgColor theme="4" tint="0.79998168889431442"/>
        </patternFill>
      </fill>
    </dxf>
    <dxf>
      <alignment vertical="center"/>
    </dxf>
    <dxf>
      <alignment horizontal="center"/>
    </dxf>
    <dxf>
      <numFmt numFmtId="164" formatCode="0.0"/>
    </dxf>
    <dxf>
      <numFmt numFmtId="1" formatCode="0"/>
    </dxf>
    <dxf>
      <numFmt numFmtId="164" formatCode="0.0"/>
    </dxf>
    <dxf>
      <alignment wrapText="1" readingOrder="0"/>
    </dxf>
    <dxf>
      <alignment wrapText="1" readingOrder="0"/>
    </dxf>
    <dxf>
      <alignment wrapText="1" readingOrder="0"/>
    </dxf>
    <dxf>
      <alignment wrapText="1" readingOrder="0"/>
    </dxf>
    <dxf>
      <alignment horizontal="center" readingOrder="0"/>
    </dxf>
    <dxf>
      <fill>
        <patternFill patternType="solid">
          <bgColor theme="5" tint="0.59999389629810485"/>
        </patternFill>
      </fill>
    </dxf>
    <dxf>
      <fill>
        <patternFill patternType="solid">
          <bgColor theme="9" tint="0.59999389629810485"/>
        </patternFill>
      </fill>
    </dxf>
    <dxf>
      <alignment horizontal="center" readingOrder="0"/>
    </dxf>
    <dxf>
      <alignment vertical="center" readingOrder="0"/>
    </dxf>
    <dxf>
      <fill>
        <patternFill>
          <bgColor theme="9" tint="0.79998168889431442"/>
        </patternFill>
      </fill>
    </dxf>
    <dxf>
      <fill>
        <patternFill>
          <bgColor theme="5" tint="0.79998168889431442"/>
        </patternFill>
      </fill>
    </dxf>
    <dxf>
      <alignment vertical="center" readingOrder="0"/>
    </dxf>
    <dxf>
      <alignment horizontal="center" readingOrder="0"/>
    </dxf>
    <dxf>
      <alignment horizontal="center" readingOrder="0"/>
    </dxf>
    <dxf>
      <alignment vertical="center" readingOrder="0"/>
    </dxf>
    <dxf>
      <numFmt numFmtId="13" formatCode="0%"/>
    </dxf>
    <dxf>
      <alignment horizontal="center" readingOrder="0"/>
    </dxf>
    <dxf>
      <alignment vertical="center" readingOrder="0"/>
    </dxf>
    <dxf>
      <alignment vertical="center"/>
    </dxf>
    <dxf>
      <alignment horizontal="center"/>
    </dxf>
    <dxf>
      <numFmt numFmtId="13" formatCode="0%"/>
    </dxf>
    <dxf>
      <numFmt numFmtId="13" formatCode="0%"/>
    </dxf>
    <dxf>
      <numFmt numFmtId="13" formatCode="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horizontal="center" readingOrder="0"/>
    </dxf>
    <dxf>
      <fill>
        <patternFill patternType="solid">
          <bgColor theme="9" tint="0.79998168889431442"/>
        </patternFill>
      </fill>
    </dxf>
    <dxf>
      <fill>
        <patternFill patternType="solid">
          <bgColor theme="9" tint="0.79998168889431442"/>
        </patternFill>
      </fill>
    </dxf>
    <dxf>
      <alignment vertical="center"/>
    </dxf>
    <dxf>
      <alignment horizontal="center"/>
    </dxf>
    <dxf>
      <numFmt numFmtId="13" formatCode="0%"/>
    </dxf>
    <dxf>
      <alignment horizontal="center" readingOrder="0"/>
    </dxf>
    <dxf>
      <alignment horizontal="center" readingOrder="0"/>
    </dxf>
    <dxf>
      <alignment horizontal="center" readingOrder="0"/>
    </dxf>
    <dxf>
      <font>
        <color auto="1"/>
      </font>
    </dxf>
    <dxf>
      <alignment horizontal="left"/>
    </dxf>
    <dxf>
      <alignment horizontal="center" readingOrder="0"/>
    </dxf>
    <dxf>
      <alignment wrapText="1" readingOrder="0"/>
    </dxf>
    <dxf>
      <alignment vertical="center" readingOrder="0"/>
    </dxf>
    <dxf>
      <alignment horizontal="center" readingOrder="0"/>
    </dxf>
    <dxf>
      <alignment horizontal="left" readingOrder="0"/>
    </dxf>
    <dxf>
      <alignment horizontal="center" readingOrder="0"/>
    </dxf>
    <dxf>
      <alignment vertical="center" readingOrder="0"/>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alignment horizontal="center" readingOrder="0"/>
    </dxf>
    <dxf>
      <font>
        <i/>
      </font>
    </dxf>
    <dxf>
      <font>
        <color rgb="FFFF0000"/>
      </font>
    </dxf>
    <dxf>
      <numFmt numFmtId="164" formatCode="0.0"/>
    </dxf>
    <dxf>
      <numFmt numFmtId="1" formatCode="0"/>
    </dxf>
    <dxf>
      <numFmt numFmtId="164" formatCode="0.0"/>
    </dxf>
    <dxf>
      <alignment wrapText="1" readingOrder="0"/>
    </dxf>
    <dxf>
      <alignment wrapText="1" readingOrder="0"/>
    </dxf>
    <dxf>
      <alignment wrapText="1" readingOrder="0"/>
    </dxf>
    <dxf>
      <alignment wrapText="1" readingOrder="0"/>
    </dxf>
    <dxf>
      <alignment horizontal="center" readingOrder="0"/>
    </dxf>
    <dxf>
      <fill>
        <patternFill patternType="solid">
          <bgColor theme="5" tint="0.59999389629810485"/>
        </patternFill>
      </fill>
    </dxf>
    <dxf>
      <fill>
        <patternFill patternType="solid">
          <bgColor theme="9" tint="0.59999389629810485"/>
        </patternFill>
      </fill>
    </dxf>
    <dxf>
      <alignment horizontal="center" readingOrder="0"/>
    </dxf>
    <dxf>
      <alignment vertical="center" readingOrder="0"/>
    </dxf>
    <dxf>
      <alignment vertical="center" readingOrder="0"/>
    </dxf>
    <dxf>
      <font>
        <sz val="16"/>
      </font>
    </dxf>
    <dxf>
      <fill>
        <patternFill>
          <bgColor theme="9" tint="0.79998168889431442"/>
        </patternFill>
      </fill>
    </dxf>
    <dxf>
      <fill>
        <patternFill>
          <bgColor theme="5" tint="0.79998168889431442"/>
        </patternFill>
      </fill>
    </dxf>
    <dxf>
      <alignment vertical="center" readingOrder="0"/>
    </dxf>
    <dxf>
      <alignment horizontal="center" readingOrder="0"/>
    </dxf>
    <dxf>
      <numFmt numFmtId="13" formatCode="0%"/>
    </dxf>
    <dxf>
      <alignment horizontal="center"/>
    </dxf>
    <dxf>
      <numFmt numFmtId="13" formatCode="0%"/>
    </dxf>
    <dxf>
      <numFmt numFmtId="13" formatCode="0%"/>
    </dxf>
    <dxf>
      <numFmt numFmtId="13" formatCode="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horizontal="center" readingOrder="0"/>
    </dxf>
    <dxf>
      <fill>
        <patternFill patternType="solid">
          <bgColor theme="9" tint="0.79998168889431442"/>
        </patternFill>
      </fill>
    </dxf>
    <dxf>
      <fill>
        <patternFill patternType="solid">
          <bgColor theme="9" tint="0.79998168889431442"/>
        </patternFill>
      </fill>
    </dxf>
    <dxf>
      <alignment vertical="center"/>
    </dxf>
    <dxf>
      <alignment horizontal="center"/>
    </dxf>
    <dxf>
      <numFmt numFmtId="13" formatCode="0%"/>
    </dxf>
    <dxf>
      <alignment horizontal="center" readingOrder="0"/>
    </dxf>
    <dxf>
      <numFmt numFmtId="165" formatCode="0.0%"/>
    </dxf>
    <dxf>
      <alignment horizontal="center" readingOrder="0"/>
    </dxf>
    <dxf>
      <alignment horizontal="center" readingOrder="0"/>
    </dxf>
    <dxf>
      <fill>
        <patternFill patternType="none">
          <bgColor auto="1"/>
        </patternFill>
      </fill>
    </dxf>
    <dxf>
      <fill>
        <patternFill patternType="none">
          <bgColor auto="1"/>
        </patternFill>
      </fill>
    </dxf>
    <dxf>
      <alignment horizontal="left" readingOrder="0"/>
    </dxf>
    <dxf>
      <alignment horizontal="left" readingOrder="0"/>
    </dxf>
    <dxf>
      <numFmt numFmtId="165" formatCode="0.0%"/>
    </dxf>
    <dxf>
      <numFmt numFmtId="14" formatCode="0.00%"/>
    </dxf>
    <dxf>
      <numFmt numFmtId="165" formatCode="0.0%"/>
    </dxf>
    <dxf>
      <numFmt numFmtId="13" formatCode="0%"/>
    </dxf>
    <dxf>
      <alignment horizontal="center"/>
    </dxf>
    <dxf>
      <numFmt numFmtId="13" formatCode="0%"/>
    </dxf>
    <dxf>
      <alignment horizontal="center" readingOrder="0"/>
    </dxf>
    <dxf>
      <alignment horizontal="center" readingOrder="0"/>
    </dxf>
    <dxf>
      <alignment horizontal="center" readingOrder="0"/>
    </dxf>
    <dxf>
      <font>
        <color auto="1"/>
      </font>
    </dxf>
    <dxf>
      <alignment horizontal="left"/>
    </dxf>
    <dxf>
      <numFmt numFmtId="164" formatCode="0.0"/>
    </dxf>
    <dxf>
      <numFmt numFmtId="1" formatCode="0"/>
    </dxf>
    <dxf>
      <numFmt numFmtId="164" formatCode="0.0"/>
    </dxf>
    <dxf>
      <alignment wrapText="1" readingOrder="0"/>
    </dxf>
    <dxf>
      <alignment wrapText="1" readingOrder="0"/>
    </dxf>
    <dxf>
      <alignment wrapText="1" readingOrder="0"/>
    </dxf>
    <dxf>
      <alignment wrapText="1" readingOrder="0"/>
    </dxf>
    <dxf>
      <alignment horizontal="center" readingOrder="0"/>
    </dxf>
    <dxf>
      <fill>
        <patternFill patternType="solid">
          <bgColor theme="5" tint="0.59999389629810485"/>
        </patternFill>
      </fill>
    </dxf>
    <dxf>
      <fill>
        <patternFill patternType="solid">
          <bgColor theme="9" tint="0.59999389629810485"/>
        </patternFill>
      </fill>
    </dxf>
    <dxf>
      <alignment horizontal="center" readingOrder="0"/>
    </dxf>
    <dxf>
      <alignment vertical="center" readingOrder="0"/>
    </dxf>
    <dxf>
      <fill>
        <patternFill>
          <bgColor theme="9" tint="0.79998168889431442"/>
        </patternFill>
      </fill>
    </dxf>
    <dxf>
      <fill>
        <patternFill>
          <bgColor theme="5" tint="0.79998168889431442"/>
        </patternFill>
      </fill>
    </dxf>
    <dxf>
      <alignment vertical="center" readingOrder="0"/>
    </dxf>
    <dxf>
      <alignment horizontal="center" readingOrder="0"/>
    </dxf>
    <dxf>
      <alignment horizontal="center" readingOrder="0"/>
    </dxf>
    <dxf>
      <alignment vertical="center" readingOrder="0"/>
    </dxf>
    <dxf>
      <numFmt numFmtId="13" formatCode="0%"/>
    </dxf>
    <dxf>
      <alignment horizontal="center" readingOrder="0"/>
    </dxf>
    <dxf>
      <alignment vertical="center" readingOrder="0"/>
    </dxf>
    <dxf>
      <alignment vertical="center"/>
    </dxf>
    <dxf>
      <alignment horizontal="center"/>
    </dxf>
    <dxf>
      <alignment horizontal="center" readingOrder="0"/>
    </dxf>
    <dxf>
      <alignment wrapText="1" readingOrder="0"/>
    </dxf>
    <dxf>
      <alignment vertical="center" readingOrder="0"/>
    </dxf>
    <dxf>
      <alignment horizontal="center" readingOrder="0"/>
    </dxf>
    <dxf>
      <fill>
        <patternFill patternType="solid">
          <bgColor theme="4" tint="0.79998168889431442"/>
        </patternFill>
      </fill>
    </dxf>
    <dxf>
      <alignment vertical="center"/>
    </dxf>
    <dxf>
      <alignment horizontal="center"/>
    </dxf>
    <dxf>
      <numFmt numFmtId="13" formatCode="0%"/>
    </dxf>
    <dxf>
      <numFmt numFmtId="13" formatCode="0%"/>
    </dxf>
    <dxf>
      <numFmt numFmtId="13" formatCode="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horizontal="center" readingOrder="0"/>
    </dxf>
    <dxf>
      <fill>
        <patternFill patternType="solid">
          <bgColor theme="9" tint="0.79998168889431442"/>
        </patternFill>
      </fill>
    </dxf>
    <dxf>
      <fill>
        <patternFill patternType="solid">
          <bgColor theme="9" tint="0.79998168889431442"/>
        </patternFill>
      </fill>
    </dxf>
    <dxf>
      <alignment vertical="center"/>
    </dxf>
    <dxf>
      <alignment horizontal="center"/>
    </dxf>
    <dxf>
      <numFmt numFmtId="13" formatCode="0%"/>
    </dxf>
    <dxf>
      <alignment horizontal="center" readingOrder="0"/>
    </dxf>
    <dxf>
      <numFmt numFmtId="165" formatCode="0.0%"/>
    </dxf>
    <dxf>
      <alignment horizontal="center" readingOrder="0"/>
    </dxf>
    <dxf>
      <alignment horizontal="center" readingOrder="0"/>
    </dxf>
    <dxf>
      <fill>
        <patternFill patternType="none">
          <bgColor auto="1"/>
        </patternFill>
      </fill>
    </dxf>
    <dxf>
      <fill>
        <patternFill patternType="none">
          <bgColor auto="1"/>
        </patternFill>
      </fill>
    </dxf>
    <dxf>
      <alignment horizontal="left" readingOrder="0"/>
    </dxf>
    <dxf>
      <alignment horizontal="left" readingOrder="0"/>
    </dxf>
    <dxf>
      <numFmt numFmtId="165" formatCode="0.0%"/>
    </dxf>
    <dxf>
      <numFmt numFmtId="14" formatCode="0.00%"/>
    </dxf>
    <dxf>
      <numFmt numFmtId="165" formatCode="0.0%"/>
    </dxf>
    <dxf>
      <numFmt numFmtId="13" formatCode="0%"/>
    </dxf>
    <dxf>
      <alignment horizontal="center"/>
    </dxf>
    <dxf>
      <numFmt numFmtId="13" formatCode="0%"/>
    </dxf>
    <dxf>
      <alignment horizontal="center" readingOrder="0"/>
    </dxf>
    <dxf>
      <alignment horizontal="center" readingOrder="0"/>
    </dxf>
    <dxf>
      <alignment horizontal="center" readingOrder="0"/>
    </dxf>
    <dxf>
      <font>
        <color auto="1"/>
      </font>
    </dxf>
    <dxf>
      <alignment horizontal="left"/>
    </dxf>
    <dxf>
      <numFmt numFmtId="164" formatCode="0.0"/>
    </dxf>
    <dxf>
      <numFmt numFmtId="1" formatCode="0"/>
    </dxf>
    <dxf>
      <numFmt numFmtId="164" formatCode="0.0"/>
    </dxf>
    <dxf>
      <alignment wrapText="1" readingOrder="0"/>
    </dxf>
    <dxf>
      <alignment wrapText="1" readingOrder="0"/>
    </dxf>
    <dxf>
      <alignment wrapText="1" readingOrder="0"/>
    </dxf>
    <dxf>
      <alignment wrapText="1" readingOrder="0"/>
    </dxf>
    <dxf>
      <alignment horizontal="center" readingOrder="0"/>
    </dxf>
    <dxf>
      <fill>
        <patternFill patternType="solid">
          <bgColor theme="5" tint="0.59999389629810485"/>
        </patternFill>
      </fill>
    </dxf>
    <dxf>
      <fill>
        <patternFill patternType="solid">
          <bgColor theme="9" tint="0.59999389629810485"/>
        </patternFill>
      </fill>
    </dxf>
    <dxf>
      <alignment horizontal="center" readingOrder="0"/>
    </dxf>
    <dxf>
      <alignment vertical="center" readingOrder="0"/>
    </dxf>
    <dxf>
      <fill>
        <patternFill>
          <bgColor theme="9" tint="0.79998168889431442"/>
        </patternFill>
      </fill>
    </dxf>
    <dxf>
      <fill>
        <patternFill>
          <bgColor theme="5" tint="0.79998168889431442"/>
        </patternFill>
      </fill>
    </dxf>
    <dxf>
      <alignment vertical="center" readingOrder="0"/>
    </dxf>
    <dxf>
      <alignment horizontal="center" readingOrder="0"/>
    </dxf>
    <dxf>
      <alignment horizontal="center" readingOrder="0"/>
    </dxf>
    <dxf>
      <alignment vertical="center" readingOrder="0"/>
    </dxf>
    <dxf>
      <numFmt numFmtId="13" formatCode="0%"/>
    </dxf>
    <dxf>
      <alignment horizontal="center" readingOrder="0"/>
    </dxf>
    <dxf>
      <alignment vertical="center" readingOrder="0"/>
    </dxf>
    <dxf>
      <alignment vertical="center"/>
    </dxf>
    <dxf>
      <alignment horizontal="center"/>
    </dxf>
    <dxf>
      <alignment horizontal="center" readingOrder="0"/>
    </dxf>
    <dxf>
      <alignment wrapText="1" readingOrder="0"/>
    </dxf>
    <dxf>
      <alignment vertical="center" readingOrder="0"/>
    </dxf>
    <dxf>
      <alignment horizontal="center" readingOrder="0"/>
    </dxf>
    <dxf>
      <fill>
        <patternFill patternType="solid">
          <bgColor theme="4" tint="0.79998168889431442"/>
        </patternFill>
      </fill>
    </dxf>
    <dxf>
      <alignment vertical="center"/>
    </dxf>
    <dxf>
      <alignment horizontal="center"/>
    </dxf>
    <dxf>
      <alignment horizontal="center" readingOrder="0"/>
    </dxf>
    <dxf>
      <alignment wrapText="1" readingOrder="0"/>
    </dxf>
    <dxf>
      <alignment vertical="center" readingOrder="0"/>
    </dxf>
    <dxf>
      <alignment horizontal="center" readingOrder="0"/>
    </dxf>
    <dxf>
      <alignment horizontal="left" readingOrder="0"/>
    </dxf>
    <dxf>
      <alignment horizontal="center" readingOrder="0"/>
    </dxf>
    <dxf>
      <alignment vertical="center" readingOrder="0"/>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alignment horizontal="center" readingOrder="0"/>
    </dxf>
    <dxf>
      <font>
        <i/>
      </font>
    </dxf>
    <dxf>
      <font>
        <color rgb="FFFF0000"/>
      </font>
    </dxf>
    <dxf>
      <numFmt numFmtId="164" formatCode="0.0"/>
    </dxf>
    <dxf>
      <numFmt numFmtId="1" formatCode="0"/>
    </dxf>
    <dxf>
      <numFmt numFmtId="164" formatCode="0.0"/>
    </dxf>
    <dxf>
      <alignment wrapText="1" readingOrder="0"/>
    </dxf>
    <dxf>
      <alignment wrapText="1" readingOrder="0"/>
    </dxf>
    <dxf>
      <alignment wrapText="1" readingOrder="0"/>
    </dxf>
    <dxf>
      <alignment wrapText="1" readingOrder="0"/>
    </dxf>
    <dxf>
      <alignment horizontal="center" readingOrder="0"/>
    </dxf>
    <dxf>
      <fill>
        <patternFill patternType="solid">
          <bgColor theme="5" tint="0.59999389629810485"/>
        </patternFill>
      </fill>
    </dxf>
    <dxf>
      <fill>
        <patternFill patternType="solid">
          <bgColor theme="9" tint="0.59999389629810485"/>
        </patternFill>
      </fill>
    </dxf>
    <dxf>
      <alignment horizontal="center" readingOrder="0"/>
    </dxf>
    <dxf>
      <alignment vertical="center" readingOrder="0"/>
    </dxf>
    <dxf>
      <alignment vertical="center" readingOrder="0"/>
    </dxf>
    <dxf>
      <font>
        <sz val="16"/>
      </font>
    </dxf>
    <dxf>
      <fill>
        <patternFill>
          <bgColor theme="9" tint="0.79998168889431442"/>
        </patternFill>
      </fill>
    </dxf>
    <dxf>
      <fill>
        <patternFill>
          <bgColor theme="5" tint="0.79998168889431442"/>
        </patternFill>
      </fill>
    </dxf>
    <dxf>
      <alignment vertical="center" readingOrder="0"/>
    </dxf>
    <dxf>
      <alignment horizontal="center" readingOrder="0"/>
    </dxf>
    <dxf>
      <numFmt numFmtId="13" formatCode="0%"/>
    </dxf>
    <dxf>
      <numFmt numFmtId="13" formatCode="0%"/>
    </dxf>
    <dxf>
      <alignment horizontal="center" readingOrder="0"/>
    </dxf>
    <dxf>
      <numFmt numFmtId="165" formatCode="0.0%"/>
    </dxf>
    <dxf>
      <alignment horizontal="center" readingOrder="0"/>
    </dxf>
    <dxf>
      <alignment horizontal="center" readingOrder="0"/>
    </dxf>
    <dxf>
      <fill>
        <patternFill patternType="none">
          <bgColor auto="1"/>
        </patternFill>
      </fill>
    </dxf>
    <dxf>
      <fill>
        <patternFill patternType="none">
          <bgColor auto="1"/>
        </patternFill>
      </fill>
    </dxf>
    <dxf>
      <alignment horizontal="left" readingOrder="0"/>
    </dxf>
    <dxf>
      <alignment horizontal="left" readingOrder="0"/>
    </dxf>
    <dxf>
      <numFmt numFmtId="165" formatCode="0.0%"/>
    </dxf>
    <dxf>
      <numFmt numFmtId="14" formatCode="0.00%"/>
    </dxf>
    <dxf>
      <numFmt numFmtId="165" formatCode="0.0%"/>
    </dxf>
    <dxf>
      <numFmt numFmtId="13" formatCode="0%"/>
    </dxf>
    <dxf>
      <alignment horizontal="center"/>
    </dxf>
    <dxf>
      <alignment horizontal="center" readingOrder="0"/>
    </dxf>
    <dxf>
      <alignment wrapText="1" readingOrder="0"/>
    </dxf>
    <dxf>
      <alignment vertical="center" readingOrder="0"/>
    </dxf>
    <dxf>
      <alignment horizontal="center" readingOrder="0"/>
    </dxf>
    <dxf>
      <fill>
        <patternFill patternType="solid">
          <bgColor theme="4" tint="0.79998168889431442"/>
        </patternFill>
      </fill>
    </dxf>
    <dxf>
      <alignment vertical="center"/>
    </dxf>
    <dxf>
      <alignment horizontal="center"/>
    </dxf>
    <dxf>
      <numFmt numFmtId="164" formatCode="0.0"/>
    </dxf>
    <dxf>
      <numFmt numFmtId="1" formatCode="0"/>
    </dxf>
    <dxf>
      <numFmt numFmtId="164" formatCode="0.0"/>
    </dxf>
    <dxf>
      <alignment wrapText="1" readingOrder="0"/>
    </dxf>
    <dxf>
      <alignment wrapText="1" readingOrder="0"/>
    </dxf>
    <dxf>
      <alignment wrapText="1" readingOrder="0"/>
    </dxf>
    <dxf>
      <alignment wrapText="1" readingOrder="0"/>
    </dxf>
    <dxf>
      <alignment horizontal="center" readingOrder="0"/>
    </dxf>
    <dxf>
      <fill>
        <patternFill patternType="solid">
          <bgColor theme="5" tint="0.59999389629810485"/>
        </patternFill>
      </fill>
    </dxf>
    <dxf>
      <fill>
        <patternFill patternType="solid">
          <bgColor theme="9" tint="0.59999389629810485"/>
        </patternFill>
      </fill>
    </dxf>
    <dxf>
      <alignment horizontal="center" readingOrder="0"/>
    </dxf>
    <dxf>
      <alignment vertical="center" readingOrder="0"/>
    </dxf>
    <dxf>
      <fill>
        <patternFill>
          <bgColor theme="9" tint="0.79998168889431442"/>
        </patternFill>
      </fill>
    </dxf>
    <dxf>
      <fill>
        <patternFill>
          <bgColor theme="5" tint="0.79998168889431442"/>
        </patternFill>
      </fill>
    </dxf>
    <dxf>
      <alignment vertical="center" readingOrder="0"/>
    </dxf>
    <dxf>
      <alignment horizontal="center" readingOrder="0"/>
    </dxf>
    <dxf>
      <alignment horizontal="center" readingOrder="0"/>
    </dxf>
    <dxf>
      <alignment vertical="center" readingOrder="0"/>
    </dxf>
    <dxf>
      <numFmt numFmtId="13" formatCode="0%"/>
    </dxf>
    <dxf>
      <alignment horizontal="center" readingOrder="0"/>
    </dxf>
    <dxf>
      <alignment vertical="center" readingOrder="0"/>
    </dxf>
    <dxf>
      <alignment vertical="center"/>
    </dxf>
    <dxf>
      <alignment horizontal="center"/>
    </dxf>
    <dxf>
      <numFmt numFmtId="13" formatCode="0%"/>
    </dxf>
    <dxf>
      <numFmt numFmtId="13" formatCode="0%"/>
    </dxf>
    <dxf>
      <numFmt numFmtId="13" formatCode="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horizontal="center" readingOrder="0"/>
    </dxf>
    <dxf>
      <fill>
        <patternFill patternType="solid">
          <bgColor theme="9" tint="0.79998168889431442"/>
        </patternFill>
      </fill>
    </dxf>
    <dxf>
      <fill>
        <patternFill patternType="solid">
          <bgColor theme="9" tint="0.79998168889431442"/>
        </patternFill>
      </fill>
    </dxf>
    <dxf>
      <alignment vertical="center"/>
    </dxf>
    <dxf>
      <alignment horizontal="center"/>
    </dxf>
    <dxf>
      <numFmt numFmtId="13" formatCode="0%"/>
    </dxf>
    <dxf>
      <alignment horizontal="center" readingOrder="0"/>
    </dxf>
    <dxf>
      <alignment horizontal="center" readingOrder="0"/>
    </dxf>
    <dxf>
      <alignment horizontal="center" readingOrder="0"/>
    </dxf>
    <dxf>
      <font>
        <color auto="1"/>
      </font>
    </dxf>
    <dxf>
      <alignment horizontal="left"/>
    </dxf>
    <dxf>
      <numFmt numFmtId="13" formatCode="0%"/>
    </dxf>
    <dxf>
      <alignment horizontal="center" readingOrder="0"/>
    </dxf>
    <dxf>
      <numFmt numFmtId="13" formatCode="0%"/>
    </dxf>
    <dxf>
      <alignment horizontal="center" readingOrder="0"/>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numFmt numFmtId="13" formatCode="0%"/>
    </dxf>
    <dxf>
      <alignment horizontal="left" readingOrder="0"/>
    </dxf>
    <dxf>
      <alignment vertical="center" readingOrder="0"/>
    </dxf>
    <dxf>
      <alignment horizontal="center" readingOrder="0"/>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alignment horizontal="center" readingOrder="0"/>
    </dxf>
    <dxf>
      <font>
        <i/>
      </font>
    </dxf>
    <dxf>
      <font>
        <color rgb="FFFF0000"/>
      </font>
    </dxf>
    <dxf>
      <numFmt numFmtId="13" formatCode="0%"/>
    </dxf>
    <dxf>
      <alignment horizontal="center" readingOrder="0"/>
    </dxf>
    <dxf>
      <alignment horizontal="center" readingOrder="0"/>
    </dxf>
    <dxf>
      <alignment horizontal="center" readingOrder="0"/>
    </dxf>
    <dxf>
      <font>
        <color auto="1"/>
      </font>
    </dxf>
    <dxf>
      <alignment horizontal="left"/>
    </dxf>
    <dxf>
      <alignment horizontal="center"/>
    </dxf>
    <dxf>
      <numFmt numFmtId="13" formatCode="0%"/>
    </dxf>
    <dxf>
      <alignment horizontal="center" readingOrder="0"/>
    </dxf>
    <dxf>
      <numFmt numFmtId="165" formatCode="0.0%"/>
    </dxf>
    <dxf>
      <alignment horizontal="center" readingOrder="0"/>
    </dxf>
    <dxf>
      <alignment horizontal="center" readingOrder="0"/>
    </dxf>
    <dxf>
      <fill>
        <patternFill patternType="none">
          <bgColor auto="1"/>
        </patternFill>
      </fill>
    </dxf>
    <dxf>
      <fill>
        <patternFill patternType="none">
          <bgColor auto="1"/>
        </patternFill>
      </fill>
    </dxf>
    <dxf>
      <alignment horizontal="left" readingOrder="0"/>
    </dxf>
    <dxf>
      <alignment horizontal="left" readingOrder="0"/>
    </dxf>
    <dxf>
      <numFmt numFmtId="165" formatCode="0.0%"/>
    </dxf>
    <dxf>
      <numFmt numFmtId="14" formatCode="0.00%"/>
    </dxf>
    <dxf>
      <numFmt numFmtId="165" formatCode="0.0%"/>
    </dxf>
    <dxf>
      <numFmt numFmtId="13" formatCode="0%"/>
    </dxf>
    <dxf>
      <numFmt numFmtId="13" formatCode="0%"/>
    </dxf>
    <dxf>
      <alignment horizontal="center" readingOrder="0"/>
    </dxf>
    <dxf>
      <numFmt numFmtId="165" formatCode="0.0%"/>
    </dxf>
    <dxf>
      <alignment horizontal="center" readingOrder="0"/>
    </dxf>
    <dxf>
      <alignment horizontal="center" readingOrder="0"/>
    </dxf>
    <dxf>
      <fill>
        <patternFill patternType="none">
          <bgColor auto="1"/>
        </patternFill>
      </fill>
    </dxf>
    <dxf>
      <fill>
        <patternFill patternType="none">
          <bgColor auto="1"/>
        </patternFill>
      </fill>
    </dxf>
    <dxf>
      <alignment horizontal="left" readingOrder="0"/>
    </dxf>
    <dxf>
      <alignment horizontal="left" readingOrder="0"/>
    </dxf>
    <dxf>
      <numFmt numFmtId="165" formatCode="0.0%"/>
    </dxf>
    <dxf>
      <numFmt numFmtId="14" formatCode="0.00%"/>
    </dxf>
    <dxf>
      <numFmt numFmtId="165" formatCode="0.0%"/>
    </dxf>
    <dxf>
      <numFmt numFmtId="13" formatCode="0%"/>
    </dxf>
    <dxf>
      <numFmt numFmtId="13" formatCode="0%"/>
    </dxf>
    <dxf>
      <numFmt numFmtId="13" formatCode="0%"/>
    </dxf>
    <dxf>
      <numFmt numFmtId="13" formatCode="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horizontal="center" readingOrder="0"/>
    </dxf>
    <dxf>
      <fill>
        <patternFill patternType="solid">
          <bgColor theme="9" tint="0.79998168889431442"/>
        </patternFill>
      </fill>
    </dxf>
    <dxf>
      <fill>
        <patternFill patternType="solid">
          <bgColor theme="9" tint="0.79998168889431442"/>
        </patternFill>
      </fill>
    </dxf>
    <dxf>
      <alignment vertical="center"/>
    </dxf>
    <dxf>
      <alignment horizontal="center"/>
    </dxf>
    <dxf>
      <numFmt numFmtId="13" formatCode="0%"/>
    </dxf>
    <dxf>
      <alignment horizontal="center" readingOrder="0"/>
    </dxf>
    <dxf>
      <numFmt numFmtId="165" formatCode="0.0%"/>
    </dxf>
    <dxf>
      <alignment horizontal="center" readingOrder="0"/>
    </dxf>
    <dxf>
      <alignment horizontal="center" readingOrder="0"/>
    </dxf>
    <dxf>
      <fill>
        <patternFill patternType="none">
          <bgColor auto="1"/>
        </patternFill>
      </fill>
    </dxf>
    <dxf>
      <fill>
        <patternFill patternType="none">
          <bgColor auto="1"/>
        </patternFill>
      </fill>
    </dxf>
    <dxf>
      <alignment horizontal="left" readingOrder="0"/>
    </dxf>
    <dxf>
      <alignment horizontal="left" readingOrder="0"/>
    </dxf>
    <dxf>
      <numFmt numFmtId="165" formatCode="0.0%"/>
    </dxf>
    <dxf>
      <numFmt numFmtId="14" formatCode="0.00%"/>
    </dxf>
    <dxf>
      <numFmt numFmtId="165" formatCode="0.0%"/>
    </dxf>
    <dxf>
      <numFmt numFmtId="13" formatCode="0%"/>
    </dxf>
    <dxf>
      <numFmt numFmtId="164" formatCode="0.0"/>
    </dxf>
    <dxf>
      <numFmt numFmtId="1" formatCode="0"/>
    </dxf>
    <dxf>
      <numFmt numFmtId="164" formatCode="0.0"/>
    </dxf>
    <dxf>
      <alignment wrapText="1" readingOrder="0"/>
    </dxf>
    <dxf>
      <alignment wrapText="1" readingOrder="0"/>
    </dxf>
    <dxf>
      <alignment wrapText="1" readingOrder="0"/>
    </dxf>
    <dxf>
      <alignment wrapText="1" readingOrder="0"/>
    </dxf>
    <dxf>
      <alignment horizontal="center" readingOrder="0"/>
    </dxf>
    <dxf>
      <fill>
        <patternFill patternType="solid">
          <bgColor theme="5" tint="0.59999389629810485"/>
        </patternFill>
      </fill>
    </dxf>
    <dxf>
      <fill>
        <patternFill patternType="solid">
          <bgColor theme="9" tint="0.59999389629810485"/>
        </patternFill>
      </fill>
    </dxf>
    <dxf>
      <alignment horizontal="center" readingOrder="0"/>
    </dxf>
    <dxf>
      <alignment vertical="center" readingOrder="0"/>
    </dxf>
    <dxf>
      <fill>
        <patternFill>
          <bgColor theme="9" tint="0.79998168889431442"/>
        </patternFill>
      </fill>
    </dxf>
    <dxf>
      <fill>
        <patternFill>
          <bgColor theme="5" tint="0.79998168889431442"/>
        </patternFill>
      </fill>
    </dxf>
    <dxf>
      <alignment vertical="center" readingOrder="0"/>
    </dxf>
    <dxf>
      <alignment horizontal="center" readingOrder="0"/>
    </dxf>
    <dxf>
      <alignment horizontal="center" readingOrder="0"/>
    </dxf>
    <dxf>
      <alignment vertical="center" readingOrder="0"/>
    </dxf>
    <dxf>
      <numFmt numFmtId="13" formatCode="0%"/>
    </dxf>
    <dxf>
      <alignment horizontal="center" readingOrder="0"/>
    </dxf>
    <dxf>
      <alignment vertical="center" readingOrder="0"/>
    </dxf>
    <dxf>
      <alignment vertical="center"/>
    </dxf>
    <dxf>
      <alignment horizontal="center"/>
    </dxf>
    <dxf>
      <alignment horizontal="center" readingOrder="0"/>
    </dxf>
    <dxf>
      <alignment wrapText="1" readingOrder="0"/>
    </dxf>
    <dxf>
      <alignment vertical="center" readingOrder="0"/>
    </dxf>
    <dxf>
      <alignment horizontal="center" readingOrder="0"/>
    </dxf>
    <dxf>
      <fill>
        <patternFill patternType="solid">
          <bgColor theme="4" tint="0.79998168889431442"/>
        </patternFill>
      </fill>
    </dxf>
    <dxf>
      <alignment vertical="center"/>
    </dxf>
    <dxf>
      <alignment horizontal="center"/>
    </dxf>
    <dxf>
      <numFmt numFmtId="13" formatCode="0%"/>
    </dxf>
    <dxf>
      <alignment horizontal="center" readingOrder="0"/>
    </dxf>
    <dxf>
      <alignment horizontal="center" readingOrder="0"/>
    </dxf>
    <dxf>
      <alignment horizontal="center" readingOrder="0"/>
    </dxf>
    <dxf>
      <font>
        <color auto="1"/>
      </font>
    </dxf>
    <dxf>
      <alignment horizontal="left"/>
    </dxf>
    <dxf>
      <numFmt numFmtId="13" formatCode="0%"/>
    </dxf>
    <dxf>
      <numFmt numFmtId="13" formatCode="0%"/>
    </dxf>
    <dxf>
      <numFmt numFmtId="13" formatCode="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horizontal="center" readingOrder="0"/>
    </dxf>
    <dxf>
      <fill>
        <patternFill patternType="solid">
          <bgColor theme="9" tint="0.79998168889431442"/>
        </patternFill>
      </fill>
    </dxf>
    <dxf>
      <fill>
        <patternFill patternType="solid">
          <bgColor theme="9" tint="0.79998168889431442"/>
        </patternFill>
      </fill>
    </dxf>
    <dxf>
      <alignment vertical="center"/>
    </dxf>
    <dxf>
      <alignment horizontal="center"/>
    </dxf>
    <dxf>
      <numFmt numFmtId="13" formatCode="0%"/>
    </dxf>
    <dxf>
      <alignment horizontal="center" readingOrder="0"/>
    </dxf>
    <dxf>
      <numFmt numFmtId="165" formatCode="0.0%"/>
    </dxf>
    <dxf>
      <alignment horizontal="center" readingOrder="0"/>
    </dxf>
    <dxf>
      <alignment horizontal="center" readingOrder="0"/>
    </dxf>
    <dxf>
      <fill>
        <patternFill patternType="none">
          <bgColor auto="1"/>
        </patternFill>
      </fill>
    </dxf>
    <dxf>
      <fill>
        <patternFill patternType="none">
          <bgColor auto="1"/>
        </patternFill>
      </fill>
    </dxf>
    <dxf>
      <alignment horizontal="left" readingOrder="0"/>
    </dxf>
    <dxf>
      <alignment horizontal="left" readingOrder="0"/>
    </dxf>
    <dxf>
      <numFmt numFmtId="165" formatCode="0.0%"/>
    </dxf>
    <dxf>
      <numFmt numFmtId="14" formatCode="0.00%"/>
    </dxf>
    <dxf>
      <numFmt numFmtId="165" formatCode="0.0%"/>
    </dxf>
    <dxf>
      <numFmt numFmtId="13" formatCode="0%"/>
    </dxf>
    <dxf>
      <numFmt numFmtId="164" formatCode="0.0"/>
    </dxf>
    <dxf>
      <numFmt numFmtId="1" formatCode="0"/>
    </dxf>
    <dxf>
      <numFmt numFmtId="164" formatCode="0.0"/>
    </dxf>
    <dxf>
      <alignment wrapText="1" readingOrder="0"/>
    </dxf>
    <dxf>
      <alignment wrapText="1" readingOrder="0"/>
    </dxf>
    <dxf>
      <alignment wrapText="1" readingOrder="0"/>
    </dxf>
    <dxf>
      <alignment wrapText="1" readingOrder="0"/>
    </dxf>
    <dxf>
      <alignment horizontal="center" readingOrder="0"/>
    </dxf>
    <dxf>
      <fill>
        <patternFill patternType="solid">
          <bgColor theme="5" tint="0.59999389629810485"/>
        </patternFill>
      </fill>
    </dxf>
    <dxf>
      <fill>
        <patternFill patternType="solid">
          <bgColor theme="9" tint="0.59999389629810485"/>
        </patternFill>
      </fill>
    </dxf>
    <dxf>
      <alignment horizontal="center" readingOrder="0"/>
    </dxf>
    <dxf>
      <alignment vertical="center" readingOrder="0"/>
    </dxf>
    <dxf>
      <fill>
        <patternFill>
          <bgColor theme="9" tint="0.79998168889431442"/>
        </patternFill>
      </fill>
    </dxf>
    <dxf>
      <fill>
        <patternFill>
          <bgColor theme="5" tint="0.79998168889431442"/>
        </patternFill>
      </fill>
    </dxf>
    <dxf>
      <alignment vertical="center" readingOrder="0"/>
    </dxf>
    <dxf>
      <alignment horizontal="center" readingOrder="0"/>
    </dxf>
    <dxf>
      <alignment horizontal="center" readingOrder="0"/>
    </dxf>
    <dxf>
      <alignment vertical="center" readingOrder="0"/>
    </dxf>
    <dxf>
      <numFmt numFmtId="13" formatCode="0%"/>
    </dxf>
    <dxf>
      <alignment horizontal="center" readingOrder="0"/>
    </dxf>
    <dxf>
      <alignment vertical="center" readingOrder="0"/>
    </dxf>
    <dxf>
      <alignment vertical="center"/>
    </dxf>
    <dxf>
      <alignment horizontal="center"/>
    </dxf>
    <dxf>
      <alignment horizontal="center" readingOrder="0"/>
    </dxf>
    <dxf>
      <alignment wrapText="1" readingOrder="0"/>
    </dxf>
    <dxf>
      <alignment vertical="center" readingOrder="0"/>
    </dxf>
    <dxf>
      <alignment horizontal="center" readingOrder="0"/>
    </dxf>
    <dxf>
      <fill>
        <patternFill patternType="solid">
          <bgColor theme="4" tint="0.79998168889431442"/>
        </patternFill>
      </fill>
    </dxf>
    <dxf>
      <alignment vertical="center"/>
    </dxf>
    <dxf>
      <alignment horizontal="center"/>
    </dxf>
    <dxf>
      <numFmt numFmtId="13" formatCode="0%"/>
    </dxf>
    <dxf>
      <alignment horizontal="center" readingOrder="0"/>
    </dxf>
    <dxf>
      <alignment horizontal="center" readingOrder="0"/>
    </dxf>
    <dxf>
      <alignment horizontal="center" readingOrder="0"/>
    </dxf>
    <dxf>
      <font>
        <color auto="1"/>
      </font>
    </dxf>
    <dxf>
      <alignment horizontal="left"/>
    </dxf>
    <dxf>
      <alignment horizontal="center"/>
    </dxf>
    <dxf>
      <alignment vertical="center"/>
    </dxf>
    <dxf>
      <numFmt numFmtId="164" formatCode="0.0"/>
    </dxf>
    <dxf>
      <numFmt numFmtId="1" formatCode="0"/>
    </dxf>
    <dxf>
      <numFmt numFmtId="164" formatCode="0.0"/>
    </dxf>
    <dxf>
      <alignment wrapText="1" readingOrder="0"/>
    </dxf>
    <dxf>
      <alignment wrapText="1" readingOrder="0"/>
    </dxf>
    <dxf>
      <alignment wrapText="1" readingOrder="0"/>
    </dxf>
    <dxf>
      <alignment wrapText="1" readingOrder="0"/>
    </dxf>
    <dxf>
      <alignment horizontal="center" readingOrder="0"/>
    </dxf>
    <dxf>
      <fill>
        <patternFill patternType="solid">
          <bgColor theme="5" tint="0.59999389629810485"/>
        </patternFill>
      </fill>
    </dxf>
    <dxf>
      <fill>
        <patternFill patternType="solid">
          <bgColor theme="9" tint="0.59999389629810485"/>
        </patternFill>
      </fill>
    </dxf>
    <dxf>
      <alignment horizontal="center" readingOrder="0"/>
    </dxf>
    <dxf>
      <alignment vertical="center" readingOrder="0"/>
    </dxf>
    <dxf>
      <fill>
        <patternFill>
          <bgColor theme="9" tint="0.79998168889431442"/>
        </patternFill>
      </fill>
    </dxf>
    <dxf>
      <fill>
        <patternFill>
          <bgColor theme="5" tint="0.79998168889431442"/>
        </patternFill>
      </fill>
    </dxf>
    <dxf>
      <alignment vertical="center" readingOrder="0"/>
    </dxf>
    <dxf>
      <alignment horizontal="center" readingOrder="0"/>
    </dxf>
    <dxf>
      <alignment horizontal="center" readingOrder="0"/>
    </dxf>
    <dxf>
      <alignment vertical="center" readingOrder="0"/>
    </dxf>
    <dxf>
      <numFmt numFmtId="13" formatCode="0%"/>
    </dxf>
    <dxf>
      <alignment horizontal="center" readingOrder="0"/>
    </dxf>
    <dxf>
      <alignment vertical="center" readingOrder="0"/>
    </dxf>
    <dxf>
      <numFmt numFmtId="164" formatCode="0.0"/>
    </dxf>
    <dxf>
      <numFmt numFmtId="1" formatCode="0"/>
    </dxf>
    <dxf>
      <numFmt numFmtId="164" formatCode="0.0"/>
    </dxf>
    <dxf>
      <alignment wrapText="1" readingOrder="0"/>
    </dxf>
    <dxf>
      <alignment wrapText="1" readingOrder="0"/>
    </dxf>
    <dxf>
      <alignment wrapText="1" readingOrder="0"/>
    </dxf>
    <dxf>
      <alignment wrapText="1" readingOrder="0"/>
    </dxf>
    <dxf>
      <alignment horizontal="center" readingOrder="0"/>
    </dxf>
    <dxf>
      <fill>
        <patternFill patternType="solid">
          <bgColor theme="5" tint="0.59999389629810485"/>
        </patternFill>
      </fill>
    </dxf>
    <dxf>
      <fill>
        <patternFill patternType="solid">
          <bgColor theme="9" tint="0.59999389629810485"/>
        </patternFill>
      </fill>
    </dxf>
    <dxf>
      <alignment horizontal="center" readingOrder="0"/>
    </dxf>
    <dxf>
      <alignment vertical="center" readingOrder="0"/>
    </dxf>
    <dxf>
      <fill>
        <patternFill>
          <bgColor theme="9" tint="0.79998168889431442"/>
        </patternFill>
      </fill>
    </dxf>
    <dxf>
      <fill>
        <patternFill>
          <bgColor theme="5" tint="0.79998168889431442"/>
        </patternFill>
      </fill>
    </dxf>
    <dxf>
      <alignment vertical="center" readingOrder="0"/>
    </dxf>
    <dxf>
      <alignment horizontal="center" readingOrder="0"/>
    </dxf>
    <dxf>
      <alignment horizontal="center" readingOrder="0"/>
    </dxf>
    <dxf>
      <alignment vertical="center" readingOrder="0"/>
    </dxf>
    <dxf>
      <numFmt numFmtId="13" formatCode="0%"/>
    </dxf>
    <dxf>
      <alignment horizontal="center" readingOrder="0"/>
    </dxf>
    <dxf>
      <alignment vertical="center" readingOrder="0"/>
    </dxf>
    <dxf>
      <alignment horizontal="center"/>
    </dxf>
    <dxf>
      <alignment vertical="center"/>
    </dxf>
    <dxf>
      <alignment horizontal="left"/>
    </dxf>
    <dxf>
      <alignment horizontal="center"/>
    </dxf>
    <dxf>
      <alignment vertical="bottom"/>
    </dxf>
    <dxf>
      <alignment vertical="center"/>
    </dxf>
    <dxf>
      <alignment vertical="center"/>
    </dxf>
    <dxf>
      <alignment horizontal="center"/>
    </dxf>
    <dxf>
      <numFmt numFmtId="13" formatCode="0%"/>
    </dxf>
    <dxf>
      <numFmt numFmtId="13" formatCode="0%"/>
    </dxf>
    <dxf>
      <numFmt numFmtId="13" formatCode="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horizontal="center" readingOrder="0"/>
    </dxf>
    <dxf>
      <fill>
        <patternFill patternType="solid">
          <bgColor theme="9" tint="0.79998168889431442"/>
        </patternFill>
      </fill>
    </dxf>
    <dxf>
      <fill>
        <patternFill patternType="solid">
          <bgColor theme="9" tint="0.79998168889431442"/>
        </patternFill>
      </fill>
    </dxf>
    <dxf>
      <numFmt numFmtId="13" formatCode="0%"/>
    </dxf>
    <dxf>
      <numFmt numFmtId="13" formatCode="0%"/>
    </dxf>
    <dxf>
      <numFmt numFmtId="13" formatCode="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horizontal="center" readingOrder="0"/>
    </dxf>
    <dxf>
      <fill>
        <patternFill patternType="solid">
          <bgColor theme="9" tint="0.79998168889431442"/>
        </patternFill>
      </fill>
    </dxf>
    <dxf>
      <fill>
        <patternFill patternType="solid">
          <bgColor theme="9" tint="0.79998168889431442"/>
        </patternFill>
      </fill>
    </dxf>
    <dxf>
      <alignment horizontal="center" readingOrder="0"/>
    </dxf>
    <dxf>
      <alignment wrapText="1" readingOrder="0"/>
    </dxf>
    <dxf>
      <alignment vertical="center" readingOrder="0"/>
    </dxf>
    <dxf>
      <alignment horizontal="center" readingOrder="0"/>
    </dxf>
    <dxf>
      <fill>
        <patternFill patternType="solid">
          <bgColor theme="4" tint="0.79998168889431442"/>
        </patternFill>
      </fill>
    </dxf>
    <dxf>
      <alignment horizontal="center" readingOrder="0"/>
    </dxf>
    <dxf>
      <alignment wrapText="1" readingOrder="0"/>
    </dxf>
    <dxf>
      <alignment vertical="center" readingOrder="0"/>
    </dxf>
    <dxf>
      <alignment horizontal="center" readingOrder="0"/>
    </dxf>
    <dxf>
      <fill>
        <patternFill patternType="solid">
          <bgColor theme="4" tint="0.79998168889431442"/>
        </patternFill>
      </fill>
    </dxf>
    <dxf>
      <numFmt numFmtId="13" formatCode="0%"/>
    </dxf>
    <dxf>
      <alignment horizontal="center" readingOrder="0"/>
    </dxf>
    <dxf>
      <numFmt numFmtId="13" formatCode="0%"/>
    </dxf>
    <dxf>
      <alignment horizontal="center" readingOrder="0"/>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numFmt numFmtId="13" formatCode="0%"/>
    </dxf>
    <dxf>
      <alignment horizontal="left" readingOrder="0"/>
    </dxf>
    <dxf>
      <alignment vertical="center" readingOrder="0"/>
    </dxf>
    <dxf>
      <alignment horizontal="center" readingOrder="0"/>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alignment horizontal="center" readingOrder="0"/>
    </dxf>
    <dxf>
      <font>
        <i/>
      </font>
    </dxf>
    <dxf>
      <font>
        <color rgb="FFFF0000"/>
      </font>
    </dxf>
    <dxf>
      <numFmt numFmtId="13" formatCode="0%"/>
    </dxf>
    <dxf>
      <alignment horizontal="center" readingOrder="0"/>
    </dxf>
    <dxf>
      <numFmt numFmtId="165" formatCode="0.0%"/>
    </dxf>
    <dxf>
      <alignment horizontal="center" readingOrder="0"/>
    </dxf>
    <dxf>
      <alignment horizontal="center" readingOrder="0"/>
    </dxf>
    <dxf>
      <fill>
        <patternFill patternType="none">
          <bgColor auto="1"/>
        </patternFill>
      </fill>
    </dxf>
    <dxf>
      <fill>
        <patternFill patternType="none">
          <bgColor auto="1"/>
        </patternFill>
      </fill>
    </dxf>
    <dxf>
      <alignment horizontal="left" readingOrder="0"/>
    </dxf>
    <dxf>
      <alignment horizontal="left" readingOrder="0"/>
    </dxf>
    <dxf>
      <numFmt numFmtId="165" formatCode="0.0%"/>
    </dxf>
    <dxf>
      <numFmt numFmtId="14" formatCode="0.00%"/>
    </dxf>
    <dxf>
      <numFmt numFmtId="165" formatCode="0.0%"/>
    </dxf>
    <dxf>
      <numFmt numFmtId="13" formatCode="0%"/>
    </dxf>
    <dxf>
      <alignment horizontal="center" readingOrder="0"/>
    </dxf>
    <dxf>
      <alignment wrapText="1" readingOrder="0"/>
    </dxf>
    <dxf>
      <alignment vertical="center" readingOrder="0"/>
    </dxf>
    <dxf>
      <alignment horizontal="center" readingOrder="0"/>
    </dxf>
    <dxf>
      <fill>
        <patternFill patternType="solid">
          <bgColor theme="4" tint="0.79998168889431442"/>
        </patternFill>
      </fill>
    </dxf>
    <dxf>
      <numFmt numFmtId="164" formatCode="0.0"/>
    </dxf>
    <dxf>
      <numFmt numFmtId="1" formatCode="0"/>
    </dxf>
    <dxf>
      <numFmt numFmtId="164" formatCode="0.0"/>
    </dxf>
    <dxf>
      <alignment wrapText="1" readingOrder="0"/>
    </dxf>
    <dxf>
      <alignment wrapText="1" readingOrder="0"/>
    </dxf>
    <dxf>
      <alignment wrapText="1" readingOrder="0"/>
    </dxf>
    <dxf>
      <alignment wrapText="1" readingOrder="0"/>
    </dxf>
    <dxf>
      <alignment horizontal="center" readingOrder="0"/>
    </dxf>
    <dxf>
      <fill>
        <patternFill patternType="solid">
          <bgColor theme="5" tint="0.59999389629810485"/>
        </patternFill>
      </fill>
    </dxf>
    <dxf>
      <fill>
        <patternFill patternType="solid">
          <bgColor theme="9" tint="0.59999389629810485"/>
        </patternFill>
      </fill>
    </dxf>
    <dxf>
      <alignment horizontal="center" readingOrder="0"/>
    </dxf>
    <dxf>
      <alignment vertical="center" readingOrder="0"/>
    </dxf>
    <dxf>
      <fill>
        <patternFill>
          <bgColor theme="9" tint="0.79998168889431442"/>
        </patternFill>
      </fill>
    </dxf>
    <dxf>
      <fill>
        <patternFill>
          <bgColor theme="5" tint="0.79998168889431442"/>
        </patternFill>
      </fill>
    </dxf>
    <dxf>
      <alignment vertical="center" readingOrder="0"/>
    </dxf>
    <dxf>
      <alignment horizontal="center" readingOrder="0"/>
    </dxf>
    <dxf>
      <alignment horizontal="center" readingOrder="0"/>
    </dxf>
    <dxf>
      <alignment vertical="center" readingOrder="0"/>
    </dxf>
    <dxf>
      <numFmt numFmtId="13" formatCode="0%"/>
    </dxf>
    <dxf>
      <alignment horizontal="center" readingOrder="0"/>
    </dxf>
    <dxf>
      <alignment vertical="center" readingOrder="0"/>
    </dxf>
    <dxf>
      <numFmt numFmtId="13" formatCode="0%"/>
    </dxf>
    <dxf>
      <numFmt numFmtId="13" formatCode="0%"/>
    </dxf>
    <dxf>
      <numFmt numFmtId="13" formatCode="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horizontal="center" readingOrder="0"/>
    </dxf>
    <dxf>
      <fill>
        <patternFill patternType="solid">
          <bgColor theme="9" tint="0.79998168889431442"/>
        </patternFill>
      </fill>
    </dxf>
    <dxf>
      <fill>
        <patternFill patternType="solid">
          <bgColor theme="9" tint="0.79998168889431442"/>
        </patternFill>
      </fill>
    </dxf>
    <dxf>
      <numFmt numFmtId="13" formatCode="0%"/>
    </dxf>
    <dxf>
      <alignment horizontal="center" readingOrder="0"/>
    </dxf>
    <dxf>
      <alignment horizontal="center" readingOrder="0"/>
    </dxf>
    <dxf>
      <alignment horizontal="center" readingOrder="0"/>
    </dxf>
    <dxf>
      <font>
        <color auto="1"/>
      </font>
    </dxf>
    <dxf>
      <alignment horizontal="left"/>
    </dxf>
    <dxf>
      <font>
        <color rgb="FFFF0000"/>
      </font>
    </dxf>
    <dxf>
      <font>
        <i/>
      </font>
    </dxf>
    <dxf>
      <alignment horizontal="center" readingOrder="0"/>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alignment horizontal="center" readingOrder="0"/>
    </dxf>
    <dxf>
      <alignment vertical="center" readingOrder="0"/>
    </dxf>
    <dxf>
      <alignment horizontal="left" readingOrder="0"/>
    </dxf>
    <dxf>
      <numFmt numFmtId="13" formatCode="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numFmt numFmtId="13" formatCode="0%"/>
    </dxf>
    <dxf>
      <alignment horizontal="center" readingOrder="0"/>
    </dxf>
    <dxf>
      <alignment vertical="center" readingOrder="0"/>
    </dxf>
    <dxf>
      <fill>
        <patternFill>
          <bgColor theme="5" tint="0.79998168889431442"/>
        </patternFill>
      </fill>
    </dxf>
    <dxf>
      <fill>
        <patternFill>
          <bgColor theme="9" tint="0.79998168889431442"/>
        </patternFill>
      </fill>
    </dxf>
    <dxf>
      <font>
        <sz val="16"/>
      </font>
    </dxf>
    <dxf>
      <alignment vertical="center" readingOrder="0"/>
    </dxf>
    <dxf>
      <alignment vertical="center" readingOrder="0"/>
    </dxf>
    <dxf>
      <alignment horizontal="center" readingOrder="0"/>
    </dxf>
    <dxf>
      <fill>
        <patternFill patternType="solid">
          <bgColor theme="9" tint="0.59999389629810485"/>
        </patternFill>
      </fill>
    </dxf>
    <dxf>
      <fill>
        <patternFill patternType="solid">
          <bgColor theme="5" tint="0.59999389629810485"/>
        </patternFill>
      </fill>
    </dxf>
    <dxf>
      <alignment horizontal="center" readingOrder="0"/>
    </dxf>
    <dxf>
      <alignment wrapText="1" readingOrder="0"/>
    </dxf>
    <dxf>
      <alignment wrapText="1" readingOrder="0"/>
    </dxf>
    <dxf>
      <alignment wrapText="1" readingOrder="0"/>
    </dxf>
    <dxf>
      <alignment wrapText="1" readingOrder="0"/>
    </dxf>
    <dxf>
      <numFmt numFmtId="164" formatCode="0.0"/>
    </dxf>
    <dxf>
      <numFmt numFmtId="1" formatCode="0"/>
    </dxf>
    <dxf>
      <numFmt numFmtId="164" formatCode="0.0"/>
    </dxf>
    <dxf>
      <alignment horizontal="center" readingOrder="0"/>
    </dxf>
    <dxf>
      <numFmt numFmtId="13" formatCode="0%"/>
    </dxf>
    <dxf>
      <font>
        <color rgb="FFFF0000"/>
      </font>
    </dxf>
    <dxf>
      <font>
        <i/>
      </font>
    </dxf>
    <dxf>
      <alignment horizontal="center" readingOrder="0"/>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alignment vertical="center" readingOrder="0"/>
    </dxf>
    <dxf>
      <alignment horizontal="center" readingOrder="0"/>
    </dxf>
    <dxf>
      <alignment horizontal="left" readingOrder="0"/>
    </dxf>
    <dxf>
      <alignment horizontal="center" readingOrder="0"/>
    </dxf>
    <dxf>
      <alignment vertical="center" readingOrder="0"/>
    </dxf>
    <dxf>
      <alignment wrapText="1" readingOrder="0"/>
    </dxf>
    <dxf>
      <alignment horizontal="center" readingOrder="0"/>
    </dxf>
    <dxf>
      <alignment horizontal="center" readingOrder="0"/>
    </dxf>
    <dxf>
      <numFmt numFmtId="13" formatCode="0%"/>
    </dxf>
    <dxf>
      <alignment horizontal="left"/>
    </dxf>
    <dxf>
      <font>
        <color auto="1"/>
      </font>
    </dxf>
    <dxf>
      <alignment horizontal="center" readingOrder="0"/>
    </dxf>
    <dxf>
      <alignment horizontal="center" readingOrder="0"/>
    </dxf>
    <dxf>
      <alignment horizontal="center" readingOrder="0"/>
    </dxf>
    <dxf>
      <numFmt numFmtId="13" formatCode="0%"/>
    </dxf>
    <dxf>
      <fill>
        <patternFill patternType="solid">
          <bgColor theme="9" tint="0.79998168889431442"/>
        </patternFill>
      </fill>
    </dxf>
    <dxf>
      <fill>
        <patternFill patternType="solid">
          <bgColor theme="9" tint="0.79998168889431442"/>
        </patternFill>
      </fill>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numFmt numFmtId="13" formatCode="0%"/>
    </dxf>
    <dxf>
      <numFmt numFmtId="13" formatCode="0%"/>
    </dxf>
    <dxf>
      <numFmt numFmtId="13" formatCode="0%"/>
    </dxf>
    <dxf>
      <alignment vertical="center" readingOrder="0"/>
    </dxf>
    <dxf>
      <alignment horizontal="center" readingOrder="0"/>
    </dxf>
    <dxf>
      <numFmt numFmtId="13" formatCode="0%"/>
    </dxf>
    <dxf>
      <alignment vertical="center" readingOrder="0"/>
    </dxf>
    <dxf>
      <alignment horizontal="center" readingOrder="0"/>
    </dxf>
    <dxf>
      <alignment horizontal="center" readingOrder="0"/>
    </dxf>
    <dxf>
      <alignment vertical="center" readingOrder="0"/>
    </dxf>
    <dxf>
      <fill>
        <patternFill>
          <bgColor theme="5" tint="0.79998168889431442"/>
        </patternFill>
      </fill>
    </dxf>
    <dxf>
      <fill>
        <patternFill>
          <bgColor theme="9" tint="0.79998168889431442"/>
        </patternFill>
      </fill>
    </dxf>
    <dxf>
      <alignment vertical="center" readingOrder="0"/>
    </dxf>
    <dxf>
      <alignment horizontal="center" readingOrder="0"/>
    </dxf>
    <dxf>
      <fill>
        <patternFill patternType="solid">
          <bgColor theme="9" tint="0.59999389629810485"/>
        </patternFill>
      </fill>
    </dxf>
    <dxf>
      <fill>
        <patternFill patternType="solid">
          <bgColor theme="5" tint="0.59999389629810485"/>
        </patternFill>
      </fill>
    </dxf>
    <dxf>
      <alignment horizontal="center" readingOrder="0"/>
    </dxf>
    <dxf>
      <alignment wrapText="1" readingOrder="0"/>
    </dxf>
    <dxf>
      <alignment wrapText="1" readingOrder="0"/>
    </dxf>
    <dxf>
      <alignment wrapText="1" readingOrder="0"/>
    </dxf>
    <dxf>
      <alignment wrapText="1" readingOrder="0"/>
    </dxf>
    <dxf>
      <numFmt numFmtId="164" formatCode="0.0"/>
    </dxf>
    <dxf>
      <numFmt numFmtId="1" formatCode="0"/>
    </dxf>
    <dxf>
      <numFmt numFmtId="164" formatCode="0.0"/>
    </dxf>
    <dxf>
      <fill>
        <patternFill patternType="solid">
          <bgColor theme="4" tint="0.79998168889431442"/>
        </patternFill>
      </fill>
    </dxf>
    <dxf>
      <alignment horizontal="center" readingOrder="0"/>
    </dxf>
    <dxf>
      <alignment vertical="center" readingOrder="0"/>
    </dxf>
    <dxf>
      <alignment wrapText="1" readingOrder="0"/>
    </dxf>
    <dxf>
      <alignment horizontal="center" readingOrder="0"/>
    </dxf>
    <dxf>
      <numFmt numFmtId="13" formatCode="0%"/>
    </dxf>
    <dxf>
      <numFmt numFmtId="165" formatCode="0.0%"/>
    </dxf>
    <dxf>
      <numFmt numFmtId="14" formatCode="0.00%"/>
    </dxf>
    <dxf>
      <numFmt numFmtId="165" formatCode="0.0%"/>
    </dxf>
    <dxf>
      <alignment horizontal="left" readingOrder="0"/>
    </dxf>
    <dxf>
      <alignment horizontal="left" readingOrder="0"/>
    </dxf>
    <dxf>
      <fill>
        <patternFill patternType="none">
          <bgColor auto="1"/>
        </patternFill>
      </fill>
    </dxf>
    <dxf>
      <fill>
        <patternFill patternType="none">
          <bgColor auto="1"/>
        </patternFill>
      </fill>
    </dxf>
    <dxf>
      <alignment horizontal="center" readingOrder="0"/>
    </dxf>
    <dxf>
      <alignment horizontal="center" readingOrder="0"/>
    </dxf>
    <dxf>
      <numFmt numFmtId="165" formatCode="0.0%"/>
    </dxf>
    <dxf>
      <alignment horizontal="center" readingOrder="0"/>
    </dxf>
    <dxf>
      <numFmt numFmtId="13" formatCode="0%"/>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s>
  <tableStyles count="0" defaultTableStyle="TableStyleMedium2" defaultPivotStyle="PivotStyleLight16"/>
  <colors>
    <mruColors>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openxmlformats.org/officeDocument/2006/relationships/theme" Target="theme/theme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[NCPMI EI Practitioner Coaching Log_v1.0_BLANK_8-2019.xlsx]EI Summary!PivotTable2</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Observation Strategies Used Across All Coaching Cycles by EI ID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pivotFmt>
      <c:pivotFmt>
        <c:idx val="55"/>
        <c:spPr>
          <a:solidFill>
            <a:schemeClr val="accent1"/>
          </a:solidFill>
          <a:ln>
            <a:noFill/>
          </a:ln>
          <a:effectLst/>
        </c:spPr>
        <c:marker>
          <c:symbol val="none"/>
        </c:marker>
      </c:pivotFmt>
      <c:pivotFmt>
        <c:idx val="56"/>
        <c:spPr>
          <a:solidFill>
            <a:schemeClr val="accent1"/>
          </a:solidFill>
          <a:ln>
            <a:noFill/>
          </a:ln>
          <a:effectLst/>
        </c:spPr>
        <c:marker>
          <c:symbol val="none"/>
        </c:marker>
      </c:pivotFmt>
      <c:pivotFmt>
        <c:idx val="57"/>
        <c:spPr>
          <a:solidFill>
            <a:schemeClr val="accent1"/>
          </a:solidFill>
          <a:ln>
            <a:noFill/>
          </a:ln>
          <a:effectLst/>
        </c:spPr>
        <c:marker>
          <c:symbol val="none"/>
        </c:marker>
      </c:pivotFmt>
      <c:pivotFmt>
        <c:idx val="58"/>
        <c:spPr>
          <a:solidFill>
            <a:schemeClr val="accent1"/>
          </a:solidFill>
          <a:ln>
            <a:noFill/>
          </a:ln>
          <a:effectLst/>
        </c:spPr>
        <c:marker>
          <c:symbol val="none"/>
        </c:marker>
      </c:pivotFmt>
      <c:pivotFmt>
        <c:idx val="59"/>
        <c:spPr>
          <a:solidFill>
            <a:schemeClr val="accent1"/>
          </a:solidFill>
          <a:ln>
            <a:noFill/>
          </a:ln>
          <a:effectLst/>
        </c:spPr>
        <c:marker>
          <c:symbol val="none"/>
        </c:marker>
      </c:pivotFmt>
      <c:pivotFmt>
        <c:idx val="60"/>
        <c:spPr>
          <a:solidFill>
            <a:schemeClr val="accent1"/>
          </a:solidFill>
          <a:ln>
            <a:noFill/>
          </a:ln>
          <a:effectLst/>
        </c:spPr>
        <c:marker>
          <c:symbol val="none"/>
        </c:marker>
      </c:pivotFmt>
      <c:pivotFmt>
        <c:idx val="61"/>
        <c:spPr>
          <a:solidFill>
            <a:schemeClr val="accent1"/>
          </a:solidFill>
          <a:ln>
            <a:noFill/>
          </a:ln>
          <a:effectLst/>
        </c:spPr>
        <c:marker>
          <c:symbol val="none"/>
        </c:marker>
      </c:pivotFmt>
      <c:pivotFmt>
        <c:idx val="62"/>
        <c:spPr>
          <a:solidFill>
            <a:schemeClr val="accent1"/>
          </a:solidFill>
          <a:ln>
            <a:noFill/>
          </a:ln>
          <a:effectLst/>
        </c:spPr>
        <c:marker>
          <c:symbol val="none"/>
        </c:marker>
      </c:pivotFmt>
      <c:pivotFmt>
        <c:idx val="63"/>
        <c:spPr>
          <a:solidFill>
            <a:schemeClr val="accent1"/>
          </a:solidFill>
          <a:ln>
            <a:noFill/>
          </a:ln>
          <a:effectLst/>
        </c:spPr>
        <c:marker>
          <c:symbol val="none"/>
        </c:marker>
      </c:pivotFmt>
      <c:pivotFmt>
        <c:idx val="64"/>
        <c:spPr>
          <a:solidFill>
            <a:schemeClr val="accent1"/>
          </a:solidFill>
          <a:ln>
            <a:noFill/>
          </a:ln>
          <a:effectLst/>
        </c:spPr>
        <c:marker>
          <c:symbol val="none"/>
        </c:marker>
      </c:pivotFmt>
      <c:pivotFmt>
        <c:idx val="65"/>
        <c:spPr>
          <a:solidFill>
            <a:schemeClr val="accent1"/>
          </a:solidFill>
          <a:ln>
            <a:noFill/>
          </a:ln>
          <a:effectLst/>
        </c:spPr>
        <c:marker>
          <c:symbol val="none"/>
        </c:marker>
      </c:pivotFmt>
      <c:pivotFmt>
        <c:idx val="66"/>
        <c:spPr>
          <a:solidFill>
            <a:schemeClr val="accent1"/>
          </a:solidFill>
          <a:ln>
            <a:noFill/>
          </a:ln>
          <a:effectLst/>
        </c:spPr>
        <c:marker>
          <c:symbol val="none"/>
        </c:marker>
      </c:pivotFmt>
      <c:pivotFmt>
        <c:idx val="67"/>
        <c:spPr>
          <a:solidFill>
            <a:schemeClr val="accent1"/>
          </a:solidFill>
          <a:ln>
            <a:noFill/>
          </a:ln>
          <a:effectLst/>
        </c:spPr>
        <c:marker>
          <c:symbol val="none"/>
        </c:marker>
      </c:pivotFmt>
      <c:pivotFmt>
        <c:idx val="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'EI Summary'!$D$80:$D$81</c:f>
              <c:strCache>
                <c:ptCount val="1"/>
                <c:pt idx="0">
                  <c:v>0</c:v>
                </c:pt>
              </c:strCache>
            </c:strRef>
          </c:tx>
          <c:spPr>
            <a:solidFill>
              <a:schemeClr val="accent1"/>
            </a:solidFill>
            <a:ln>
              <a:noFill/>
            </a:ln>
            <a:effectLst/>
          </c:spPr>
          <c:invertIfNegative val="0"/>
          <c:cat>
            <c:strRef>
              <c:f>'EI Summary'!$C$82:$C$91</c:f>
              <c:strCache>
                <c:ptCount val="10"/>
                <c:pt idx="0">
                  <c:v>% Observed live</c:v>
                </c:pt>
                <c:pt idx="1">
                  <c:v>% Viewed video recording</c:v>
                </c:pt>
                <c:pt idx="2">
                  <c:v>% Modeled</c:v>
                </c:pt>
                <c:pt idx="3">
                  <c:v>% Collected data</c:v>
                </c:pt>
                <c:pt idx="4">
                  <c:v>% Verbal support</c:v>
                </c:pt>
                <c:pt idx="5">
                  <c:v>% Side by Side gestural support</c:v>
                </c:pt>
                <c:pt idx="6">
                  <c:v>% Supportive feedback</c:v>
                </c:pt>
                <c:pt idx="7">
                  <c:v>% Helped with environmental arrangements</c:v>
                </c:pt>
                <c:pt idx="8">
                  <c:v>% Other help during the home visit</c:v>
                </c:pt>
                <c:pt idx="9">
                  <c:v>% Other</c:v>
                </c:pt>
              </c:strCache>
            </c:strRef>
          </c:cat>
          <c:val>
            <c:numRef>
              <c:f>'EI Summary'!$D$82:$D$91</c:f>
              <c:numCache>
                <c:formatCode>0%</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0-47E5-44F5-A8F5-4A3FFFABF149}"/>
            </c:ext>
          </c:extLst>
        </c:ser>
        <c:dLbls>
          <c:showLegendKey val="0"/>
          <c:showVal val="0"/>
          <c:showCatName val="0"/>
          <c:showSerName val="0"/>
          <c:showPercent val="0"/>
          <c:showBubbleSize val="0"/>
        </c:dLbls>
        <c:gapWidth val="219"/>
        <c:overlap val="-27"/>
        <c:axId val="719429144"/>
        <c:axId val="719429536"/>
      </c:barChart>
      <c:catAx>
        <c:axId val="7194291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429536"/>
        <c:crosses val="autoZero"/>
        <c:auto val="1"/>
        <c:lblAlgn val="ctr"/>
        <c:lblOffset val="100"/>
        <c:noMultiLvlLbl val="0"/>
      </c:catAx>
      <c:valAx>
        <c:axId val="719429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42914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[NCPMI EI Practitioner Coaching Log_v1.0_BLANK_8-2019.xlsx]EI Summary!PivotTable3</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Debriefing Strategies Used Across All Coaching Cycles by EI ID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pivotFmt>
      <c:pivotFmt>
        <c:idx val="1"/>
      </c:pivotFmt>
      <c:pivotFmt>
        <c:idx val="2"/>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2"/>
          </a:solidFill>
          <a:ln w="19050" cap="flat" cmpd="sng" algn="ctr">
            <a:solidFill>
              <a:schemeClr val="lt1"/>
            </a:solidFill>
            <a:prstDash val="solid"/>
            <a:miter lim="800000"/>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'EI Summary'!$D$140:$D$141</c:f>
              <c:strCache>
                <c:ptCount val="1"/>
                <c:pt idx="0">
                  <c:v>0</c:v>
                </c:pt>
              </c:strCache>
            </c:strRef>
          </c:tx>
          <c:spPr>
            <a:solidFill>
              <a:schemeClr val="accent1"/>
            </a:solidFill>
            <a:ln>
              <a:noFill/>
            </a:ln>
            <a:effectLst/>
          </c:spPr>
          <c:invertIfNegative val="0"/>
          <c:cat>
            <c:strRef>
              <c:f>'EI Summary'!$C$142:$C$152</c:f>
              <c:strCache>
                <c:ptCount val="11"/>
                <c:pt idx="0">
                  <c:v>% Reflective conversation</c:v>
                </c:pt>
                <c:pt idx="1">
                  <c:v>% Video review</c:v>
                </c:pt>
                <c:pt idx="2">
                  <c:v>% Supportive feedback</c:v>
                </c:pt>
                <c:pt idx="3">
                  <c:v>% Constructive feedback</c:v>
                </c:pt>
                <c:pt idx="4">
                  <c:v>% Role play</c:v>
                </c:pt>
                <c:pt idx="5">
                  <c:v>% Problem solving discussion</c:v>
                </c:pt>
                <c:pt idx="6">
                  <c:v>% Child intervention strategies</c:v>
                </c:pt>
                <c:pt idx="7">
                  <c:v>% Goal setting/Action planning</c:v>
                </c:pt>
                <c:pt idx="8">
                  <c:v>% Demonstration</c:v>
                </c:pt>
                <c:pt idx="9">
                  <c:v>% Resource sharing</c:v>
                </c:pt>
                <c:pt idx="10">
                  <c:v>% Other</c:v>
                </c:pt>
              </c:strCache>
            </c:strRef>
          </c:cat>
          <c:val>
            <c:numRef>
              <c:f>'EI Summary'!$D$142:$D$152</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extLst>
            <c:ext xmlns:c16="http://schemas.microsoft.com/office/drawing/2014/chart" uri="{C3380CC4-5D6E-409C-BE32-E72D297353CC}">
              <c16:uniqueId val="{00000000-3884-4298-ACE4-AC7B7CF84E3A}"/>
            </c:ext>
          </c:extLst>
        </c:ser>
        <c:dLbls>
          <c:showLegendKey val="0"/>
          <c:showVal val="0"/>
          <c:showCatName val="0"/>
          <c:showSerName val="0"/>
          <c:showPercent val="0"/>
          <c:showBubbleSize val="0"/>
        </c:dLbls>
        <c:gapWidth val="219"/>
        <c:overlap val="-27"/>
        <c:axId val="719430712"/>
        <c:axId val="719431104"/>
      </c:barChart>
      <c:catAx>
        <c:axId val="7194307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431104"/>
        <c:crosses val="autoZero"/>
        <c:auto val="1"/>
        <c:lblAlgn val="ctr"/>
        <c:lblOffset val="100"/>
        <c:noMultiLvlLbl val="0"/>
      </c:catAx>
      <c:valAx>
        <c:axId val="719431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4307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[NCPMI EI Practitioner Coaching Log_v1.0_BLANK_8-2019.xlsx]EI Summary!PivotTable4</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Action Planning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pivotFmt>
      <c:pivotFmt>
        <c:idx val="19"/>
        <c:spPr>
          <a:solidFill>
            <a:schemeClr val="accent1"/>
          </a:solidFill>
          <a:ln>
            <a:noFill/>
          </a:ln>
          <a:effectLst/>
        </c:spP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'EI Summary'!$D$2</c:f>
              <c:strCache>
                <c:ptCount val="1"/>
                <c:pt idx="0">
                  <c:v>Total # of Action Plan Goals Written</c:v>
                </c:pt>
              </c:strCache>
            </c:strRef>
          </c:tx>
          <c:spPr>
            <a:solidFill>
              <a:schemeClr val="accent1"/>
            </a:solidFill>
            <a:ln>
              <a:noFill/>
            </a:ln>
            <a:effectLst/>
          </c:spPr>
          <c:invertIfNegative val="0"/>
          <c:cat>
            <c:strRef>
              <c:f>'EI Summary'!$C$3</c:f>
              <c:strCache>
                <c:ptCount val="1"/>
                <c:pt idx="0">
                  <c:v>0</c:v>
                </c:pt>
              </c:strCache>
            </c:strRef>
          </c:cat>
          <c:val>
            <c:numRef>
              <c:f>'EI Summary'!$D$3</c:f>
              <c:numCache>
                <c:formatCode>General</c:formatCode>
                <c:ptCount val="1"/>
                <c:pt idx="0">
                  <c:v>0</c:v>
                </c:pt>
              </c:numCache>
            </c:numRef>
          </c:val>
          <c:extLst>
            <c:ext xmlns:c16="http://schemas.microsoft.com/office/drawing/2014/chart" uri="{C3380CC4-5D6E-409C-BE32-E72D297353CC}">
              <c16:uniqueId val="{00000000-FC51-4D77-9FEB-1FEDE8D16A0B}"/>
            </c:ext>
          </c:extLst>
        </c:ser>
        <c:ser>
          <c:idx val="1"/>
          <c:order val="1"/>
          <c:tx>
            <c:strRef>
              <c:f>'EI Summary'!$E$2</c:f>
              <c:strCache>
                <c:ptCount val="1"/>
                <c:pt idx="0">
                  <c:v>Total # of Action Plan Goals Completed</c:v>
                </c:pt>
              </c:strCache>
            </c:strRef>
          </c:tx>
          <c:spPr>
            <a:solidFill>
              <a:schemeClr val="accent2"/>
            </a:solidFill>
            <a:ln>
              <a:noFill/>
            </a:ln>
            <a:effectLst/>
          </c:spPr>
          <c:invertIfNegative val="0"/>
          <c:cat>
            <c:strRef>
              <c:f>'EI Summary'!$C$3</c:f>
              <c:strCache>
                <c:ptCount val="1"/>
                <c:pt idx="0">
                  <c:v>0</c:v>
                </c:pt>
              </c:strCache>
            </c:strRef>
          </c:cat>
          <c:val>
            <c:numRef>
              <c:f>'EI Summary'!$E$3</c:f>
              <c:numCache>
                <c:formatCode>General</c:formatCode>
                <c:ptCount val="1"/>
                <c:pt idx="0">
                  <c:v>0</c:v>
                </c:pt>
              </c:numCache>
            </c:numRef>
          </c:val>
          <c:extLst>
            <c:ext xmlns:c16="http://schemas.microsoft.com/office/drawing/2014/chart" uri="{C3380CC4-5D6E-409C-BE32-E72D297353CC}">
              <c16:uniqueId val="{00000000-6C1C-4C79-838D-1CD461C6144B}"/>
            </c:ext>
          </c:extLst>
        </c:ser>
        <c:dLbls>
          <c:showLegendKey val="0"/>
          <c:showVal val="0"/>
          <c:showCatName val="0"/>
          <c:showSerName val="0"/>
          <c:showPercent val="0"/>
          <c:showBubbleSize val="0"/>
        </c:dLbls>
        <c:gapWidth val="219"/>
        <c:overlap val="-100"/>
        <c:axId val="719432280"/>
        <c:axId val="719432672"/>
      </c:barChart>
      <c:catAx>
        <c:axId val="7194322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432672"/>
        <c:crosses val="autoZero"/>
        <c:auto val="1"/>
        <c:lblAlgn val="ctr"/>
        <c:lblOffset val="100"/>
        <c:noMultiLvlLbl val="0"/>
      </c:catAx>
      <c:valAx>
        <c:axId val="719432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43228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[NCPMI EI Practitioner Coaching Log_v1.0_BLANK_8-2019.xlsx]EI Summary!PivotTable5</c:name>
    <c:fmtId val="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Percent of Action Plan Goals Completed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6"/>
          </a:solidFill>
          <a:ln>
            <a:noFill/>
          </a:ln>
          <a:effectLst/>
        </c:spPr>
        <c:marker>
          <c:symbol val="none"/>
        </c:marker>
      </c:pivotFmt>
      <c:pivotFmt>
        <c:idx val="1"/>
        <c:spPr>
          <a:solidFill>
            <a:schemeClr val="accent6"/>
          </a:solidFill>
          <a:ln>
            <a:noFill/>
          </a:ln>
          <a:effectLst/>
        </c:spPr>
        <c:marker>
          <c:symbol val="none"/>
        </c:marker>
      </c:pivotFmt>
      <c:pivotFmt>
        <c:idx val="2"/>
        <c:spPr>
          <a:solidFill>
            <a:schemeClr val="accent6"/>
          </a:solidFill>
          <a:ln>
            <a:noFill/>
          </a:ln>
          <a:effectLst/>
        </c:spPr>
        <c:marker>
          <c:symbol val="none"/>
        </c:marker>
      </c:pivotFmt>
      <c:pivotFmt>
        <c:idx val="3"/>
        <c:spPr>
          <a:solidFill>
            <a:schemeClr val="accent6"/>
          </a:solidFill>
          <a:ln>
            <a:noFill/>
          </a:ln>
          <a:effectLst/>
        </c:spPr>
        <c:marker>
          <c:symbol val="none"/>
        </c:marker>
      </c:pivotFmt>
      <c:pivotFmt>
        <c:idx val="4"/>
        <c:spPr>
          <a:solidFill>
            <a:schemeClr val="accent6"/>
          </a:solidFill>
          <a:ln>
            <a:noFill/>
          </a:ln>
          <a:effectLst/>
        </c:spPr>
        <c:marker>
          <c:symbol val="none"/>
        </c:marker>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'EI Summary'!$H$2</c:f>
              <c:strCache>
                <c:ptCount val="1"/>
                <c:pt idx="0">
                  <c:v>Total</c:v>
                </c:pt>
              </c:strCache>
            </c:strRef>
          </c:tx>
          <c:spPr>
            <a:solidFill>
              <a:schemeClr val="accent6"/>
            </a:solidFill>
            <a:ln>
              <a:noFill/>
            </a:ln>
            <a:effectLst/>
          </c:spPr>
          <c:invertIfNegative val="0"/>
          <c:cat>
            <c:strRef>
              <c:f>'EI Summary'!$G$3</c:f>
              <c:strCache>
                <c:ptCount val="1"/>
                <c:pt idx="0">
                  <c:v>0</c:v>
                </c:pt>
              </c:strCache>
            </c:strRef>
          </c:cat>
          <c:val>
            <c:numRef>
              <c:f>'EI Summary'!$H$3</c:f>
              <c:numCache>
                <c:formatCode>0%</c:formatCode>
                <c:ptCount val="1"/>
                <c:pt idx="0">
                  <c:v>#N/A</c:v>
                </c:pt>
              </c:numCache>
            </c:numRef>
          </c:val>
          <c:extLst>
            <c:ext xmlns:c16="http://schemas.microsoft.com/office/drawing/2014/chart" uri="{C3380CC4-5D6E-409C-BE32-E72D297353CC}">
              <c16:uniqueId val="{00000000-6FCE-4A28-AEA6-38EF5A8BB4BE}"/>
            </c:ext>
          </c:extLst>
        </c:ser>
        <c:dLbls>
          <c:showLegendKey val="0"/>
          <c:showVal val="0"/>
          <c:showCatName val="0"/>
          <c:showSerName val="0"/>
          <c:showPercent val="0"/>
          <c:showBubbleSize val="0"/>
        </c:dLbls>
        <c:gapWidth val="219"/>
        <c:overlap val="-27"/>
        <c:axId val="719433848"/>
        <c:axId val="719434240"/>
      </c:barChart>
      <c:catAx>
        <c:axId val="719433848"/>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19434240"/>
        <c:crosses val="autoZero"/>
        <c:auto val="1"/>
        <c:lblAlgn val="ctr"/>
        <c:lblOffset val="100"/>
        <c:noMultiLvlLbl val="0"/>
      </c:catAx>
      <c:valAx>
        <c:axId val="7194342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4338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[NCPMI EI Practitioner Coaching Log_v1.0_BLANK_8-2019.xlsx]Coach Summary!PivotTable2</c:name>
    <c:fmtId val="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Observation Strategies Used Across All Coaching Cycles for All Early Interventionists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6"/>
          </a:solidFill>
          <a:ln w="12700" cap="flat" cmpd="sng" algn="ctr">
            <a:solidFill>
              <a:schemeClr val="accent6">
                <a:shade val="50000"/>
              </a:schemeClr>
            </a:solidFill>
            <a:prstDash val="solid"/>
            <a:miter lim="800000"/>
          </a:ln>
          <a:effectLst/>
        </c:spPr>
        <c:marker>
          <c:symbol val="none"/>
        </c:marker>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'Coach Summary'!$C$42:$C$43</c:f>
              <c:strCache>
                <c:ptCount val="1"/>
                <c:pt idx="0">
                  <c:v>Coach Name</c:v>
                </c:pt>
              </c:strCache>
            </c:strRef>
          </c:tx>
          <c:spPr>
            <a:solidFill>
              <a:schemeClr val="accent1"/>
            </a:solidFill>
            <a:ln>
              <a:noFill/>
            </a:ln>
            <a:effectLst/>
          </c:spPr>
          <c:invertIfNegative val="0"/>
          <c:cat>
            <c:strRef>
              <c:f>'Coach Summary'!$B$44:$B$53</c:f>
              <c:strCache>
                <c:ptCount val="10"/>
                <c:pt idx="0">
                  <c:v>% Observed live</c:v>
                </c:pt>
                <c:pt idx="1">
                  <c:v>% Viewed video recording</c:v>
                </c:pt>
                <c:pt idx="2">
                  <c:v>% Modeled</c:v>
                </c:pt>
                <c:pt idx="3">
                  <c:v>% Collected data</c:v>
                </c:pt>
                <c:pt idx="4">
                  <c:v>% Verbal support</c:v>
                </c:pt>
                <c:pt idx="5">
                  <c:v>% Side by side gestural support</c:v>
                </c:pt>
                <c:pt idx="6">
                  <c:v>% Supportive feedback</c:v>
                </c:pt>
                <c:pt idx="7">
                  <c:v>% Helped with environmental arrangements</c:v>
                </c:pt>
                <c:pt idx="8">
                  <c:v>% Other help during the home visit</c:v>
                </c:pt>
                <c:pt idx="9">
                  <c:v>% Other</c:v>
                </c:pt>
              </c:strCache>
            </c:strRef>
          </c:cat>
          <c:val>
            <c:numRef>
              <c:f>'Coach Summary'!$C$44:$C$53</c:f>
              <c:numCache>
                <c:formatCode>0%</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0-BA8D-49FB-AB58-D26FA46EE052}"/>
            </c:ext>
          </c:extLst>
        </c:ser>
        <c:dLbls>
          <c:showLegendKey val="0"/>
          <c:showVal val="0"/>
          <c:showCatName val="0"/>
          <c:showSerName val="0"/>
          <c:showPercent val="0"/>
          <c:showBubbleSize val="0"/>
        </c:dLbls>
        <c:gapWidth val="219"/>
        <c:overlap val="-27"/>
        <c:axId val="719435808"/>
        <c:axId val="719436200"/>
      </c:barChart>
      <c:catAx>
        <c:axId val="7194358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436200"/>
        <c:crosses val="autoZero"/>
        <c:auto val="1"/>
        <c:lblAlgn val="ctr"/>
        <c:lblOffset val="100"/>
        <c:noMultiLvlLbl val="0"/>
      </c:catAx>
      <c:valAx>
        <c:axId val="719436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4358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[NCPMI EI Practitioner Coaching Log_v1.0_BLANK_8-2019.xlsx]Coach Summary!PivotTable3</c:name>
    <c:fmtId val="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Debriefing Strategies Used Across All Coaching Cycles</a:t>
            </a:r>
            <a:r>
              <a:rPr lang="en-US" b="1" baseline="0"/>
              <a:t> for All Early Interventionists</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pivotFmt>
      <c:pivotFmt>
        <c:idx val="1"/>
      </c:pivotFmt>
      <c:pivotFmt>
        <c:idx val="2"/>
      </c:pivotFmt>
      <c:pivotFmt>
        <c:idx val="3"/>
        <c:spPr>
          <a:solidFill>
            <a:schemeClr val="accent1"/>
          </a:solidFill>
          <a:ln>
            <a:noFill/>
          </a:ln>
          <a:effectLst/>
        </c:spPr>
        <c:marker>
          <c:symbol val="circle"/>
          <c:size val="5"/>
          <c:spPr>
            <a:solidFill>
              <a:schemeClr val="accent1"/>
            </a:solidFill>
            <a:ln w="9525">
              <a:solidFill>
                <a:schemeClr val="accent1"/>
              </a:solidFill>
            </a:ln>
            <a:effectLst/>
          </c:spPr>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2"/>
          </a:solidFill>
          <a:ln w="19050" cap="flat" cmpd="sng" algn="ctr">
            <a:solidFill>
              <a:schemeClr val="lt1"/>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'Coach Summary'!$C$86:$C$87</c:f>
              <c:strCache>
                <c:ptCount val="1"/>
                <c:pt idx="0">
                  <c:v>Coach Name</c:v>
                </c:pt>
              </c:strCache>
            </c:strRef>
          </c:tx>
          <c:spPr>
            <a:solidFill>
              <a:schemeClr val="accent1"/>
            </a:solidFill>
            <a:ln>
              <a:noFill/>
            </a:ln>
            <a:effectLst/>
          </c:spPr>
          <c:invertIfNegative val="0"/>
          <c:cat>
            <c:strRef>
              <c:f>'Coach Summary'!$B$88:$B$98</c:f>
              <c:strCache>
                <c:ptCount val="11"/>
                <c:pt idx="0">
                  <c:v>% Reflective conversation</c:v>
                </c:pt>
                <c:pt idx="1">
                  <c:v>% Video review</c:v>
                </c:pt>
                <c:pt idx="2">
                  <c:v>% Supportive feedback</c:v>
                </c:pt>
                <c:pt idx="3">
                  <c:v>% Constructive feedback</c:v>
                </c:pt>
                <c:pt idx="4">
                  <c:v>% Role play</c:v>
                </c:pt>
                <c:pt idx="5">
                  <c:v>% Problem solving discussion</c:v>
                </c:pt>
                <c:pt idx="6">
                  <c:v>% Child intervention strategies</c:v>
                </c:pt>
                <c:pt idx="7">
                  <c:v>% Goal setting/Action planning</c:v>
                </c:pt>
                <c:pt idx="8">
                  <c:v>% Demonstration</c:v>
                </c:pt>
                <c:pt idx="9">
                  <c:v>% Resource sharing</c:v>
                </c:pt>
                <c:pt idx="10">
                  <c:v>% Other</c:v>
                </c:pt>
              </c:strCache>
            </c:strRef>
          </c:cat>
          <c:val>
            <c:numRef>
              <c:f>'Coach Summary'!$C$88:$C$98</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extLst>
            <c:ext xmlns:c16="http://schemas.microsoft.com/office/drawing/2014/chart" uri="{C3380CC4-5D6E-409C-BE32-E72D297353CC}">
              <c16:uniqueId val="{00000000-8EF2-4BC6-A32D-B71811B890E2}"/>
            </c:ext>
          </c:extLst>
        </c:ser>
        <c:dLbls>
          <c:showLegendKey val="0"/>
          <c:showVal val="0"/>
          <c:showCatName val="0"/>
          <c:showSerName val="0"/>
          <c:showPercent val="0"/>
          <c:showBubbleSize val="0"/>
        </c:dLbls>
        <c:gapWidth val="219"/>
        <c:overlap val="-27"/>
        <c:axId val="477466600"/>
        <c:axId val="477466992"/>
      </c:barChart>
      <c:catAx>
        <c:axId val="4774666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466992"/>
        <c:crosses val="autoZero"/>
        <c:auto val="1"/>
        <c:lblAlgn val="ctr"/>
        <c:lblOffset val="100"/>
        <c:noMultiLvlLbl val="0"/>
      </c:catAx>
      <c:valAx>
        <c:axId val="477466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4666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[NCPMI EI Practitioner Coaching Log_v1.0_BLANK_8-2019.xlsx]Coach Summary!PivotTable4</c:name>
    <c:fmtId val="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Action Planning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2"/>
          </a:solidFill>
          <a:ln>
            <a:noFill/>
          </a:ln>
          <a:effectLst/>
        </c:spPr>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'Coach Summary'!$C$2:$C$3</c:f>
              <c:strCache>
                <c:ptCount val="1"/>
                <c:pt idx="0">
                  <c:v>Coach Name</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5-4A52-455A-BC12-2C7C5BEAA2CA}"/>
              </c:ext>
            </c:extLst>
          </c:dPt>
          <c:dPt>
            <c:idx val="2"/>
            <c:invertIfNegative val="0"/>
            <c:bubble3D val="0"/>
            <c:extLst>
              <c:ext xmlns:c16="http://schemas.microsoft.com/office/drawing/2014/chart" uri="{C3380CC4-5D6E-409C-BE32-E72D297353CC}">
                <c16:uniqueId val="{00000002-5102-414F-A913-D8EC75316FC7}"/>
              </c:ext>
            </c:extLst>
          </c:dPt>
          <c:cat>
            <c:strRef>
              <c:f>'Coach Summary'!$B$4:$B$5</c:f>
              <c:strCache>
                <c:ptCount val="2"/>
                <c:pt idx="0">
                  <c:v>Total # of  Goals Written</c:v>
                </c:pt>
                <c:pt idx="1">
                  <c:v>Total # of Goals Completed</c:v>
                </c:pt>
              </c:strCache>
            </c:strRef>
          </c:cat>
          <c:val>
            <c:numRef>
              <c:f>'Coach Summary'!$C$4:$C$5</c:f>
              <c:numCache>
                <c:formatCode>General</c:formatCode>
                <c:ptCount val="2"/>
                <c:pt idx="0">
                  <c:v>0</c:v>
                </c:pt>
                <c:pt idx="1">
                  <c:v>0</c:v>
                </c:pt>
              </c:numCache>
            </c:numRef>
          </c:val>
          <c:extLst>
            <c:ext xmlns:c16="http://schemas.microsoft.com/office/drawing/2014/chart" uri="{C3380CC4-5D6E-409C-BE32-E72D297353CC}">
              <c16:uniqueId val="{00000000-34AC-456C-A093-17C92BEC823F}"/>
            </c:ext>
          </c:extLst>
        </c:ser>
        <c:dLbls>
          <c:showLegendKey val="0"/>
          <c:showVal val="0"/>
          <c:showCatName val="0"/>
          <c:showSerName val="0"/>
          <c:showPercent val="0"/>
          <c:showBubbleSize val="0"/>
        </c:dLbls>
        <c:gapWidth val="219"/>
        <c:axId val="477468168"/>
        <c:axId val="477468560"/>
      </c:barChart>
      <c:catAx>
        <c:axId val="4774681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468560"/>
        <c:crosses val="autoZero"/>
        <c:auto val="1"/>
        <c:lblAlgn val="ctr"/>
        <c:lblOffset val="100"/>
        <c:noMultiLvlLbl val="0"/>
      </c:catAx>
      <c:valAx>
        <c:axId val="477468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468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[NCPMI EI Practitioner Coaching Log_v1.0_BLANK_8-2019.xlsx]Coach Summary!PivotTable5</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Percent of Action Plan Goals Completed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accent6"/>
          </a:solidFill>
          <a:ln w="12700" cap="flat" cmpd="sng" algn="ctr">
            <a:solidFill>
              <a:schemeClr val="accent6">
                <a:shade val="50000"/>
              </a:schemeClr>
            </a:solidFill>
            <a:prstDash val="solid"/>
            <a:miter lim="800000"/>
          </a:ln>
          <a:effectLst/>
        </c:spPr>
        <c:marker>
          <c:symbol val="none"/>
        </c:marker>
      </c:pivotFmt>
      <c:pivotFmt>
        <c:idx val="9"/>
        <c:spPr>
          <a:solidFill>
            <a:schemeClr val="accent6"/>
          </a:solidFill>
          <a:ln w="12700" cap="flat" cmpd="sng" algn="ctr">
            <a:solidFill>
              <a:schemeClr val="accent6">
                <a:shade val="50000"/>
              </a:schemeClr>
            </a:solidFill>
            <a:prstDash val="solid"/>
            <a:miter lim="800000"/>
          </a:ln>
          <a:effectLst/>
        </c:spPr>
        <c:marker>
          <c:symbol val="none"/>
        </c:marker>
      </c:pivotFmt>
      <c:pivotFmt>
        <c:idx val="10"/>
        <c:spPr>
          <a:solidFill>
            <a:schemeClr val="accent6"/>
          </a:solidFill>
          <a:ln w="12700" cap="flat" cmpd="sng" algn="ctr">
            <a:solidFill>
              <a:schemeClr val="accent6">
                <a:shade val="50000"/>
              </a:schemeClr>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pivotFmt>
    </c:pivotFmts>
    <c:plotArea>
      <c:layout/>
      <c:barChart>
        <c:barDir val="col"/>
        <c:grouping val="clustered"/>
        <c:varyColors val="0"/>
        <c:ser>
          <c:idx val="0"/>
          <c:order val="0"/>
          <c:tx>
            <c:strRef>
              <c:f>'Coach Summary'!$E$2:$E$3</c:f>
              <c:strCache>
                <c:ptCount val="1"/>
                <c:pt idx="0">
                  <c:v>Coach Name</c:v>
                </c:pt>
              </c:strCache>
            </c:strRef>
          </c:tx>
          <c:spPr>
            <a:solidFill>
              <a:schemeClr val="accent6"/>
            </a:solidFill>
            <a:ln w="12700" cap="flat" cmpd="sng" algn="ctr">
              <a:solidFill>
                <a:schemeClr val="accent6">
                  <a:shade val="50000"/>
                </a:schemeClr>
              </a:solidFill>
              <a:prstDash val="solid"/>
              <a:miter lim="800000"/>
            </a:ln>
            <a:effectLst/>
          </c:spPr>
          <c:invertIfNegative val="0"/>
          <c:cat>
            <c:strRef>
              <c:f>'Coach Summary'!$D$4</c:f>
              <c:strCache>
                <c:ptCount val="1"/>
                <c:pt idx="0">
                  <c:v>Total</c:v>
                </c:pt>
              </c:strCache>
            </c:strRef>
          </c:cat>
          <c:val>
            <c:numRef>
              <c:f>'Coach Summary'!$E$4</c:f>
              <c:numCache>
                <c:formatCode>0%</c:formatCode>
                <c:ptCount val="1"/>
                <c:pt idx="0">
                  <c:v>#N/A</c:v>
                </c:pt>
              </c:numCache>
            </c:numRef>
          </c:val>
          <c:extLst>
            <c:ext xmlns:c16="http://schemas.microsoft.com/office/drawing/2014/chart" uri="{C3380CC4-5D6E-409C-BE32-E72D297353CC}">
              <c16:uniqueId val="{00000000-28EF-4A94-B413-F0BF2D5DC82A}"/>
            </c:ext>
          </c:extLst>
        </c:ser>
        <c:dLbls>
          <c:showLegendKey val="0"/>
          <c:showVal val="0"/>
          <c:showCatName val="0"/>
          <c:showSerName val="0"/>
          <c:showPercent val="0"/>
          <c:showBubbleSize val="0"/>
        </c:dLbls>
        <c:gapWidth val="219"/>
        <c:overlap val="-27"/>
        <c:axId val="477469736"/>
        <c:axId val="477470128"/>
      </c:barChart>
      <c:catAx>
        <c:axId val="477469736"/>
        <c:scaling>
          <c:orientation val="minMax"/>
        </c:scaling>
        <c:delete val="1"/>
        <c:axPos val="b"/>
        <c:numFmt formatCode="General" sourceLinked="1"/>
        <c:majorTickMark val="none"/>
        <c:minorTickMark val="none"/>
        <c:tickLblPos val="nextTo"/>
        <c:crossAx val="477470128"/>
        <c:crosses val="autoZero"/>
        <c:auto val="1"/>
        <c:lblAlgn val="ctr"/>
        <c:lblOffset val="100"/>
        <c:noMultiLvlLbl val="0"/>
      </c:catAx>
      <c:valAx>
        <c:axId val="477470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469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3</xdr:col>
      <xdr:colOff>417691</xdr:colOff>
      <xdr:row>87</xdr:row>
      <xdr:rowOff>123825</xdr:rowOff>
    </xdr:from>
    <xdr:to>
      <xdr:col>17</xdr:col>
      <xdr:colOff>183215</xdr:colOff>
      <xdr:row>105</xdr:row>
      <xdr:rowOff>133351</xdr:rowOff>
    </xdr:to>
    <xdr:pic>
      <xdr:nvPicPr>
        <xdr:cNvPr id="63" name="Picture 62">
          <a:extLst>
            <a:ext uri="{FF2B5EF4-FFF2-40B4-BE49-F238E27FC236}">
              <a16:creationId xmlns:a16="http://schemas.microsoft.com/office/drawing/2014/main" id="{8FDF442C-0C4F-4E63-A3A3-D95B67F3E7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6491" y="17145000"/>
          <a:ext cx="8299924" cy="3438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333375</xdr:colOff>
      <xdr:row>59</xdr:row>
      <xdr:rowOff>84101</xdr:rowOff>
    </xdr:from>
    <xdr:to>
      <xdr:col>16</xdr:col>
      <xdr:colOff>246771</xdr:colOff>
      <xdr:row>82</xdr:row>
      <xdr:rowOff>165322</xdr:rowOff>
    </xdr:to>
    <xdr:pic>
      <xdr:nvPicPr>
        <xdr:cNvPr id="57" name="Picture 56">
          <a:extLst>
            <a:ext uri="{FF2B5EF4-FFF2-40B4-BE49-F238E27FC236}">
              <a16:creationId xmlns:a16="http://schemas.microsoft.com/office/drawing/2014/main" id="{7A5E7FB4-5898-4CF6-9DDE-2B6C3F30D41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81375" y="11771276"/>
          <a:ext cx="6618996" cy="4462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419100</xdr:colOff>
      <xdr:row>31</xdr:row>
      <xdr:rowOff>38101</xdr:rowOff>
    </xdr:from>
    <xdr:to>
      <xdr:col>16</xdr:col>
      <xdr:colOff>564399</xdr:colOff>
      <xdr:row>56</xdr:row>
      <xdr:rowOff>133351</xdr:rowOff>
    </xdr:to>
    <xdr:pic>
      <xdr:nvPicPr>
        <xdr:cNvPr id="47" name="Picture 46">
          <a:extLst>
            <a:ext uri="{FF2B5EF4-FFF2-40B4-BE49-F238E27FC236}">
              <a16:creationId xmlns:a16="http://schemas.microsoft.com/office/drawing/2014/main" id="{3781C966-1350-4163-8A87-4BCB0F00B7AC}"/>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21899"/>
        <a:stretch/>
      </xdr:blipFill>
      <xdr:spPr bwMode="auto">
        <a:xfrm>
          <a:off x="3467100" y="6391276"/>
          <a:ext cx="6850899" cy="485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104775</xdr:colOff>
      <xdr:row>33</xdr:row>
      <xdr:rowOff>95250</xdr:rowOff>
    </xdr:from>
    <xdr:to>
      <xdr:col>7</xdr:col>
      <xdr:colOff>590550</xdr:colOff>
      <xdr:row>37</xdr:row>
      <xdr:rowOff>133350</xdr:rowOff>
    </xdr:to>
    <xdr:cxnSp macro="">
      <xdr:nvCxnSpPr>
        <xdr:cNvPr id="4" name="Straight Arrow Connector 3">
          <a:extLst>
            <a:ext uri="{FF2B5EF4-FFF2-40B4-BE49-F238E27FC236}">
              <a16:creationId xmlns:a16="http://schemas.microsoft.com/office/drawing/2014/main" id="{00000000-0008-0000-0000-000004000000}"/>
            </a:ext>
          </a:extLst>
        </xdr:cNvPr>
        <xdr:cNvCxnSpPr/>
      </xdr:nvCxnSpPr>
      <xdr:spPr>
        <a:xfrm>
          <a:off x="2543175" y="6829425"/>
          <a:ext cx="2314575" cy="80010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542925</xdr:colOff>
      <xdr:row>41</xdr:row>
      <xdr:rowOff>85727</xdr:rowOff>
    </xdr:from>
    <xdr:to>
      <xdr:col>6</xdr:col>
      <xdr:colOff>495300</xdr:colOff>
      <xdr:row>42</xdr:row>
      <xdr:rowOff>104775</xdr:rowOff>
    </xdr:to>
    <xdr:cxnSp macro="">
      <xdr:nvCxnSpPr>
        <xdr:cNvPr id="5" name="Straight Arrow Connector 4">
          <a:extLst>
            <a:ext uri="{FF2B5EF4-FFF2-40B4-BE49-F238E27FC236}">
              <a16:creationId xmlns:a16="http://schemas.microsoft.com/office/drawing/2014/main" id="{00000000-0008-0000-0000-000005000000}"/>
            </a:ext>
          </a:extLst>
        </xdr:cNvPr>
        <xdr:cNvCxnSpPr/>
      </xdr:nvCxnSpPr>
      <xdr:spPr>
        <a:xfrm>
          <a:off x="2981325" y="8343902"/>
          <a:ext cx="1171575" cy="209548"/>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552450</xdr:colOff>
      <xdr:row>37</xdr:row>
      <xdr:rowOff>180975</xdr:rowOff>
    </xdr:from>
    <xdr:to>
      <xdr:col>7</xdr:col>
      <xdr:colOff>590550</xdr:colOff>
      <xdr:row>38</xdr:row>
      <xdr:rowOff>95250</xdr:rowOff>
    </xdr:to>
    <xdr:cxnSp macro="">
      <xdr:nvCxnSpPr>
        <xdr:cNvPr id="10" name="Straight Arrow Connector 9">
          <a:extLst>
            <a:ext uri="{FF2B5EF4-FFF2-40B4-BE49-F238E27FC236}">
              <a16:creationId xmlns:a16="http://schemas.microsoft.com/office/drawing/2014/main" id="{00000000-0008-0000-0000-00000A000000}"/>
            </a:ext>
          </a:extLst>
        </xdr:cNvPr>
        <xdr:cNvCxnSpPr/>
      </xdr:nvCxnSpPr>
      <xdr:spPr>
        <a:xfrm>
          <a:off x="2990850" y="7677150"/>
          <a:ext cx="1866900" cy="104775"/>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581025</xdr:colOff>
      <xdr:row>41</xdr:row>
      <xdr:rowOff>104775</xdr:rowOff>
    </xdr:from>
    <xdr:to>
      <xdr:col>7</xdr:col>
      <xdr:colOff>571500</xdr:colOff>
      <xdr:row>45</xdr:row>
      <xdr:rowOff>104777</xdr:rowOff>
    </xdr:to>
    <xdr:cxnSp macro="">
      <xdr:nvCxnSpPr>
        <xdr:cNvPr id="12" name="Straight Arrow Connector 11">
          <a:extLst>
            <a:ext uri="{FF2B5EF4-FFF2-40B4-BE49-F238E27FC236}">
              <a16:creationId xmlns:a16="http://schemas.microsoft.com/office/drawing/2014/main" id="{00000000-0008-0000-0000-00000C000000}"/>
            </a:ext>
          </a:extLst>
        </xdr:cNvPr>
        <xdr:cNvCxnSpPr/>
      </xdr:nvCxnSpPr>
      <xdr:spPr>
        <a:xfrm flipV="1">
          <a:off x="3019425" y="8362950"/>
          <a:ext cx="1819275" cy="762002"/>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123825</xdr:colOff>
      <xdr:row>54</xdr:row>
      <xdr:rowOff>38101</xdr:rowOff>
    </xdr:from>
    <xdr:to>
      <xdr:col>11</xdr:col>
      <xdr:colOff>466725</xdr:colOff>
      <xdr:row>56</xdr:row>
      <xdr:rowOff>95250</xdr:rowOff>
    </xdr:to>
    <xdr:sp macro="" textlink="">
      <xdr:nvSpPr>
        <xdr:cNvPr id="26" name="TextBox 25">
          <a:extLst>
            <a:ext uri="{FF2B5EF4-FFF2-40B4-BE49-F238E27FC236}">
              <a16:creationId xmlns:a16="http://schemas.microsoft.com/office/drawing/2014/main" id="{00000000-0008-0000-0000-00001A000000}"/>
            </a:ext>
          </a:extLst>
        </xdr:cNvPr>
        <xdr:cNvSpPr txBox="1"/>
      </xdr:nvSpPr>
      <xdr:spPr>
        <a:xfrm>
          <a:off x="5000625" y="10772776"/>
          <a:ext cx="2171700" cy="438149"/>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solidFill>
                <a:srgbClr val="7030A0"/>
              </a:solidFill>
            </a:rPr>
            <a:t>Caution message is on by default if previous row has no</a:t>
          </a:r>
          <a:r>
            <a:rPr lang="en-US" sz="1100" i="1" baseline="0">
              <a:solidFill>
                <a:srgbClr val="7030A0"/>
              </a:solidFill>
            </a:rPr>
            <a:t> data entered.</a:t>
          </a:r>
          <a:endParaRPr lang="en-US" sz="1100" i="1">
            <a:solidFill>
              <a:srgbClr val="7030A0"/>
            </a:solidFill>
          </a:endParaRPr>
        </a:p>
      </xdr:txBody>
    </xdr:sp>
    <xdr:clientData/>
  </xdr:twoCellAnchor>
  <xdr:twoCellAnchor>
    <xdr:from>
      <xdr:col>11</xdr:col>
      <xdr:colOff>19050</xdr:colOff>
      <xdr:row>37</xdr:row>
      <xdr:rowOff>171450</xdr:rowOff>
    </xdr:from>
    <xdr:to>
      <xdr:col>17</xdr:col>
      <xdr:colOff>9526</xdr:colOff>
      <xdr:row>41</xdr:row>
      <xdr:rowOff>76200</xdr:rowOff>
    </xdr:to>
    <xdr:cxnSp macro="">
      <xdr:nvCxnSpPr>
        <xdr:cNvPr id="28" name="Straight Arrow Connector 27">
          <a:extLst>
            <a:ext uri="{FF2B5EF4-FFF2-40B4-BE49-F238E27FC236}">
              <a16:creationId xmlns:a16="http://schemas.microsoft.com/office/drawing/2014/main" id="{00000000-0008-0000-0000-00001C000000}"/>
            </a:ext>
          </a:extLst>
        </xdr:cNvPr>
        <xdr:cNvCxnSpPr/>
      </xdr:nvCxnSpPr>
      <xdr:spPr>
        <a:xfrm flipH="1">
          <a:off x="6724650" y="7667625"/>
          <a:ext cx="3648076" cy="6667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171450</xdr:colOff>
      <xdr:row>43</xdr:row>
      <xdr:rowOff>66675</xdr:rowOff>
    </xdr:from>
    <xdr:to>
      <xdr:col>17</xdr:col>
      <xdr:colOff>19051</xdr:colOff>
      <xdr:row>45</xdr:row>
      <xdr:rowOff>114301</xdr:rowOff>
    </xdr:to>
    <xdr:cxnSp macro="">
      <xdr:nvCxnSpPr>
        <xdr:cNvPr id="29" name="Straight Arrow Connector 28">
          <a:extLst>
            <a:ext uri="{FF2B5EF4-FFF2-40B4-BE49-F238E27FC236}">
              <a16:creationId xmlns:a16="http://schemas.microsoft.com/office/drawing/2014/main" id="{00000000-0008-0000-0000-00001D000000}"/>
            </a:ext>
          </a:extLst>
        </xdr:cNvPr>
        <xdr:cNvCxnSpPr/>
      </xdr:nvCxnSpPr>
      <xdr:spPr>
        <a:xfrm flipH="1" flipV="1">
          <a:off x="9925050" y="8705850"/>
          <a:ext cx="457201" cy="42862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581025</xdr:colOff>
      <xdr:row>64</xdr:row>
      <xdr:rowOff>85726</xdr:rowOff>
    </xdr:from>
    <xdr:to>
      <xdr:col>17</xdr:col>
      <xdr:colOff>28576</xdr:colOff>
      <xdr:row>67</xdr:row>
      <xdr:rowOff>114300</xdr:rowOff>
    </xdr:to>
    <xdr:cxnSp macro="">
      <xdr:nvCxnSpPr>
        <xdr:cNvPr id="33" name="Straight Arrow Connector 32">
          <a:extLst>
            <a:ext uri="{FF2B5EF4-FFF2-40B4-BE49-F238E27FC236}">
              <a16:creationId xmlns:a16="http://schemas.microsoft.com/office/drawing/2014/main" id="{00000000-0008-0000-0000-000021000000}"/>
            </a:ext>
          </a:extLst>
        </xdr:cNvPr>
        <xdr:cNvCxnSpPr/>
      </xdr:nvCxnSpPr>
      <xdr:spPr>
        <a:xfrm flipH="1">
          <a:off x="9115425" y="12725401"/>
          <a:ext cx="2495551" cy="60007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65</xdr:row>
      <xdr:rowOff>66675</xdr:rowOff>
    </xdr:from>
    <xdr:to>
      <xdr:col>9</xdr:col>
      <xdr:colOff>371475</xdr:colOff>
      <xdr:row>66</xdr:row>
      <xdr:rowOff>161925</xdr:rowOff>
    </xdr:to>
    <xdr:cxnSp macro="">
      <xdr:nvCxnSpPr>
        <xdr:cNvPr id="35" name="Straight Arrow Connector 34">
          <a:extLst>
            <a:ext uri="{FF2B5EF4-FFF2-40B4-BE49-F238E27FC236}">
              <a16:creationId xmlns:a16="http://schemas.microsoft.com/office/drawing/2014/main" id="{00000000-0008-0000-0000-000023000000}"/>
            </a:ext>
          </a:extLst>
        </xdr:cNvPr>
        <xdr:cNvCxnSpPr/>
      </xdr:nvCxnSpPr>
      <xdr:spPr>
        <a:xfrm>
          <a:off x="2486025" y="12896850"/>
          <a:ext cx="3371850" cy="28575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114300</xdr:colOff>
      <xdr:row>68</xdr:row>
      <xdr:rowOff>114300</xdr:rowOff>
    </xdr:from>
    <xdr:to>
      <xdr:col>17</xdr:col>
      <xdr:colOff>0</xdr:colOff>
      <xdr:row>70</xdr:row>
      <xdr:rowOff>38101</xdr:rowOff>
    </xdr:to>
    <xdr:cxnSp macro="">
      <xdr:nvCxnSpPr>
        <xdr:cNvPr id="37" name="Straight Arrow Connector 36">
          <a:extLst>
            <a:ext uri="{FF2B5EF4-FFF2-40B4-BE49-F238E27FC236}">
              <a16:creationId xmlns:a16="http://schemas.microsoft.com/office/drawing/2014/main" id="{00000000-0008-0000-0000-000025000000}"/>
            </a:ext>
          </a:extLst>
        </xdr:cNvPr>
        <xdr:cNvCxnSpPr/>
      </xdr:nvCxnSpPr>
      <xdr:spPr>
        <a:xfrm flipH="1" flipV="1">
          <a:off x="9867900" y="13515975"/>
          <a:ext cx="495300" cy="30480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142875</xdr:colOff>
      <xdr:row>75</xdr:row>
      <xdr:rowOff>114300</xdr:rowOff>
    </xdr:from>
    <xdr:to>
      <xdr:col>17</xdr:col>
      <xdr:colOff>180977</xdr:colOff>
      <xdr:row>78</xdr:row>
      <xdr:rowOff>47627</xdr:rowOff>
    </xdr:to>
    <xdr:cxnSp macro="">
      <xdr:nvCxnSpPr>
        <xdr:cNvPr id="42" name="Straight Arrow Connector 41">
          <a:extLst>
            <a:ext uri="{FF2B5EF4-FFF2-40B4-BE49-F238E27FC236}">
              <a16:creationId xmlns:a16="http://schemas.microsoft.com/office/drawing/2014/main" id="{00000000-0008-0000-0000-00002A000000}"/>
            </a:ext>
          </a:extLst>
        </xdr:cNvPr>
        <xdr:cNvCxnSpPr/>
      </xdr:nvCxnSpPr>
      <xdr:spPr>
        <a:xfrm flipH="1" flipV="1">
          <a:off x="9896475" y="14849475"/>
          <a:ext cx="647702" cy="50482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561976</xdr:colOff>
      <xdr:row>49</xdr:row>
      <xdr:rowOff>76200</xdr:rowOff>
    </xdr:from>
    <xdr:to>
      <xdr:col>8</xdr:col>
      <xdr:colOff>76198</xdr:colOff>
      <xdr:row>50</xdr:row>
      <xdr:rowOff>114300</xdr:rowOff>
    </xdr:to>
    <xdr:cxnSp macro="">
      <xdr:nvCxnSpPr>
        <xdr:cNvPr id="60" name="Straight Arrow Connector 59">
          <a:extLst>
            <a:ext uri="{FF2B5EF4-FFF2-40B4-BE49-F238E27FC236}">
              <a16:creationId xmlns:a16="http://schemas.microsoft.com/office/drawing/2014/main" id="{00000000-0008-0000-0000-00003C000000}"/>
            </a:ext>
          </a:extLst>
        </xdr:cNvPr>
        <xdr:cNvCxnSpPr>
          <a:stCxn id="72" idx="1"/>
        </xdr:cNvCxnSpPr>
      </xdr:nvCxnSpPr>
      <xdr:spPr>
        <a:xfrm flipH="1" flipV="1">
          <a:off x="4829176" y="9858375"/>
          <a:ext cx="123822" cy="22860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495300</xdr:colOff>
      <xdr:row>55</xdr:row>
      <xdr:rowOff>9525</xdr:rowOff>
    </xdr:from>
    <xdr:to>
      <xdr:col>8</xdr:col>
      <xdr:colOff>123828</xdr:colOff>
      <xdr:row>55</xdr:row>
      <xdr:rowOff>114300</xdr:rowOff>
    </xdr:to>
    <xdr:cxnSp macro="">
      <xdr:nvCxnSpPr>
        <xdr:cNvPr id="62" name="Straight Arrow Connector 61">
          <a:extLst>
            <a:ext uri="{FF2B5EF4-FFF2-40B4-BE49-F238E27FC236}">
              <a16:creationId xmlns:a16="http://schemas.microsoft.com/office/drawing/2014/main" id="{00000000-0008-0000-0000-00003E000000}"/>
            </a:ext>
          </a:extLst>
        </xdr:cNvPr>
        <xdr:cNvCxnSpPr/>
      </xdr:nvCxnSpPr>
      <xdr:spPr>
        <a:xfrm flipH="1" flipV="1">
          <a:off x="4762500" y="10934700"/>
          <a:ext cx="238128" cy="104775"/>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76198</xdr:colOff>
      <xdr:row>49</xdr:row>
      <xdr:rowOff>85725</xdr:rowOff>
    </xdr:from>
    <xdr:to>
      <xdr:col>12</xdr:col>
      <xdr:colOff>28575</xdr:colOff>
      <xdr:row>51</xdr:row>
      <xdr:rowOff>142875</xdr:rowOff>
    </xdr:to>
    <xdr:sp macro="" textlink="">
      <xdr:nvSpPr>
        <xdr:cNvPr id="72" name="TextBox 71">
          <a:extLst>
            <a:ext uri="{FF2B5EF4-FFF2-40B4-BE49-F238E27FC236}">
              <a16:creationId xmlns:a16="http://schemas.microsoft.com/office/drawing/2014/main" id="{00000000-0008-0000-0000-000048000000}"/>
            </a:ext>
          </a:extLst>
        </xdr:cNvPr>
        <xdr:cNvSpPr txBox="1"/>
      </xdr:nvSpPr>
      <xdr:spPr>
        <a:xfrm>
          <a:off x="4952998" y="9867900"/>
          <a:ext cx="2390777" cy="438150"/>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solidFill>
                <a:srgbClr val="7030A0"/>
              </a:solidFill>
            </a:rPr>
            <a:t>Cycle #2 is not complete.</a:t>
          </a:r>
          <a:r>
            <a:rPr lang="en-US" sz="1100" i="1" baseline="0">
              <a:solidFill>
                <a:srgbClr val="7030A0"/>
              </a:solidFill>
            </a:rPr>
            <a:t> You may begin cycle 3, but message remains on.</a:t>
          </a:r>
          <a:endParaRPr lang="en-US" sz="1100" i="1">
            <a:solidFill>
              <a:srgbClr val="7030A0"/>
            </a:solidFill>
          </a:endParaRPr>
        </a:p>
      </xdr:txBody>
    </xdr:sp>
    <xdr:clientData/>
  </xdr:twoCellAnchor>
  <xdr:twoCellAnchor>
    <xdr:from>
      <xdr:col>4</xdr:col>
      <xdr:colOff>495300</xdr:colOff>
      <xdr:row>49</xdr:row>
      <xdr:rowOff>123825</xdr:rowOff>
    </xdr:from>
    <xdr:to>
      <xdr:col>6</xdr:col>
      <xdr:colOff>9525</xdr:colOff>
      <xdr:row>52</xdr:row>
      <xdr:rowOff>85726</xdr:rowOff>
    </xdr:to>
    <xdr:cxnSp macro="">
      <xdr:nvCxnSpPr>
        <xdr:cNvPr id="79" name="Straight Arrow Connector 78">
          <a:extLst>
            <a:ext uri="{FF2B5EF4-FFF2-40B4-BE49-F238E27FC236}">
              <a16:creationId xmlns:a16="http://schemas.microsoft.com/office/drawing/2014/main" id="{00000000-0008-0000-0000-00004F000000}"/>
            </a:ext>
          </a:extLst>
        </xdr:cNvPr>
        <xdr:cNvCxnSpPr/>
      </xdr:nvCxnSpPr>
      <xdr:spPr>
        <a:xfrm flipV="1">
          <a:off x="2933700" y="9906000"/>
          <a:ext cx="733425" cy="533401"/>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542925</xdr:colOff>
      <xdr:row>91</xdr:row>
      <xdr:rowOff>19051</xdr:rowOff>
    </xdr:from>
    <xdr:to>
      <xdr:col>18</xdr:col>
      <xdr:colOff>47627</xdr:colOff>
      <xdr:row>96</xdr:row>
      <xdr:rowOff>95250</xdr:rowOff>
    </xdr:to>
    <xdr:cxnSp macro="">
      <xdr:nvCxnSpPr>
        <xdr:cNvPr id="85" name="Straight Arrow Connector 84">
          <a:extLst>
            <a:ext uri="{FF2B5EF4-FFF2-40B4-BE49-F238E27FC236}">
              <a16:creationId xmlns:a16="http://schemas.microsoft.com/office/drawing/2014/main" id="{00000000-0008-0000-0000-000055000000}"/>
            </a:ext>
          </a:extLst>
        </xdr:cNvPr>
        <xdr:cNvCxnSpPr/>
      </xdr:nvCxnSpPr>
      <xdr:spPr>
        <a:xfrm flipH="1">
          <a:off x="9686925" y="17802226"/>
          <a:ext cx="1943102" cy="102869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38100</xdr:colOff>
      <xdr:row>96</xdr:row>
      <xdr:rowOff>0</xdr:rowOff>
    </xdr:from>
    <xdr:to>
      <xdr:col>18</xdr:col>
      <xdr:colOff>0</xdr:colOff>
      <xdr:row>96</xdr:row>
      <xdr:rowOff>123826</xdr:rowOff>
    </xdr:to>
    <xdr:cxnSp macro="">
      <xdr:nvCxnSpPr>
        <xdr:cNvPr id="87" name="Straight Arrow Connector 86">
          <a:extLst>
            <a:ext uri="{FF2B5EF4-FFF2-40B4-BE49-F238E27FC236}">
              <a16:creationId xmlns:a16="http://schemas.microsoft.com/office/drawing/2014/main" id="{00000000-0008-0000-0000-000057000000}"/>
            </a:ext>
          </a:extLst>
        </xdr:cNvPr>
        <xdr:cNvCxnSpPr/>
      </xdr:nvCxnSpPr>
      <xdr:spPr>
        <a:xfrm flipH="1" flipV="1">
          <a:off x="10401300" y="18735675"/>
          <a:ext cx="1162053" cy="12382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114299</xdr:colOff>
      <xdr:row>0</xdr:row>
      <xdr:rowOff>133350</xdr:rowOff>
    </xdr:from>
    <xdr:to>
      <xdr:col>16</xdr:col>
      <xdr:colOff>455675</xdr:colOff>
      <xdr:row>8</xdr:row>
      <xdr:rowOff>112741</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600699" y="133350"/>
          <a:ext cx="4608576" cy="1503391"/>
        </a:xfrm>
        <a:prstGeom prst="rect">
          <a:avLst/>
        </a:prstGeom>
      </xdr:spPr>
    </xdr:pic>
    <xdr:clientData/>
  </xdr:twoCellAnchor>
  <xdr:twoCellAnchor>
    <xdr:from>
      <xdr:col>17</xdr:col>
      <xdr:colOff>0</xdr:colOff>
      <xdr:row>97</xdr:row>
      <xdr:rowOff>104775</xdr:rowOff>
    </xdr:from>
    <xdr:to>
      <xdr:col>18</xdr:col>
      <xdr:colOff>38100</xdr:colOff>
      <xdr:row>101</xdr:row>
      <xdr:rowOff>142875</xdr:rowOff>
    </xdr:to>
    <xdr:cxnSp macro="">
      <xdr:nvCxnSpPr>
        <xdr:cNvPr id="55" name="Straight Arrow Connector 54">
          <a:extLst>
            <a:ext uri="{FF2B5EF4-FFF2-40B4-BE49-F238E27FC236}">
              <a16:creationId xmlns:a16="http://schemas.microsoft.com/office/drawing/2014/main" id="{00000000-0008-0000-0000-000037000000}"/>
            </a:ext>
          </a:extLst>
        </xdr:cNvPr>
        <xdr:cNvCxnSpPr/>
      </xdr:nvCxnSpPr>
      <xdr:spPr>
        <a:xfrm flipH="1" flipV="1">
          <a:off x="10363200" y="19030950"/>
          <a:ext cx="647700" cy="8001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38101</xdr:colOff>
      <xdr:row>99</xdr:row>
      <xdr:rowOff>171450</xdr:rowOff>
    </xdr:from>
    <xdr:to>
      <xdr:col>18</xdr:col>
      <xdr:colOff>47625</xdr:colOff>
      <xdr:row>105</xdr:row>
      <xdr:rowOff>76200</xdr:rowOff>
    </xdr:to>
    <xdr:cxnSp macro="">
      <xdr:nvCxnSpPr>
        <xdr:cNvPr id="59" name="Straight Arrow Connector 58">
          <a:extLst>
            <a:ext uri="{FF2B5EF4-FFF2-40B4-BE49-F238E27FC236}">
              <a16:creationId xmlns:a16="http://schemas.microsoft.com/office/drawing/2014/main" id="{00000000-0008-0000-0000-00003B000000}"/>
            </a:ext>
          </a:extLst>
        </xdr:cNvPr>
        <xdr:cNvCxnSpPr/>
      </xdr:nvCxnSpPr>
      <xdr:spPr>
        <a:xfrm flipH="1" flipV="1">
          <a:off x="10401301" y="19478625"/>
          <a:ext cx="619124" cy="10477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xdr:colOff>
      <xdr:row>93</xdr:row>
      <xdr:rowOff>28575</xdr:rowOff>
    </xdr:from>
    <xdr:to>
      <xdr:col>25</xdr:col>
      <xdr:colOff>838201</xdr:colOff>
      <xdr:row>130</xdr:row>
      <xdr:rowOff>20955</xdr:rowOff>
    </xdr:to>
    <xdr:graphicFrame macro="">
      <xdr:nvGraphicFramePr>
        <xdr:cNvPr id="2" name="Chart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909635</xdr:colOff>
      <xdr:row>154</xdr:row>
      <xdr:rowOff>142875</xdr:rowOff>
    </xdr:from>
    <xdr:to>
      <xdr:col>25</xdr:col>
      <xdr:colOff>814385</xdr:colOff>
      <xdr:row>191</xdr:row>
      <xdr:rowOff>135255</xdr:rowOff>
    </xdr:to>
    <xdr:graphicFrame macro="">
      <xdr:nvGraphicFramePr>
        <xdr:cNvPr id="3" name="Chart 2">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9524</xdr:colOff>
      <xdr:row>24</xdr:row>
      <xdr:rowOff>190499</xdr:rowOff>
    </xdr:from>
    <xdr:to>
      <xdr:col>9</xdr:col>
      <xdr:colOff>493394</xdr:colOff>
      <xdr:row>52</xdr:row>
      <xdr:rowOff>68579</xdr:rowOff>
    </xdr:to>
    <xdr:graphicFrame macro="">
      <xdr:nvGraphicFramePr>
        <xdr:cNvPr id="4" name="Chart 3">
          <a:extLst>
            <a:ext uri="{FF2B5EF4-FFF2-40B4-BE49-F238E27FC236}">
              <a16:creationId xmlns:a16="http://schemas.microsoft.com/office/drawing/2014/main" id="{00000000-0008-0000-1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9523</xdr:colOff>
      <xdr:row>25</xdr:row>
      <xdr:rowOff>10584</xdr:rowOff>
    </xdr:from>
    <xdr:to>
      <xdr:col>24</xdr:col>
      <xdr:colOff>361950</xdr:colOff>
      <xdr:row>52</xdr:row>
      <xdr:rowOff>9525</xdr:rowOff>
    </xdr:to>
    <xdr:graphicFrame macro="">
      <xdr:nvGraphicFramePr>
        <xdr:cNvPr id="8" name="Chart 7">
          <a:extLst>
            <a:ext uri="{FF2B5EF4-FFF2-40B4-BE49-F238E27FC236}">
              <a16:creationId xmlns:a16="http://schemas.microsoft.com/office/drawing/2014/main" id="{00000000-0008-0000-15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95250</xdr:colOff>
      <xdr:row>2</xdr:row>
      <xdr:rowOff>95250</xdr:rowOff>
    </xdr:from>
    <xdr:to>
      <xdr:col>2</xdr:col>
      <xdr:colOff>0</xdr:colOff>
      <xdr:row>15</xdr:row>
      <xdr:rowOff>142875</xdr:rowOff>
    </xdr:to>
    <mc:AlternateContent xmlns:mc="http://schemas.openxmlformats.org/markup-compatibility/2006" xmlns:a14="http://schemas.microsoft.com/office/drawing/2010/main">
      <mc:Choice Requires="a14">
        <xdr:graphicFrame macro="">
          <xdr:nvGraphicFramePr>
            <xdr:cNvPr id="5" name="EI ID">
              <a:extLst>
                <a:ext uri="{FF2B5EF4-FFF2-40B4-BE49-F238E27FC236}">
                  <a16:creationId xmlns:a16="http://schemas.microsoft.com/office/drawing/2014/main" id="{FE035A00-9AE0-4DB0-AD31-8EB0D74F6E6F}"/>
                </a:ext>
              </a:extLst>
            </xdr:cNvPr>
            <xdr:cNvGraphicFramePr/>
          </xdr:nvGraphicFramePr>
          <xdr:xfrm>
            <a:off x="0" y="0"/>
            <a:ext cx="0" cy="0"/>
          </xdr:xfrm>
          <a:graphic>
            <a:graphicData uri="http://schemas.microsoft.com/office/drawing/2010/slicer">
              <sle:slicer xmlns:sle="http://schemas.microsoft.com/office/drawing/2010/slicer" name="EI ID"/>
            </a:graphicData>
          </a:graphic>
        </xdr:graphicFrame>
      </mc:Choice>
      <mc:Fallback xmlns="">
        <xdr:sp macro="" textlink="">
          <xdr:nvSpPr>
            <xdr:cNvPr id="0" name=""/>
            <xdr:cNvSpPr>
              <a:spLocks noTextEdit="1"/>
            </xdr:cNvSpPr>
          </xdr:nvSpPr>
          <xdr:spPr>
            <a:xfrm>
              <a:off x="95250" y="10668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4760</xdr:colOff>
      <xdr:row>55</xdr:row>
      <xdr:rowOff>9524</xdr:rowOff>
    </xdr:from>
    <xdr:to>
      <xdr:col>11</xdr:col>
      <xdr:colOff>456245</xdr:colOff>
      <xdr:row>83</xdr:row>
      <xdr:rowOff>57150</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1219198</xdr:colOff>
      <xdr:row>100</xdr:row>
      <xdr:rowOff>180975</xdr:rowOff>
    </xdr:from>
    <xdr:to>
      <xdr:col>11</xdr:col>
      <xdr:colOff>451483</xdr:colOff>
      <xdr:row>129</xdr:row>
      <xdr:rowOff>9525</xdr:rowOff>
    </xdr:to>
    <xdr:graphicFrame macro="">
      <xdr:nvGraphicFramePr>
        <xdr:cNvPr id="3" name="Chart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1190625</xdr:colOff>
      <xdr:row>7</xdr:row>
      <xdr:rowOff>152399</xdr:rowOff>
    </xdr:from>
    <xdr:to>
      <xdr:col>6</xdr:col>
      <xdr:colOff>614172</xdr:colOff>
      <xdr:row>35</xdr:row>
      <xdr:rowOff>30479</xdr:rowOff>
    </xdr:to>
    <xdr:graphicFrame macro="">
      <xdr:nvGraphicFramePr>
        <xdr:cNvPr id="4" name="Chart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819150</xdr:colOff>
      <xdr:row>7</xdr:row>
      <xdr:rowOff>161925</xdr:rowOff>
    </xdr:from>
    <xdr:to>
      <xdr:col>12</xdr:col>
      <xdr:colOff>923925</xdr:colOff>
      <xdr:row>35</xdr:row>
      <xdr:rowOff>40005</xdr:rowOff>
    </xdr:to>
    <xdr:graphicFrame macro="">
      <xdr:nvGraphicFramePr>
        <xdr:cNvPr id="6" name="Chart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145473</xdr:colOff>
      <xdr:row>26</xdr:row>
      <xdr:rowOff>120362</xdr:rowOff>
    </xdr:from>
    <xdr:to>
      <xdr:col>6</xdr:col>
      <xdr:colOff>335974</xdr:colOff>
      <xdr:row>31</xdr:row>
      <xdr:rowOff>15586</xdr:rowOff>
    </xdr:to>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2223655" y="1834862"/>
          <a:ext cx="4346864" cy="847724"/>
        </a:xfrm>
        <a:prstGeom prst="rect">
          <a:avLst/>
        </a:prstGeom>
        <a:solidFill>
          <a:srgbClr val="FFFF00"/>
        </a:solidFill>
        <a:ln>
          <a:solidFill>
            <a:srgbClr val="FFFF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ctr"/>
          <a:r>
            <a:rPr lang="en-US" sz="2000" b="1" i="1"/>
            <a:t>Copy/Paste the row above into Program Summary spreadsheet</a:t>
          </a:r>
          <a:endParaRPr lang="en-US" sz="1100" i="1"/>
        </a:p>
      </xdr:txBody>
    </xdr:sp>
    <xdr:clientData/>
  </xdr:twoCellAnchor>
  <xdr:twoCellAnchor>
    <xdr:from>
      <xdr:col>3</xdr:col>
      <xdr:colOff>845993</xdr:colOff>
      <xdr:row>23</xdr:row>
      <xdr:rowOff>129886</xdr:rowOff>
    </xdr:from>
    <xdr:to>
      <xdr:col>3</xdr:col>
      <xdr:colOff>848591</xdr:colOff>
      <xdr:row>26</xdr:row>
      <xdr:rowOff>68407</xdr:rowOff>
    </xdr:to>
    <xdr:cxnSp macro="">
      <xdr:nvCxnSpPr>
        <xdr:cNvPr id="4" name="Straight Arrow Connector 3">
          <a:extLst>
            <a:ext uri="{FF2B5EF4-FFF2-40B4-BE49-F238E27FC236}">
              <a16:creationId xmlns:a16="http://schemas.microsoft.com/office/drawing/2014/main" id="{00000000-0008-0000-1700-000004000000}"/>
            </a:ext>
          </a:extLst>
        </xdr:cNvPr>
        <xdr:cNvCxnSpPr/>
      </xdr:nvCxnSpPr>
      <xdr:spPr>
        <a:xfrm flipV="1">
          <a:off x="3963266" y="1272886"/>
          <a:ext cx="2598" cy="51002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481445</xdr:colOff>
      <xdr:row>23</xdr:row>
      <xdr:rowOff>25112</xdr:rowOff>
    </xdr:from>
    <xdr:to>
      <xdr:col>0</xdr:col>
      <xdr:colOff>493568</xdr:colOff>
      <xdr:row>24</xdr:row>
      <xdr:rowOff>69273</xdr:rowOff>
    </xdr:to>
    <xdr:cxnSp macro="">
      <xdr:nvCxnSpPr>
        <xdr:cNvPr id="5" name="Straight Arrow Connector 4">
          <a:extLst>
            <a:ext uri="{FF2B5EF4-FFF2-40B4-BE49-F238E27FC236}">
              <a16:creationId xmlns:a16="http://schemas.microsoft.com/office/drawing/2014/main" id="{00000000-0008-0000-1700-000005000000}"/>
            </a:ext>
          </a:extLst>
        </xdr:cNvPr>
        <xdr:cNvCxnSpPr/>
      </xdr:nvCxnSpPr>
      <xdr:spPr>
        <a:xfrm flipH="1" flipV="1">
          <a:off x="481445" y="1168112"/>
          <a:ext cx="12123" cy="23466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yrna Veguilla" refreshedDate="43713.394781365743" createdVersion="6" refreshedVersion="6" minRefreshableVersion="3" recordCount="1" xr:uid="{00000000-000A-0000-FFFF-FFFF00000000}">
  <cacheSource type="worksheet">
    <worksheetSource ref="A22:AK23" sheet="Cumulative Data"/>
  </cacheSource>
  <cacheFields count="63">
    <cacheField name="Coach ID" numFmtId="0">
      <sharedItems count="3">
        <s v="Coach Name"/>
        <s v="Coach MV" u="1"/>
        <s v="Coach TEST" u="1"/>
      </sharedItems>
    </cacheField>
    <cacheField name="Cycles Attempted" numFmtId="0">
      <sharedItems containsSemiMixedTypes="0" containsString="0" containsNumber="1" containsInteger="1" minValue="0" maxValue="0"/>
    </cacheField>
    <cacheField name="Dates" numFmtId="0">
      <sharedItems containsSemiMixedTypes="0" containsString="0" containsNumber="1" containsInteger="1" minValue="0" maxValue="0"/>
    </cacheField>
    <cacheField name="Average # of Visits Per Cycle" numFmtId="2">
      <sharedItems/>
    </cacheField>
    <cacheField name="Observed live" numFmtId="0">
      <sharedItems containsSemiMixedTypes="0" containsString="0" containsNumber="1" containsInteger="1" minValue="0" maxValue="0"/>
    </cacheField>
    <cacheField name="Viewed video recording" numFmtId="0">
      <sharedItems containsSemiMixedTypes="0" containsString="0" containsNumber="1" containsInteger="1" minValue="0" maxValue="0"/>
    </cacheField>
    <cacheField name="Modeled" numFmtId="0">
      <sharedItems containsSemiMixedTypes="0" containsString="0" containsNumber="1" containsInteger="1" minValue="0" maxValue="0"/>
    </cacheField>
    <cacheField name="Collected data" numFmtId="0">
      <sharedItems containsSemiMixedTypes="0" containsString="0" containsNumber="1" containsInteger="1" minValue="0" maxValue="0"/>
    </cacheField>
    <cacheField name="Verbal support" numFmtId="0">
      <sharedItems containsSemiMixedTypes="0" containsString="0" containsNumber="1" containsInteger="1" minValue="0" maxValue="0"/>
    </cacheField>
    <cacheField name="Side by side gestural support" numFmtId="0">
      <sharedItems containsSemiMixedTypes="0" containsString="0" containsNumber="1" containsInteger="1" minValue="0" maxValue="0"/>
    </cacheField>
    <cacheField name="Supportive feedback" numFmtId="0">
      <sharedItems containsSemiMixedTypes="0" containsString="0" containsNumber="1" containsInteger="1" minValue="0" maxValue="0"/>
    </cacheField>
    <cacheField name="Helped with environmental arrangements" numFmtId="0">
      <sharedItems containsSemiMixedTypes="0" containsString="0" containsNumber="1" containsInteger="1" minValue="0" maxValue="0"/>
    </cacheField>
    <cacheField name="Other help during the home visit" numFmtId="0">
      <sharedItems containsSemiMixedTypes="0" containsString="0" containsNumber="1" containsInteger="1" minValue="0" maxValue="0"/>
    </cacheField>
    <cacheField name="Other" numFmtId="0">
      <sharedItems containsSemiMixedTypes="0" containsString="0" containsNumber="1" containsInteger="1" minValue="0" maxValue="0"/>
    </cacheField>
    <cacheField name="Total Duration Across Observation Visits" numFmtId="0">
      <sharedItems containsSemiMixedTypes="0" containsString="0" containsNumber="1" containsInteger="1" minValue="0" maxValue="0"/>
    </cacheField>
    <cacheField name="Average Duration Across Obs Visits" numFmtId="164">
      <sharedItems/>
    </cacheField>
    <cacheField name="Obs Visit Totals" numFmtId="0">
      <sharedItems containsSemiMixedTypes="0" containsString="0" containsNumber="1" containsInteger="1" minValue="0" maxValue="0"/>
    </cacheField>
    <cacheField name="Reflective conversation" numFmtId="0">
      <sharedItems containsSemiMixedTypes="0" containsString="0" containsNumber="1" containsInteger="1" minValue="0" maxValue="0"/>
    </cacheField>
    <cacheField name="Video review" numFmtId="0">
      <sharedItems containsSemiMixedTypes="0" containsString="0" containsNumber="1" containsInteger="1" minValue="0" maxValue="0"/>
    </cacheField>
    <cacheField name="Supportive feedback2" numFmtId="0">
      <sharedItems containsSemiMixedTypes="0" containsString="0" containsNumber="1" containsInteger="1" minValue="0" maxValue="0"/>
    </cacheField>
    <cacheField name="Constructive feedback" numFmtId="0">
      <sharedItems containsSemiMixedTypes="0" containsString="0" containsNumber="1" containsInteger="1" minValue="0" maxValue="0"/>
    </cacheField>
    <cacheField name="Role play" numFmtId="0">
      <sharedItems containsSemiMixedTypes="0" containsString="0" containsNumber="1" containsInteger="1" minValue="0" maxValue="0"/>
    </cacheField>
    <cacheField name="Problem solving discussion" numFmtId="0">
      <sharedItems containsSemiMixedTypes="0" containsString="0" containsNumber="1" containsInteger="1" minValue="0" maxValue="0"/>
    </cacheField>
    <cacheField name="Child intervention strategies" numFmtId="0">
      <sharedItems containsSemiMixedTypes="0" containsString="0" containsNumber="1" containsInteger="1" minValue="0" maxValue="0"/>
    </cacheField>
    <cacheField name="Goal setting/action planning" numFmtId="0">
      <sharedItems containsSemiMixedTypes="0" containsString="0" containsNumber="1" containsInteger="1" minValue="0" maxValue="0"/>
    </cacheField>
    <cacheField name="Demonstration" numFmtId="0">
      <sharedItems containsSemiMixedTypes="0" containsString="0" containsNumber="1" containsInteger="1" minValue="0" maxValue="0"/>
    </cacheField>
    <cacheField name="Resource sharing" numFmtId="0">
      <sharedItems containsSemiMixedTypes="0" containsString="0" containsNumber="1" containsInteger="1" minValue="0" maxValue="0"/>
    </cacheField>
    <cacheField name="Other2" numFmtId="0">
      <sharedItems containsSemiMixedTypes="0" containsString="0" containsNumber="1" containsInteger="1" minValue="0" maxValue="0"/>
    </cacheField>
    <cacheField name="Total Duration Across Meeting Visits" numFmtId="0">
      <sharedItems containsSemiMixedTypes="0" containsString="0" containsNumber="1" containsInteger="1" minValue="0" maxValue="0"/>
    </cacheField>
    <cacheField name="Average Duration Aross Meting Visits" numFmtId="164">
      <sharedItems/>
    </cacheField>
    <cacheField name="Meetings Visit Totals" numFmtId="0">
      <sharedItems containsSemiMixedTypes="0" containsString="0" containsNumber="1" containsInteger="1" minValue="0" maxValue="0"/>
    </cacheField>
    <cacheField name="Completed Cycles" numFmtId="0">
      <sharedItems containsSemiMixedTypes="0" containsString="0" containsNumber="1" containsInteger="1" minValue="0" maxValue="0"/>
    </cacheField>
    <cacheField name="Total Number of Action Plan Goals" numFmtId="0">
      <sharedItems containsSemiMixedTypes="0" containsString="0" containsNumber="1" containsInteger="1" minValue="0" maxValue="0"/>
    </cacheField>
    <cacheField name="Total Number of Action Plan Goals Completed" numFmtId="0">
      <sharedItems containsSemiMixedTypes="0" containsString="0" containsNumber="1" containsInteger="1" minValue="0" maxValue="0"/>
    </cacheField>
    <cacheField name="Average # of Completed Cycles Across Early Interventionists" numFmtId="0">
      <sharedItems/>
    </cacheField>
    <cacheField name="Average # of Action Plan Goals Across Early Interventionists" numFmtId="0">
      <sharedItems/>
    </cacheField>
    <cacheField name="Average # of Action Plan Goals Completed Across Early Interventionists" numFmtId="0">
      <sharedItems/>
    </cacheField>
    <cacheField name="Field1" numFmtId="0" formula="'Total Number of Action Plan Goals Completed'/'Total Number of Action Plan Goals'" databaseField="0"/>
    <cacheField name="Field2" numFmtId="0" formula="#NAME?/'Obs Visit Totals'" databaseField="0"/>
    <cacheField name="Field3" numFmtId="0" formula="#NAME?/'Obs Visit Totals'" databaseField="0"/>
    <cacheField name="Field4" numFmtId="0" formula="Modeled/'Obs Visit Totals'" databaseField="0"/>
    <cacheField name="Field5" numFmtId="0" formula="'Collected data'/'Obs Visit Totals'" databaseField="0"/>
    <cacheField name="Field6" numFmtId="0" formula="'Verbal support'/'Obs Visit Totals'" databaseField="0"/>
    <cacheField name="Field8" numFmtId="0" formula="'Side by side gestural support'/'Obs Visit Totals'" databaseField="0"/>
    <cacheField name="Field9" numFmtId="0" formula="'Problem solving discussion'/'Obs Visit Totals'" databaseField="0"/>
    <cacheField name="Field10" numFmtId="0" formula="'Reflective conversation'/'Obs Visit Totals'" databaseField="0"/>
    <cacheField name="Field11" numFmtId="0" formula="'Helped with environmental arrangements'/'Obs Visit Totals'" databaseField="0"/>
    <cacheField name="Field12" numFmtId="0" formula="#NAME?/'Obs Visit Totals'" databaseField="0"/>
    <cacheField name="Field13" numFmtId="0" formula="Other/'Obs Visit Totals'" databaseField="0"/>
    <cacheField name="Field14" numFmtId="0" formula="#NAME?/'Meetings Visit Totals'" databaseField="0"/>
    <cacheField name="Field15" numFmtId="0" formula="#NAME?/'Meetings Visit Totals'" databaseField="0"/>
    <cacheField name="Field16" numFmtId="0" formula="#NAME?/'Meetings Visit Totals'" databaseField="0"/>
    <cacheField name="Field17" numFmtId="0" formula="'Role play'/'Meetings Visit Totals'" databaseField="0"/>
    <cacheField name="Field18" numFmtId="0" formula="'Constructive feedback'/'Meetings Visit Totals'" databaseField="0"/>
    <cacheField name="Field19" numFmtId="0" formula="'Goal setting/action planning'/'Meetings Visit Totals'" databaseField="0"/>
    <cacheField name="Field20" numFmtId="0" formula="'Supportive feedback'/'Meetings Visit Totals'" databaseField="0"/>
    <cacheField name="Field22" numFmtId="0" formula="#NAME?/'Meetings Visit Totals'" databaseField="0"/>
    <cacheField name="Field23" numFmtId="0" formula="Demonstration/'Meetings Visit Totals'" databaseField="0"/>
    <cacheField name="Field24" numFmtId="0" formula="#NAME?/'Meetings Visit Totals'" databaseField="0"/>
    <cacheField name="Field25" numFmtId="0" formula="#NAME?/'Meetings Visit Totals'" databaseField="0"/>
    <cacheField name="Field26" numFmtId="0" formula="Other2/'Meetings Visit Totals'" databaseField="0"/>
    <cacheField name="Field7" numFmtId="0" formula="'Total Number of Action Plan Goals Completed'/'Total Number of Action Plan Goals'" databaseField="0"/>
    <cacheField name="field 27" numFmtId="0" formula="'Completed Cycles'/'Cycles Attempted'"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Myrna Veguilla" refreshedDate="43713.394781365743" missingItemsLimit="0" createdVersion="6" refreshedVersion="6" minRefreshableVersion="3" recordCount="20" xr:uid="{00000000-000A-0000-FFFF-FFFF08000000}">
  <cacheSource type="worksheet">
    <worksheetSource ref="A1:AH21" sheet="Cumulative Data"/>
  </cacheSource>
  <cacheFields count="58">
    <cacheField name="EI ID" numFmtId="0">
      <sharedItems containsSemiMixedTypes="0" containsString="0" containsNumber="1" containsInteger="1" minValue="0" maxValue="0" count="1">
        <n v="0"/>
      </sharedItems>
    </cacheField>
    <cacheField name="Cycles Attempted" numFmtId="0">
      <sharedItems containsSemiMixedTypes="0" containsString="0" containsNumber="1" containsInteger="1" minValue="0" maxValue="0"/>
    </cacheField>
    <cacheField name="Dates" numFmtId="0">
      <sharedItems containsSemiMixedTypes="0" containsString="0" containsNumber="1" containsInteger="1" minValue="0" maxValue="0"/>
    </cacheField>
    <cacheField name="Average # of Visits Per Cycle" numFmtId="2">
      <sharedItems/>
    </cacheField>
    <cacheField name="Observed live" numFmtId="0">
      <sharedItems containsSemiMixedTypes="0" containsString="0" containsNumber="1" containsInteger="1" minValue="0" maxValue="0"/>
    </cacheField>
    <cacheField name="Viewed video recording" numFmtId="0">
      <sharedItems containsSemiMixedTypes="0" containsString="0" containsNumber="1" containsInteger="1" minValue="0" maxValue="0"/>
    </cacheField>
    <cacheField name="Modeled" numFmtId="0">
      <sharedItems containsSemiMixedTypes="0" containsString="0" containsNumber="1" containsInteger="1" minValue="0" maxValue="0"/>
    </cacheField>
    <cacheField name="Collected data" numFmtId="0">
      <sharedItems containsSemiMixedTypes="0" containsString="0" containsNumber="1" containsInteger="1" minValue="0" maxValue="0"/>
    </cacheField>
    <cacheField name="Verbal support" numFmtId="0">
      <sharedItems containsSemiMixedTypes="0" containsString="0" containsNumber="1" containsInteger="1" minValue="0" maxValue="0"/>
    </cacheField>
    <cacheField name="Side by side gestural support" numFmtId="0">
      <sharedItems containsSemiMixedTypes="0" containsString="0" containsNumber="1" containsInteger="1" minValue="0" maxValue="0"/>
    </cacheField>
    <cacheField name="Supportive feedback" numFmtId="0">
      <sharedItems containsSemiMixedTypes="0" containsString="0" containsNumber="1" containsInteger="1" minValue="0" maxValue="0"/>
    </cacheField>
    <cacheField name="Helped with environmental arrangements" numFmtId="0">
      <sharedItems containsSemiMixedTypes="0" containsString="0" containsNumber="1" containsInteger="1" minValue="0" maxValue="0"/>
    </cacheField>
    <cacheField name="Other help during the home visit" numFmtId="0">
      <sharedItems containsSemiMixedTypes="0" containsString="0" containsNumber="1" containsInteger="1" minValue="0" maxValue="0"/>
    </cacheField>
    <cacheField name="Other" numFmtId="0">
      <sharedItems containsSemiMixedTypes="0" containsString="0" containsNumber="1" containsInteger="1" minValue="0" maxValue="0"/>
    </cacheField>
    <cacheField name="Total Duration Across Observation Visits" numFmtId="0">
      <sharedItems containsSemiMixedTypes="0" containsString="0" containsNumber="1" containsInteger="1" minValue="0" maxValue="0"/>
    </cacheField>
    <cacheField name="Average Duration Across Obs Visits" numFmtId="164">
      <sharedItems/>
    </cacheField>
    <cacheField name="Obs Visit Totals" numFmtId="0">
      <sharedItems containsSemiMixedTypes="0" containsString="0" containsNumber="1" containsInteger="1" minValue="0" maxValue="0"/>
    </cacheField>
    <cacheField name="Reflective conversation" numFmtId="0">
      <sharedItems containsSemiMixedTypes="0" containsString="0" containsNumber="1" containsInteger="1" minValue="0" maxValue="0"/>
    </cacheField>
    <cacheField name="Video review" numFmtId="0">
      <sharedItems containsSemiMixedTypes="0" containsString="0" containsNumber="1" containsInteger="1" minValue="0" maxValue="0"/>
    </cacheField>
    <cacheField name="Supportive feedback2" numFmtId="0">
      <sharedItems containsSemiMixedTypes="0" containsString="0" containsNumber="1" containsInteger="1" minValue="0" maxValue="0"/>
    </cacheField>
    <cacheField name="Constructive feedback" numFmtId="0">
      <sharedItems containsSemiMixedTypes="0" containsString="0" containsNumber="1" containsInteger="1" minValue="0" maxValue="0"/>
    </cacheField>
    <cacheField name="Role play" numFmtId="0">
      <sharedItems containsSemiMixedTypes="0" containsString="0" containsNumber="1" containsInteger="1" minValue="0" maxValue="0"/>
    </cacheField>
    <cacheField name="Problem solving discussion" numFmtId="0">
      <sharedItems containsSemiMixedTypes="0" containsString="0" containsNumber="1" containsInteger="1" minValue="0" maxValue="0"/>
    </cacheField>
    <cacheField name="Child intervention strategies" numFmtId="0">
      <sharedItems containsSemiMixedTypes="0" containsString="0" containsNumber="1" containsInteger="1" minValue="0" maxValue="0"/>
    </cacheField>
    <cacheField name="Goal setting/action planning" numFmtId="0">
      <sharedItems containsSemiMixedTypes="0" containsString="0" containsNumber="1" containsInteger="1" minValue="0" maxValue="0"/>
    </cacheField>
    <cacheField name="Demonstration" numFmtId="0">
      <sharedItems containsSemiMixedTypes="0" containsString="0" containsNumber="1" containsInteger="1" minValue="0" maxValue="0"/>
    </cacheField>
    <cacheField name="Resource sharing" numFmtId="0">
      <sharedItems containsSemiMixedTypes="0" containsString="0" containsNumber="1" containsInteger="1" minValue="0" maxValue="0"/>
    </cacheField>
    <cacheField name="Other2" numFmtId="0">
      <sharedItems containsSemiMixedTypes="0" containsString="0" containsNumber="1" containsInteger="1" minValue="0" maxValue="0"/>
    </cacheField>
    <cacheField name="Total Duration Across Meeting Visits" numFmtId="0">
      <sharedItems containsSemiMixedTypes="0" containsString="0" containsNumber="1" containsInteger="1" minValue="0" maxValue="0"/>
    </cacheField>
    <cacheField name="Average Duration Aross Meting Visits" numFmtId="164">
      <sharedItems/>
    </cacheField>
    <cacheField name="Meetings Visit Totals" numFmtId="164">
      <sharedItems containsSemiMixedTypes="0" containsString="0" containsNumber="1" containsInteger="1" minValue="0" maxValue="0"/>
    </cacheField>
    <cacheField name="Cycle Completed" numFmtId="0">
      <sharedItems containsSemiMixedTypes="0" containsString="0" containsNumber="1" containsInteger="1" minValue="0" maxValue="0"/>
    </cacheField>
    <cacheField name="Total Number of Action Plan Goals" numFmtId="0">
      <sharedItems containsSemiMixedTypes="0" containsString="0" containsNumber="1" containsInteger="1" minValue="0" maxValue="0"/>
    </cacheField>
    <cacheField name="Total Number of Action Plan Goals Completed" numFmtId="0">
      <sharedItems containsSemiMixedTypes="0" containsString="0" containsNumber="1" containsInteger="1" minValue="0" maxValue="0"/>
    </cacheField>
    <cacheField name="Field2" numFmtId="0" formula="'Observed live'/'Obs Visit Totals'" databaseField="0"/>
    <cacheField name="Field3" numFmtId="0" formula="'Viewed video recording'/'Obs Visit Totals'" databaseField="0"/>
    <cacheField name="Field4" numFmtId="0" formula="Modeled/'Obs Visit Totals'" databaseField="0"/>
    <cacheField name="Field5" numFmtId="0" formula="'Collected data'/'Obs Visit Totals'" databaseField="0"/>
    <cacheField name="Field6" numFmtId="0" formula="'Verbal support'/'Obs Visit Totals'" databaseField="0"/>
    <cacheField name="Field8" numFmtId="0" formula="'Side by side gestural support'/'Obs Visit Totals'" databaseField="0"/>
    <cacheField name="Field9" numFmtId="0" formula="'Supportive feedback'/'Obs Visit Totals'" databaseField="0"/>
    <cacheField name="Field10" numFmtId="0" formula="'Helped with environmental arrangements'/'Obs Visit Totals'" databaseField="0"/>
    <cacheField name="Field11" numFmtId="0" formula="'Other help during the home visit'/'Obs Visit Totals'" databaseField="0"/>
    <cacheField name="Field12" numFmtId="0" formula="Other/'Obs Visit Totals'" databaseField="0"/>
    <cacheField name="Field13" numFmtId="0" formula="Other/'Obs Visit Totals'" databaseField="0"/>
    <cacheField name="Field14" numFmtId="0" formula="'Reflective conversation'/'Meetings Visit Totals'" databaseField="0"/>
    <cacheField name="Field15" numFmtId="0" formula="'Video review'/'Meetings Visit Totals'" databaseField="0"/>
    <cacheField name="Field16" numFmtId="0" formula="'Supportive feedback2'/'Meetings Visit Totals'" databaseField="0"/>
    <cacheField name="Field17" numFmtId="0" formula="'Constructive feedback'/'Meetings Visit Totals'" databaseField="0"/>
    <cacheField name="Field18" numFmtId="0" formula="'Role play'/'Meetings Visit Totals'" databaseField="0"/>
    <cacheField name="Field19" numFmtId="0" formula="'Problem solving discussion'/'Meetings Visit Totals'" databaseField="0"/>
    <cacheField name="Field20" numFmtId="0" formula="'Child intervention strategies'/'Meetings Visit Totals'" databaseField="0"/>
    <cacheField name="Field21" numFmtId="0" formula="'Goal setting/action planning'/'Meetings Visit Totals'" databaseField="0"/>
    <cacheField name="Field22" numFmtId="0" formula="Demonstration/'Meetings Visit Totals'" databaseField="0"/>
    <cacheField name="Field23" numFmtId="0" formula="'Resource sharing'/'Meetings Visit Totals'" databaseField="0"/>
    <cacheField name="Field25" numFmtId="0" formula="Other2/'Meetings Visit Totals'" databaseField="0"/>
    <cacheField name="Field7" numFmtId="0" formula="'Total Number of Action Plan Goals Completed'/'Total Number of Action Plan Goals'" databaseField="0"/>
    <cacheField name="Field26" numFmtId="0" formula="'Cycle Completed'/'Cycles Attempted'" databaseField="0"/>
  </cacheFields>
  <extLst>
    <ext xmlns:x14="http://schemas.microsoft.com/office/spreadsheetml/2009/9/main" uri="{725AE2AE-9491-48be-B2B4-4EB974FC3084}">
      <x14:pivotCacheDefinition pivotCacheId="2"/>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Myrna Veguilla" refreshedDate="43713.394781365743" missingItemsLimit="0" createdVersion="6" refreshedVersion="6" minRefreshableVersion="3" recordCount="1" xr:uid="{00000000-000A-0000-FFFF-FFFF05000000}">
  <cacheSource type="worksheet">
    <worksheetSource ref="A22:AH23" sheet="Cumulative Data"/>
  </cacheSource>
  <cacheFields count="58">
    <cacheField name="Coach ID" numFmtId="0">
      <sharedItems count="1">
        <s v="Coach Name"/>
      </sharedItems>
    </cacheField>
    <cacheField name="Cycles Attempted" numFmtId="0">
      <sharedItems containsSemiMixedTypes="0" containsString="0" containsNumber="1" containsInteger="1" minValue="0" maxValue="0"/>
    </cacheField>
    <cacheField name="Dates" numFmtId="0">
      <sharedItems containsSemiMixedTypes="0" containsString="0" containsNumber="1" containsInteger="1" minValue="0" maxValue="0"/>
    </cacheField>
    <cacheField name="Average # of Visits Per Cycle" numFmtId="2">
      <sharedItems/>
    </cacheField>
    <cacheField name="Observed live" numFmtId="0">
      <sharedItems containsSemiMixedTypes="0" containsString="0" containsNumber="1" containsInteger="1" minValue="0" maxValue="0"/>
    </cacheField>
    <cacheField name="Viewed video recording" numFmtId="0">
      <sharedItems containsSemiMixedTypes="0" containsString="0" containsNumber="1" containsInteger="1" minValue="0" maxValue="0"/>
    </cacheField>
    <cacheField name="Modeled" numFmtId="0">
      <sharedItems containsSemiMixedTypes="0" containsString="0" containsNumber="1" containsInteger="1" minValue="0" maxValue="0"/>
    </cacheField>
    <cacheField name="Collected data" numFmtId="0">
      <sharedItems containsSemiMixedTypes="0" containsString="0" containsNumber="1" containsInteger="1" minValue="0" maxValue="0"/>
    </cacheField>
    <cacheField name="Verbal support" numFmtId="0">
      <sharedItems containsSemiMixedTypes="0" containsString="0" containsNumber="1" containsInteger="1" minValue="0" maxValue="0"/>
    </cacheField>
    <cacheField name="Side by side gestural support" numFmtId="0">
      <sharedItems containsSemiMixedTypes="0" containsString="0" containsNumber="1" containsInteger="1" minValue="0" maxValue="0"/>
    </cacheField>
    <cacheField name="Supportive feedback" numFmtId="0">
      <sharedItems containsSemiMixedTypes="0" containsString="0" containsNumber="1" containsInteger="1" minValue="0" maxValue="0"/>
    </cacheField>
    <cacheField name="Helped with environmental arrangements" numFmtId="0">
      <sharedItems containsSemiMixedTypes="0" containsString="0" containsNumber="1" containsInteger="1" minValue="0" maxValue="0"/>
    </cacheField>
    <cacheField name="Other help during the home visit" numFmtId="0">
      <sharedItems containsSemiMixedTypes="0" containsString="0" containsNumber="1" containsInteger="1" minValue="0" maxValue="0"/>
    </cacheField>
    <cacheField name="Other" numFmtId="0">
      <sharedItems containsSemiMixedTypes="0" containsString="0" containsNumber="1" containsInteger="1" minValue="0" maxValue="0"/>
    </cacheField>
    <cacheField name="Total Duration Across Observation Visits" numFmtId="0">
      <sharedItems containsSemiMixedTypes="0" containsString="0" containsNumber="1" containsInteger="1" minValue="0" maxValue="0"/>
    </cacheField>
    <cacheField name="Average Duration Across Obs Visits" numFmtId="164">
      <sharedItems/>
    </cacheField>
    <cacheField name="Obs Visit Totals" numFmtId="0">
      <sharedItems containsSemiMixedTypes="0" containsString="0" containsNumber="1" containsInteger="1" minValue="0" maxValue="0"/>
    </cacheField>
    <cacheField name="Reflective conversation" numFmtId="0">
      <sharedItems containsSemiMixedTypes="0" containsString="0" containsNumber="1" containsInteger="1" minValue="0" maxValue="0"/>
    </cacheField>
    <cacheField name="Video review" numFmtId="0">
      <sharedItems containsSemiMixedTypes="0" containsString="0" containsNumber="1" containsInteger="1" minValue="0" maxValue="0"/>
    </cacheField>
    <cacheField name="Supportive feedback2" numFmtId="0">
      <sharedItems containsSemiMixedTypes="0" containsString="0" containsNumber="1" containsInteger="1" minValue="0" maxValue="0"/>
    </cacheField>
    <cacheField name="Constructive feedback" numFmtId="0">
      <sharedItems containsSemiMixedTypes="0" containsString="0" containsNumber="1" containsInteger="1" minValue="0" maxValue="0"/>
    </cacheField>
    <cacheField name="Role play" numFmtId="0">
      <sharedItems containsSemiMixedTypes="0" containsString="0" containsNumber="1" containsInteger="1" minValue="0" maxValue="0"/>
    </cacheField>
    <cacheField name="Problem solving discussion" numFmtId="0">
      <sharedItems containsSemiMixedTypes="0" containsString="0" containsNumber="1" containsInteger="1" minValue="0" maxValue="0"/>
    </cacheField>
    <cacheField name="Child intervention strategies" numFmtId="0">
      <sharedItems containsSemiMixedTypes="0" containsString="0" containsNumber="1" containsInteger="1" minValue="0" maxValue="0"/>
    </cacheField>
    <cacheField name="Goal setting/action planning" numFmtId="0">
      <sharedItems containsSemiMixedTypes="0" containsString="0" containsNumber="1" containsInteger="1" minValue="0" maxValue="0"/>
    </cacheField>
    <cacheField name="Demonstration" numFmtId="0">
      <sharedItems containsSemiMixedTypes="0" containsString="0" containsNumber="1" containsInteger="1" minValue="0" maxValue="0"/>
    </cacheField>
    <cacheField name="Resource sharing" numFmtId="0">
      <sharedItems containsSemiMixedTypes="0" containsString="0" containsNumber="1" containsInteger="1" minValue="0" maxValue="0"/>
    </cacheField>
    <cacheField name="Other2" numFmtId="0">
      <sharedItems containsSemiMixedTypes="0" containsString="0" containsNumber="1" containsInteger="1" minValue="0" maxValue="0"/>
    </cacheField>
    <cacheField name="Total Duration Across Meeting Visits" numFmtId="0">
      <sharedItems containsSemiMixedTypes="0" containsString="0" containsNumber="1" containsInteger="1" minValue="0" maxValue="0"/>
    </cacheField>
    <cacheField name="Average Duration Aross Meting Visits" numFmtId="164">
      <sharedItems/>
    </cacheField>
    <cacheField name="Meetings Visit Totals" numFmtId="0">
      <sharedItems containsSemiMixedTypes="0" containsString="0" containsNumber="1" containsInteger="1" minValue="0" maxValue="0"/>
    </cacheField>
    <cacheField name="Completed Cycles" numFmtId="0">
      <sharedItems containsSemiMixedTypes="0" containsString="0" containsNumber="1" containsInteger="1" minValue="0" maxValue="0"/>
    </cacheField>
    <cacheField name="Total Number of Action Plan Goals" numFmtId="0">
      <sharedItems containsSemiMixedTypes="0" containsString="0" containsNumber="1" containsInteger="1" minValue="0" maxValue="0"/>
    </cacheField>
    <cacheField name="Total Number of Action Plan Goals Completed" numFmtId="0">
      <sharedItems containsSemiMixedTypes="0" containsString="0" containsNumber="1" containsInteger="1" minValue="0" maxValue="0"/>
    </cacheField>
    <cacheField name="Field1" numFmtId="0" formula="'Total Number of Action Plan Goals Completed'/'Total Number of Action Plan Goals'" databaseField="0"/>
    <cacheField name="Field2" numFmtId="0" formula="'Observed live'/'Obs Visit Totals'" databaseField="0"/>
    <cacheField name="Field3" numFmtId="0" formula="'Viewed video recording'/'Obs Visit Totals'" databaseField="0"/>
    <cacheField name="Field4" numFmtId="0" formula="Modeled/'Obs Visit Totals'" databaseField="0"/>
    <cacheField name="Field5" numFmtId="0" formula="'Collected data'/'Obs Visit Totals'" databaseField="0"/>
    <cacheField name="Field6" numFmtId="0" formula="'Verbal support'/'Obs Visit Totals'" databaseField="0"/>
    <cacheField name="Field8" numFmtId="0" formula="'Side by side gestural support'/'Obs Visit Totals'" databaseField="0"/>
    <cacheField name="Field9" numFmtId="0" formula="'Supportive feedback'/'Obs Visit Totals'" databaseField="0"/>
    <cacheField name="Field10" numFmtId="0" formula="'Helped with environmental arrangements'/'Obs Visit Totals'" databaseField="0"/>
    <cacheField name="Field12" numFmtId="0" formula="'Other help during the home visit'/'Obs Visit Totals'" databaseField="0"/>
    <cacheField name="Field13" numFmtId="0" formula="Other/'Obs Visit Totals'" databaseField="0"/>
    <cacheField name="Field14" numFmtId="0" formula="'Reflective conversation'/'Meetings Visit Totals'" databaseField="0"/>
    <cacheField name="Field15" numFmtId="0" formula="'Video review'/'Meetings Visit Totals'" databaseField="0"/>
    <cacheField name="Field16" numFmtId="0" formula="'Supportive feedback2'/'Meetings Visit Totals'" databaseField="0"/>
    <cacheField name="Field17" numFmtId="0" formula="'Constructive feedback'/'Meetings Visit Totals'" databaseField="0"/>
    <cacheField name="Field18" numFmtId="0" formula="'Role play'/'Meetings Visit Totals'" databaseField="0"/>
    <cacheField name="Field19" numFmtId="0" formula="'Problem solving discussion'/'Meetings Visit Totals'" databaseField="0"/>
    <cacheField name="Field20" numFmtId="0" formula="'Child intervention strategies'/'Meetings Visit Totals'" databaseField="0"/>
    <cacheField name="Field22" numFmtId="0" formula="'Goal setting/action planning'/'Meetings Visit Totals'" databaseField="0"/>
    <cacheField name="Field23" numFmtId="0" formula="Demonstration/'Meetings Visit Totals'" databaseField="0"/>
    <cacheField name="Field24" numFmtId="0" formula="'Resource sharing'/'Meetings Visit Totals'" databaseField="0"/>
    <cacheField name="Field25" numFmtId="0" formula="Other2/'Meetings Visit Totals'" databaseField="0"/>
    <cacheField name="Field7" numFmtId="0" formula="'Total Number of Action Plan Goals Completed'/'Total Number of Action Plan Goals'" databaseField="0"/>
    <cacheField name="field 27" numFmtId="0" formula="'Completed Cycles'/'Cycles Attempted'"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n v="0"/>
    <n v="0"/>
    <e v="#DIV/0!"/>
    <n v="0"/>
    <n v="0"/>
    <n v="0"/>
    <n v="0"/>
    <n v="0"/>
    <n v="0"/>
    <n v="0"/>
    <n v="0"/>
    <n v="0"/>
    <n v="0"/>
    <n v="0"/>
    <e v="#DIV/0!"/>
    <n v="0"/>
    <n v="0"/>
    <n v="0"/>
    <n v="0"/>
    <n v="0"/>
    <n v="0"/>
    <n v="0"/>
    <n v="0"/>
    <n v="0"/>
    <n v="0"/>
    <n v="0"/>
    <n v="0"/>
    <n v="0"/>
    <e v="#DIV/0!"/>
    <n v="0"/>
    <n v="0"/>
    <n v="0"/>
    <n v="0"/>
    <e v="#DIV/0!"/>
    <e v="#DIV/0!"/>
    <e v="#DI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
  <r>
    <x v="0"/>
    <n v="0"/>
    <n v="0"/>
    <e v="#DIV/0!"/>
    <n v="0"/>
    <n v="0"/>
    <n v="0"/>
    <n v="0"/>
    <n v="0"/>
    <n v="0"/>
    <n v="0"/>
    <n v="0"/>
    <n v="0"/>
    <n v="0"/>
    <n v="0"/>
    <s v=""/>
    <n v="0"/>
    <n v="0"/>
    <n v="0"/>
    <n v="0"/>
    <n v="0"/>
    <n v="0"/>
    <n v="0"/>
    <n v="0"/>
    <n v="0"/>
    <n v="0"/>
    <n v="0"/>
    <n v="0"/>
    <n v="0"/>
    <s v=""/>
    <n v="0"/>
    <n v="0"/>
    <n v="0"/>
    <n v="0"/>
  </r>
  <r>
    <x v="0"/>
    <n v="0"/>
    <n v="0"/>
    <e v="#DIV/0!"/>
    <n v="0"/>
    <n v="0"/>
    <n v="0"/>
    <n v="0"/>
    <n v="0"/>
    <n v="0"/>
    <n v="0"/>
    <n v="0"/>
    <n v="0"/>
    <n v="0"/>
    <n v="0"/>
    <s v=""/>
    <n v="0"/>
    <n v="0"/>
    <n v="0"/>
    <n v="0"/>
    <n v="0"/>
    <n v="0"/>
    <n v="0"/>
    <n v="0"/>
    <n v="0"/>
    <n v="0"/>
    <n v="0"/>
    <n v="0"/>
    <n v="0"/>
    <s v=""/>
    <n v="0"/>
    <n v="0"/>
    <n v="0"/>
    <n v="0"/>
  </r>
  <r>
    <x v="0"/>
    <n v="0"/>
    <n v="0"/>
    <e v="#DIV/0!"/>
    <n v="0"/>
    <n v="0"/>
    <n v="0"/>
    <n v="0"/>
    <n v="0"/>
    <n v="0"/>
    <n v="0"/>
    <n v="0"/>
    <n v="0"/>
    <n v="0"/>
    <n v="0"/>
    <s v=""/>
    <n v="0"/>
    <n v="0"/>
    <n v="0"/>
    <n v="0"/>
    <n v="0"/>
    <n v="0"/>
    <n v="0"/>
    <n v="0"/>
    <n v="0"/>
    <n v="0"/>
    <n v="0"/>
    <n v="0"/>
    <n v="0"/>
    <s v=""/>
    <n v="0"/>
    <n v="0"/>
    <n v="0"/>
    <n v="0"/>
  </r>
  <r>
    <x v="0"/>
    <n v="0"/>
    <n v="0"/>
    <e v="#DIV/0!"/>
    <n v="0"/>
    <n v="0"/>
    <n v="0"/>
    <n v="0"/>
    <n v="0"/>
    <n v="0"/>
    <n v="0"/>
    <n v="0"/>
    <n v="0"/>
    <n v="0"/>
    <n v="0"/>
    <s v=""/>
    <n v="0"/>
    <n v="0"/>
    <n v="0"/>
    <n v="0"/>
    <n v="0"/>
    <n v="0"/>
    <n v="0"/>
    <n v="0"/>
    <n v="0"/>
    <n v="0"/>
    <n v="0"/>
    <n v="0"/>
    <n v="0"/>
    <s v=""/>
    <n v="0"/>
    <n v="0"/>
    <n v="0"/>
    <n v="0"/>
  </r>
  <r>
    <x v="0"/>
    <n v="0"/>
    <n v="0"/>
    <e v="#DIV/0!"/>
    <n v="0"/>
    <n v="0"/>
    <n v="0"/>
    <n v="0"/>
    <n v="0"/>
    <n v="0"/>
    <n v="0"/>
    <n v="0"/>
    <n v="0"/>
    <n v="0"/>
    <n v="0"/>
    <s v=""/>
    <n v="0"/>
    <n v="0"/>
    <n v="0"/>
    <n v="0"/>
    <n v="0"/>
    <n v="0"/>
    <n v="0"/>
    <n v="0"/>
    <n v="0"/>
    <n v="0"/>
    <n v="0"/>
    <n v="0"/>
    <n v="0"/>
    <s v=""/>
    <n v="0"/>
    <n v="0"/>
    <n v="0"/>
    <n v="0"/>
  </r>
  <r>
    <x v="0"/>
    <n v="0"/>
    <n v="0"/>
    <e v="#DIV/0!"/>
    <n v="0"/>
    <n v="0"/>
    <n v="0"/>
    <n v="0"/>
    <n v="0"/>
    <n v="0"/>
    <n v="0"/>
    <n v="0"/>
    <n v="0"/>
    <n v="0"/>
    <n v="0"/>
    <s v=""/>
    <n v="0"/>
    <n v="0"/>
    <n v="0"/>
    <n v="0"/>
    <n v="0"/>
    <n v="0"/>
    <n v="0"/>
    <n v="0"/>
    <n v="0"/>
    <n v="0"/>
    <n v="0"/>
    <n v="0"/>
    <n v="0"/>
    <s v=""/>
    <n v="0"/>
    <n v="0"/>
    <n v="0"/>
    <n v="0"/>
  </r>
  <r>
    <x v="0"/>
    <n v="0"/>
    <n v="0"/>
    <e v="#DIV/0!"/>
    <n v="0"/>
    <n v="0"/>
    <n v="0"/>
    <n v="0"/>
    <n v="0"/>
    <n v="0"/>
    <n v="0"/>
    <n v="0"/>
    <n v="0"/>
    <n v="0"/>
    <n v="0"/>
    <s v=""/>
    <n v="0"/>
    <n v="0"/>
    <n v="0"/>
    <n v="0"/>
    <n v="0"/>
    <n v="0"/>
    <n v="0"/>
    <n v="0"/>
    <n v="0"/>
    <n v="0"/>
    <n v="0"/>
    <n v="0"/>
    <n v="0"/>
    <s v=""/>
    <n v="0"/>
    <n v="0"/>
    <n v="0"/>
    <n v="0"/>
  </r>
  <r>
    <x v="0"/>
    <n v="0"/>
    <n v="0"/>
    <e v="#DIV/0!"/>
    <n v="0"/>
    <n v="0"/>
    <n v="0"/>
    <n v="0"/>
    <n v="0"/>
    <n v="0"/>
    <n v="0"/>
    <n v="0"/>
    <n v="0"/>
    <n v="0"/>
    <n v="0"/>
    <s v=""/>
    <n v="0"/>
    <n v="0"/>
    <n v="0"/>
    <n v="0"/>
    <n v="0"/>
    <n v="0"/>
    <n v="0"/>
    <n v="0"/>
    <n v="0"/>
    <n v="0"/>
    <n v="0"/>
    <n v="0"/>
    <n v="0"/>
    <s v=""/>
    <n v="0"/>
    <n v="0"/>
    <n v="0"/>
    <n v="0"/>
  </r>
  <r>
    <x v="0"/>
    <n v="0"/>
    <n v="0"/>
    <e v="#DIV/0!"/>
    <n v="0"/>
    <n v="0"/>
    <n v="0"/>
    <n v="0"/>
    <n v="0"/>
    <n v="0"/>
    <n v="0"/>
    <n v="0"/>
    <n v="0"/>
    <n v="0"/>
    <n v="0"/>
    <s v=""/>
    <n v="0"/>
    <n v="0"/>
    <n v="0"/>
    <n v="0"/>
    <n v="0"/>
    <n v="0"/>
    <n v="0"/>
    <n v="0"/>
    <n v="0"/>
    <n v="0"/>
    <n v="0"/>
    <n v="0"/>
    <n v="0"/>
    <s v=""/>
    <n v="0"/>
    <n v="0"/>
    <n v="0"/>
    <n v="0"/>
  </r>
  <r>
    <x v="0"/>
    <n v="0"/>
    <n v="0"/>
    <e v="#DIV/0!"/>
    <n v="0"/>
    <n v="0"/>
    <n v="0"/>
    <n v="0"/>
    <n v="0"/>
    <n v="0"/>
    <n v="0"/>
    <n v="0"/>
    <n v="0"/>
    <n v="0"/>
    <n v="0"/>
    <s v=""/>
    <n v="0"/>
    <n v="0"/>
    <n v="0"/>
    <n v="0"/>
    <n v="0"/>
    <n v="0"/>
    <n v="0"/>
    <n v="0"/>
    <n v="0"/>
    <n v="0"/>
    <n v="0"/>
    <n v="0"/>
    <n v="0"/>
    <s v=""/>
    <n v="0"/>
    <n v="0"/>
    <n v="0"/>
    <n v="0"/>
  </r>
  <r>
    <x v="0"/>
    <n v="0"/>
    <n v="0"/>
    <e v="#DIV/0!"/>
    <n v="0"/>
    <n v="0"/>
    <n v="0"/>
    <n v="0"/>
    <n v="0"/>
    <n v="0"/>
    <n v="0"/>
    <n v="0"/>
    <n v="0"/>
    <n v="0"/>
    <n v="0"/>
    <s v=""/>
    <n v="0"/>
    <n v="0"/>
    <n v="0"/>
    <n v="0"/>
    <n v="0"/>
    <n v="0"/>
    <n v="0"/>
    <n v="0"/>
    <n v="0"/>
    <n v="0"/>
    <n v="0"/>
    <n v="0"/>
    <n v="0"/>
    <s v=""/>
    <n v="0"/>
    <n v="0"/>
    <n v="0"/>
    <n v="0"/>
  </r>
  <r>
    <x v="0"/>
    <n v="0"/>
    <n v="0"/>
    <e v="#DIV/0!"/>
    <n v="0"/>
    <n v="0"/>
    <n v="0"/>
    <n v="0"/>
    <n v="0"/>
    <n v="0"/>
    <n v="0"/>
    <n v="0"/>
    <n v="0"/>
    <n v="0"/>
    <n v="0"/>
    <s v=""/>
    <n v="0"/>
    <n v="0"/>
    <n v="0"/>
    <n v="0"/>
    <n v="0"/>
    <n v="0"/>
    <n v="0"/>
    <n v="0"/>
    <n v="0"/>
    <n v="0"/>
    <n v="0"/>
    <n v="0"/>
    <n v="0"/>
    <s v=""/>
    <n v="0"/>
    <n v="0"/>
    <n v="0"/>
    <n v="0"/>
  </r>
  <r>
    <x v="0"/>
    <n v="0"/>
    <n v="0"/>
    <e v="#DIV/0!"/>
    <n v="0"/>
    <n v="0"/>
    <n v="0"/>
    <n v="0"/>
    <n v="0"/>
    <n v="0"/>
    <n v="0"/>
    <n v="0"/>
    <n v="0"/>
    <n v="0"/>
    <n v="0"/>
    <s v=""/>
    <n v="0"/>
    <n v="0"/>
    <n v="0"/>
    <n v="0"/>
    <n v="0"/>
    <n v="0"/>
    <n v="0"/>
    <n v="0"/>
    <n v="0"/>
    <n v="0"/>
    <n v="0"/>
    <n v="0"/>
    <n v="0"/>
    <s v=""/>
    <n v="0"/>
    <n v="0"/>
    <n v="0"/>
    <n v="0"/>
  </r>
  <r>
    <x v="0"/>
    <n v="0"/>
    <n v="0"/>
    <e v="#DIV/0!"/>
    <n v="0"/>
    <n v="0"/>
    <n v="0"/>
    <n v="0"/>
    <n v="0"/>
    <n v="0"/>
    <n v="0"/>
    <n v="0"/>
    <n v="0"/>
    <n v="0"/>
    <n v="0"/>
    <s v=""/>
    <n v="0"/>
    <n v="0"/>
    <n v="0"/>
    <n v="0"/>
    <n v="0"/>
    <n v="0"/>
    <n v="0"/>
    <n v="0"/>
    <n v="0"/>
    <n v="0"/>
    <n v="0"/>
    <n v="0"/>
    <n v="0"/>
    <s v=""/>
    <n v="0"/>
    <n v="0"/>
    <n v="0"/>
    <n v="0"/>
  </r>
  <r>
    <x v="0"/>
    <n v="0"/>
    <n v="0"/>
    <e v="#DIV/0!"/>
    <n v="0"/>
    <n v="0"/>
    <n v="0"/>
    <n v="0"/>
    <n v="0"/>
    <n v="0"/>
    <n v="0"/>
    <n v="0"/>
    <n v="0"/>
    <n v="0"/>
    <n v="0"/>
    <s v=""/>
    <n v="0"/>
    <n v="0"/>
    <n v="0"/>
    <n v="0"/>
    <n v="0"/>
    <n v="0"/>
    <n v="0"/>
    <n v="0"/>
    <n v="0"/>
    <n v="0"/>
    <n v="0"/>
    <n v="0"/>
    <n v="0"/>
    <s v=""/>
    <n v="0"/>
    <n v="0"/>
    <n v="0"/>
    <n v="0"/>
  </r>
  <r>
    <x v="0"/>
    <n v="0"/>
    <n v="0"/>
    <e v="#DIV/0!"/>
    <n v="0"/>
    <n v="0"/>
    <n v="0"/>
    <n v="0"/>
    <n v="0"/>
    <n v="0"/>
    <n v="0"/>
    <n v="0"/>
    <n v="0"/>
    <n v="0"/>
    <n v="0"/>
    <s v=""/>
    <n v="0"/>
    <n v="0"/>
    <n v="0"/>
    <n v="0"/>
    <n v="0"/>
    <n v="0"/>
    <n v="0"/>
    <n v="0"/>
    <n v="0"/>
    <n v="0"/>
    <n v="0"/>
    <n v="0"/>
    <n v="0"/>
    <s v=""/>
    <n v="0"/>
    <n v="0"/>
    <n v="0"/>
    <n v="0"/>
  </r>
  <r>
    <x v="0"/>
    <n v="0"/>
    <n v="0"/>
    <e v="#DIV/0!"/>
    <n v="0"/>
    <n v="0"/>
    <n v="0"/>
    <n v="0"/>
    <n v="0"/>
    <n v="0"/>
    <n v="0"/>
    <n v="0"/>
    <n v="0"/>
    <n v="0"/>
    <n v="0"/>
    <s v=""/>
    <n v="0"/>
    <n v="0"/>
    <n v="0"/>
    <n v="0"/>
    <n v="0"/>
    <n v="0"/>
    <n v="0"/>
    <n v="0"/>
    <n v="0"/>
    <n v="0"/>
    <n v="0"/>
    <n v="0"/>
    <n v="0"/>
    <s v=""/>
    <n v="0"/>
    <n v="0"/>
    <n v="0"/>
    <n v="0"/>
  </r>
  <r>
    <x v="0"/>
    <n v="0"/>
    <n v="0"/>
    <e v="#DIV/0!"/>
    <n v="0"/>
    <n v="0"/>
    <n v="0"/>
    <n v="0"/>
    <n v="0"/>
    <n v="0"/>
    <n v="0"/>
    <n v="0"/>
    <n v="0"/>
    <n v="0"/>
    <n v="0"/>
    <s v=""/>
    <n v="0"/>
    <n v="0"/>
    <n v="0"/>
    <n v="0"/>
    <n v="0"/>
    <n v="0"/>
    <n v="0"/>
    <n v="0"/>
    <n v="0"/>
    <n v="0"/>
    <n v="0"/>
    <n v="0"/>
    <n v="0"/>
    <s v=""/>
    <n v="0"/>
    <n v="0"/>
    <n v="0"/>
    <n v="0"/>
  </r>
  <r>
    <x v="0"/>
    <n v="0"/>
    <n v="0"/>
    <e v="#DIV/0!"/>
    <n v="0"/>
    <n v="0"/>
    <n v="0"/>
    <n v="0"/>
    <n v="0"/>
    <n v="0"/>
    <n v="0"/>
    <n v="0"/>
    <n v="0"/>
    <n v="0"/>
    <n v="0"/>
    <s v=""/>
    <n v="0"/>
    <n v="0"/>
    <n v="0"/>
    <n v="0"/>
    <n v="0"/>
    <n v="0"/>
    <n v="0"/>
    <n v="0"/>
    <n v="0"/>
    <n v="0"/>
    <n v="0"/>
    <n v="0"/>
    <n v="0"/>
    <s v=""/>
    <n v="0"/>
    <n v="0"/>
    <n v="0"/>
    <n v="0"/>
  </r>
  <r>
    <x v="0"/>
    <n v="0"/>
    <n v="0"/>
    <e v="#DIV/0!"/>
    <n v="0"/>
    <n v="0"/>
    <n v="0"/>
    <n v="0"/>
    <n v="0"/>
    <n v="0"/>
    <n v="0"/>
    <n v="0"/>
    <n v="0"/>
    <n v="0"/>
    <n v="0"/>
    <s v=""/>
    <n v="0"/>
    <n v="0"/>
    <n v="0"/>
    <n v="0"/>
    <n v="0"/>
    <n v="0"/>
    <n v="0"/>
    <n v="0"/>
    <n v="0"/>
    <n v="0"/>
    <n v="0"/>
    <n v="0"/>
    <n v="0"/>
    <s v=""/>
    <n v="0"/>
    <n v="0"/>
    <n v="0"/>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n v="0"/>
    <n v="0"/>
    <e v="#DIV/0!"/>
    <n v="0"/>
    <n v="0"/>
    <n v="0"/>
    <n v="0"/>
    <n v="0"/>
    <n v="0"/>
    <n v="0"/>
    <n v="0"/>
    <n v="0"/>
    <n v="0"/>
    <n v="0"/>
    <e v="#DIV/0!"/>
    <n v="0"/>
    <n v="0"/>
    <n v="0"/>
    <n v="0"/>
    <n v="0"/>
    <n v="0"/>
    <n v="0"/>
    <n v="0"/>
    <n v="0"/>
    <n v="0"/>
    <n v="0"/>
    <n v="0"/>
    <n v="0"/>
    <e v="#DI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500-000001000000}" name="PivotTable2" cacheId="23" dataOnRows="1" applyNumberFormats="0" applyBorderFormats="0" applyFontFormats="0" applyPatternFormats="0" applyAlignmentFormats="0" applyWidthHeightFormats="1" dataCaption="Observation Strategy" updatedVersion="6" minRefreshableVersion="3" rowGrandTotals="0" colGrandTotals="0" itemPrintTitles="1" createdVersion="6" indent="0" outline="1" outlineData="1" multipleFieldFilters="0" chartFormat="1" rowHeaderCaption="Teacher ID" colHeaderCaption="EI_ID">
  <location ref="C80:D91" firstHeaderRow="1" firstDataRow="2" firstDataCol="1"/>
  <pivotFields count="58">
    <pivotField axis="axisCol" showAll="0">
      <items count="2">
        <item x="0"/>
        <item t="default"/>
      </items>
    </pivotField>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0">
    <i>
      <x/>
    </i>
    <i i="1">
      <x v="1"/>
    </i>
    <i i="2">
      <x v="2"/>
    </i>
    <i i="3">
      <x v="3"/>
    </i>
    <i i="4">
      <x v="4"/>
    </i>
    <i i="5">
      <x v="5"/>
    </i>
    <i i="6">
      <x v="6"/>
    </i>
    <i i="7">
      <x v="7"/>
    </i>
    <i i="8">
      <x v="8"/>
    </i>
    <i i="9">
      <x v="9"/>
    </i>
  </rowItems>
  <colFields count="1">
    <field x="0"/>
  </colFields>
  <colItems count="1">
    <i>
      <x/>
    </i>
  </colItems>
  <dataFields count="10">
    <dataField name="% Observed live" fld="34" baseField="0" baseItem="638594464"/>
    <dataField name="% Viewed video recording" fld="35" baseField="0" baseItem="638594464"/>
    <dataField name="% Modeled" fld="36" baseField="0" baseItem="638594464"/>
    <dataField name="% Collected data" fld="37" baseField="0" baseItem="638594464"/>
    <dataField name="% Verbal support" fld="38" baseField="0" baseItem="638594464"/>
    <dataField name="% Side by Side gestural support" fld="39" baseField="0" baseItem="638594464"/>
    <dataField name="% Supportive feedback" fld="40" baseField="0" baseItem="638594464"/>
    <dataField name="% Helped with environmental arrangements" fld="41" baseField="0" baseItem="638594464"/>
    <dataField name="% Other help during the home visit" fld="42" baseField="0" baseItem="638594464"/>
    <dataField name="% Other" fld="43" baseField="0" baseItem="638594464"/>
  </dataFields>
  <formats count="6">
    <format dxfId="748">
      <pivotArea outline="0" collapsedLevelsAreSubtotals="1" fieldPosition="0"/>
    </format>
    <format dxfId="747">
      <pivotArea outline="0" collapsedLevelsAreSubtotals="1" fieldPosition="0"/>
    </format>
    <format dxfId="746">
      <pivotArea type="all" dataOnly="0" outline="0" fieldPosition="0"/>
    </format>
    <format dxfId="745">
      <pivotArea outline="0" collapsedLevelsAreSubtotals="1" fieldPosition="0"/>
    </format>
    <format dxfId="744">
      <pivotArea outline="0" collapsedLevelsAreSubtotals="1" fieldPosition="0"/>
    </format>
    <format dxfId="743">
      <pivotArea dataOnly="0" labelOnly="1" outline="0" fieldPosition="0">
        <references count="1">
          <reference field="4294967294" count="10">
            <x v="0"/>
            <x v="1"/>
            <x v="2"/>
            <x v="3"/>
            <x v="4"/>
            <x v="5"/>
            <x v="6"/>
            <x v="7"/>
            <x v="8"/>
            <x v="9"/>
          </reference>
        </references>
      </pivotArea>
    </format>
  </formats>
  <chartFormats count="1">
    <chartFormat chart="0" format="79" series="1">
      <pivotArea type="data" outline="0" fieldPosition="0">
        <references count="1">
          <reference field="4294967294" count="1" selected="0">
            <x v="0"/>
          </reference>
        </references>
      </pivotArea>
    </chartFormat>
  </chart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1600-000001000000}" name="PivotTable2" cacheId="26" dataOnRows="1" applyNumberFormats="0" applyBorderFormats="0" applyFontFormats="0" applyPatternFormats="0" applyAlignmentFormats="0" applyWidthHeightFormats="1" dataCaption="Observation Strategy" grandTotalCaption="Average Across Teachers" updatedVersion="6" minRefreshableVersion="3" useAutoFormatting="1" rowGrandTotals="0" colGrandTotals="0" itemPrintTitles="1" createdVersion="6" indent="0" outline="1" outlineData="1" multipleFieldFilters="0" chartFormat="2" rowHeaderCaption="Teacher ID" colHeaderCaption="Summary">
  <location ref="B42:C53" firstHeaderRow="1" firstDataRow="2" firstDataCol="1"/>
  <pivotFields count="58">
    <pivotField axis="axisCol" showAll="0" defaultSubtotal="0">
      <items count="1">
        <item x="0"/>
      </items>
    </pivotField>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pivotField showAll="0"/>
    <pivotField showAll="0"/>
    <pivotField showAll="0" defaultSubtotal="0"/>
    <pivotField showAll="0"/>
    <pivotField showAl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0">
    <i>
      <x/>
    </i>
    <i i="1">
      <x v="1"/>
    </i>
    <i i="2">
      <x v="2"/>
    </i>
    <i i="3">
      <x v="3"/>
    </i>
    <i i="4">
      <x v="4"/>
    </i>
    <i i="5">
      <x v="5"/>
    </i>
    <i i="6">
      <x v="6"/>
    </i>
    <i i="7">
      <x v="7"/>
    </i>
    <i i="8">
      <x v="8"/>
    </i>
    <i i="9">
      <x v="9"/>
    </i>
  </rowItems>
  <colFields count="1">
    <field x="0"/>
  </colFields>
  <colItems count="1">
    <i>
      <x/>
    </i>
  </colItems>
  <dataFields count="10">
    <dataField name="% Observed live" fld="35" baseField="0" baseItem="0"/>
    <dataField name="% Viewed video recording" fld="36" baseField="0" baseItem="0"/>
    <dataField name="% Modeled" fld="37" baseField="0" baseItem="0"/>
    <dataField name="% Collected data" fld="38" baseField="0" baseItem="0"/>
    <dataField name="% Verbal support" fld="39" baseField="0" baseItem="0"/>
    <dataField name="% Side by side gestural support" fld="40" baseField="0" baseItem="0"/>
    <dataField name="% Supportive feedback" fld="41" baseField="0" baseItem="0"/>
    <dataField name="% Helped with environmental arrangements" fld="42" baseField="0" baseItem="0"/>
    <dataField name="% Other help during the home visit" fld="43" baseField="0" baseItem="0"/>
    <dataField name="% Other" fld="44" baseField="0" baseItem="0"/>
  </dataFields>
  <formats count="2">
    <format dxfId="742">
      <pivotArea outline="0" collapsedLevelsAreSubtotals="1" fieldPosition="0"/>
    </format>
    <format dxfId="741">
      <pivotArea outline="0" collapsedLevelsAreSubtotals="1" fieldPosition="0"/>
    </format>
  </formats>
  <chartFormats count="1">
    <chartFormat chart="1" format="16" series="1">
      <pivotArea type="data" outline="0" fieldPosition="0">
        <references count="1">
          <reference field="4294967294" count="1" selected="0">
            <x v="0"/>
          </reference>
        </references>
      </pivotArea>
    </chartFormat>
  </chart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500-000004000000}" name="PivotTable5" cacheId="23"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 rowHeaderCaption="EI ID">
  <location ref="G2:H3" firstHeaderRow="1" firstDataRow="1" firstDataCol="1"/>
  <pivotFields count="58">
    <pivotField axis="axisRow" showAll="0">
      <items count="2">
        <item x="0"/>
        <item t="default"/>
      </items>
    </pivotField>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0"/>
  </rowFields>
  <rowItems count="1">
    <i>
      <x/>
    </i>
  </rowItems>
  <colItems count="1">
    <i/>
  </colItems>
  <dataFields count="1">
    <dataField name="% of Action Plan Goals Completed" fld="56" baseField="0" baseItem="0" numFmtId="9"/>
  </dataFields>
  <formats count="14">
    <format dxfId="760">
      <pivotArea outline="0" collapsedLevelsAreSubtotals="1" fieldPosition="0"/>
    </format>
    <format dxfId="759">
      <pivotArea dataOnly="0" labelOnly="1" outline="0" axis="axisValues" fieldPosition="0"/>
    </format>
    <format dxfId="758">
      <pivotArea dataOnly="0" labelOnly="1" outline="0" axis="axisValues" fieldPosition="0"/>
    </format>
    <format dxfId="757">
      <pivotArea dataOnly="0" labelOnly="1" outline="0" axis="axisValues" fieldPosition="0"/>
    </format>
    <format dxfId="756">
      <pivotArea dataOnly="0" labelOnly="1" outline="0" axis="axisValues" fieldPosition="0"/>
    </format>
    <format dxfId="755">
      <pivotArea dataOnly="0" labelOnly="1" outline="0" axis="axisValues" fieldPosition="0"/>
    </format>
    <format dxfId="754">
      <pivotArea dataOnly="0" labelOnly="1" outline="0" axis="axisValues" fieldPosition="0"/>
    </format>
    <format dxfId="753">
      <pivotArea dataOnly="0" labelOnly="1" outline="0" axis="axisValues" fieldPosition="0"/>
    </format>
    <format dxfId="752">
      <pivotArea dataOnly="0" labelOnly="1" outline="0" axis="axisValues" fieldPosition="0"/>
    </format>
    <format dxfId="751">
      <pivotArea outline="0" collapsedLevelsAreSubtotals="1" fieldPosition="0"/>
    </format>
    <format dxfId="750">
      <pivotArea dataOnly="0" labelOnly="1" outline="0" axis="axisValues" fieldPosition="0"/>
    </format>
    <format dxfId="749">
      <pivotArea dataOnly="0" labelOnly="1" outline="0" axis="axisValues" fieldPosition="0"/>
    </format>
    <format dxfId="570">
      <pivotArea field="0" type="button" dataOnly="0" labelOnly="1" outline="0" axis="axisRow" fieldPosition="0"/>
    </format>
    <format dxfId="569">
      <pivotArea field="0" type="button" dataOnly="0" labelOnly="1" outline="0" axis="axisRow" fieldPosition="0"/>
    </format>
  </formats>
  <chartFormats count="1">
    <chartFormat chart="1"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PivotTable1" cacheId="23"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rowHeaderCaption="EI ID">
  <location ref="C55:J56" firstHeaderRow="0" firstDataRow="1" firstDataCol="1"/>
  <pivotFields count="58">
    <pivotField axis="axisRow" showAll="0">
      <items count="2">
        <item x="0"/>
        <item t="default"/>
      </items>
    </pivotField>
    <pivotField dataField="1"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dataField="1" showAll="0"/>
    <pivotField dataField="1" showAll="0"/>
    <pivotField showAll="0"/>
    <pivotField showAll="0"/>
    <pivotField showAll="0"/>
    <pivotField showAll="0"/>
    <pivotField showAll="0" defaultSubtotal="0"/>
    <pivotField showAll="0"/>
    <pivotField showAll="0"/>
    <pivotField showAll="0"/>
    <pivotField showAll="0"/>
    <pivotField showAll="0"/>
    <pivotField showAll="0"/>
    <pivotField showAll="0"/>
    <pivotField dataField="1" showAll="0"/>
    <pivotField dataField="1" showAll="0"/>
    <pivotField showAll="0"/>
    <pivotField dataField="1"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0"/>
  </rowFields>
  <rowItems count="1">
    <i>
      <x/>
    </i>
  </rowItems>
  <colFields count="1">
    <field x="-2"/>
  </colFields>
  <colItems count="7">
    <i>
      <x/>
    </i>
    <i i="1">
      <x v="1"/>
    </i>
    <i i="2">
      <x v="2"/>
    </i>
    <i i="3">
      <x v="3"/>
    </i>
    <i i="4">
      <x v="4"/>
    </i>
    <i i="5">
      <x v="5"/>
    </i>
    <i i="6">
      <x v="6"/>
    </i>
  </colItems>
  <dataFields count="7">
    <dataField name="# of Attempted Cycles" fld="1" baseField="0" baseItem="0"/>
    <dataField name="# of Completed Cycles" fld="31" baseField="0" baseItem="7"/>
    <dataField name="% Cycles Completed" fld="57" baseField="0" baseItem="0" numFmtId="9"/>
    <dataField name="Total Duration Across Focused Observations" fld="14" baseField="0" baseItem="1"/>
    <dataField name="Average Duration Across Focused Observations" fld="15" baseField="0" baseItem="0" numFmtId="164"/>
    <dataField name="Total Debriefing Duration" fld="28" baseField="0" baseItem="0"/>
    <dataField name="Average Debriefing Duration" fld="29" baseField="0" baseItem="0" numFmtId="164"/>
  </dataFields>
  <formats count="23">
    <format dxfId="781">
      <pivotArea outline="0" collapsedLevelsAreSubtotals="1" fieldPosition="0">
        <references count="1">
          <reference field="4294967294" count="1" selected="0">
            <x v="4"/>
          </reference>
        </references>
      </pivotArea>
    </format>
    <format dxfId="780">
      <pivotArea outline="0" collapsedLevelsAreSubtotals="1" fieldPosition="0">
        <references count="1">
          <reference field="4294967294" count="1" selected="0">
            <x v="6"/>
          </reference>
        </references>
      </pivotArea>
    </format>
    <format dxfId="779">
      <pivotArea outline="0" collapsedLevelsAreSubtotals="1" fieldPosition="0">
        <references count="1">
          <reference field="4294967294" count="1" selected="0">
            <x v="6"/>
          </reference>
        </references>
      </pivotArea>
    </format>
    <format dxfId="778">
      <pivotArea type="all" dataOnly="0" outline="0" fieldPosition="0"/>
    </format>
    <format dxfId="777">
      <pivotArea outline="0" collapsedLevelsAreSubtotals="1" fieldPosition="0"/>
    </format>
    <format dxfId="776">
      <pivotArea dataOnly="0" labelOnly="1" grandRow="1" outline="0" fieldPosition="0"/>
    </format>
    <format dxfId="775">
      <pivotArea dataOnly="0" labelOnly="1" outline="0" fieldPosition="0">
        <references count="1">
          <reference field="4294967294" count="4">
            <x v="3"/>
            <x v="4"/>
            <x v="5"/>
            <x v="6"/>
          </reference>
        </references>
      </pivotArea>
    </format>
    <format dxfId="774">
      <pivotArea dataOnly="0" labelOnly="1" outline="0" fieldPosition="0">
        <references count="1">
          <reference field="4294967294" count="4">
            <x v="3"/>
            <x v="4"/>
            <x v="5"/>
            <x v="6"/>
          </reference>
        </references>
      </pivotArea>
    </format>
    <format dxfId="773">
      <pivotArea dataOnly="0" labelOnly="1" outline="0" fieldPosition="0">
        <references count="1">
          <reference field="4294967294" count="2">
            <x v="3"/>
            <x v="4"/>
          </reference>
        </references>
      </pivotArea>
    </format>
    <format dxfId="772">
      <pivotArea dataOnly="0" labelOnly="1" outline="0" fieldPosition="0">
        <references count="1">
          <reference field="4294967294" count="2">
            <x v="5"/>
            <x v="6"/>
          </reference>
        </references>
      </pivotArea>
    </format>
    <format dxfId="771">
      <pivotArea outline="0" collapsedLevelsAreSubtotals="1" fieldPosition="0"/>
    </format>
    <format dxfId="770">
      <pivotArea dataOnly="0" labelOnly="1" outline="0" fieldPosition="0">
        <references count="1">
          <reference field="4294967294" count="4">
            <x v="3"/>
            <x v="4"/>
            <x v="5"/>
            <x v="6"/>
          </reference>
        </references>
      </pivotArea>
    </format>
    <format dxfId="769">
      <pivotArea dataOnly="0" labelOnly="1" outline="0" fieldPosition="0">
        <references count="1">
          <reference field="4294967294" count="2">
            <x v="3"/>
            <x v="4"/>
          </reference>
        </references>
      </pivotArea>
    </format>
    <format dxfId="768">
      <pivotArea dataOnly="0" labelOnly="1" outline="0" fieldPosition="0">
        <references count="1">
          <reference field="4294967294" count="2">
            <x v="5"/>
            <x v="6"/>
          </reference>
        </references>
      </pivotArea>
    </format>
    <format dxfId="767">
      <pivotArea dataOnly="0" labelOnly="1" outline="0" fieldPosition="0">
        <references count="1">
          <reference field="4294967294" count="1">
            <x v="1"/>
          </reference>
        </references>
      </pivotArea>
    </format>
    <format dxfId="766">
      <pivotArea dataOnly="0" labelOnly="1" outline="0" fieldPosition="0">
        <references count="1">
          <reference field="4294967294" count="1">
            <x v="1"/>
          </reference>
        </references>
      </pivotArea>
    </format>
    <format dxfId="765">
      <pivotArea dataOnly="0" labelOnly="1" outline="0" fieldPosition="0">
        <references count="1">
          <reference field="4294967294" count="1">
            <x v="0"/>
          </reference>
        </references>
      </pivotArea>
    </format>
    <format dxfId="764">
      <pivotArea dataOnly="0" labelOnly="1" outline="0" fieldPosition="0">
        <references count="1">
          <reference field="4294967294" count="1">
            <x v="0"/>
          </reference>
        </references>
      </pivotArea>
    </format>
    <format dxfId="763">
      <pivotArea outline="0" fieldPosition="0">
        <references count="1">
          <reference field="4294967294" count="1">
            <x v="2"/>
          </reference>
        </references>
      </pivotArea>
    </format>
    <format dxfId="762">
      <pivotArea dataOnly="0" labelOnly="1" outline="0" fieldPosition="0">
        <references count="1">
          <reference field="4294967294" count="1">
            <x v="2"/>
          </reference>
        </references>
      </pivotArea>
    </format>
    <format dxfId="761">
      <pivotArea dataOnly="0" labelOnly="1" outline="0" fieldPosition="0">
        <references count="1">
          <reference field="4294967294" count="1">
            <x v="2"/>
          </reference>
        </references>
      </pivotArea>
    </format>
    <format dxfId="526">
      <pivotArea field="0" type="button" dataOnly="0" labelOnly="1" outline="0" axis="axisRow" fieldPosition="0"/>
    </format>
    <format dxfId="525">
      <pivotArea field="0"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500-000003000000}" name="PivotTable4" cacheId="23" dataPosition="0" applyNumberFormats="0" applyBorderFormats="0" applyFontFormats="0" applyPatternFormats="0" applyAlignmentFormats="0" applyWidthHeightFormats="1" dataCaption="Action Plan Goals" updatedVersion="6" minRefreshableVersion="3" rowGrandTotals="0" colGrandTotals="0" itemPrintTitles="1" createdVersion="6" indent="0" outline="1" outlineData="1" multipleFieldFilters="0" chartFormat="2" rowHeaderCaption="EI ID" colHeaderCaption="Teacher ID">
  <location ref="C2:E3" firstHeaderRow="0" firstDataRow="1" firstDataCol="1"/>
  <pivotFields count="58">
    <pivotField axis="axisRow" showAll="0">
      <items count="2">
        <item x="0"/>
        <item t="default"/>
      </items>
    </pivotField>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1">
    <i>
      <x/>
    </i>
  </rowItems>
  <colFields count="1">
    <field x="-2"/>
  </colFields>
  <colItems count="2">
    <i>
      <x/>
    </i>
    <i i="1">
      <x v="1"/>
    </i>
  </colItems>
  <dataFields count="2">
    <dataField name="Total # of Action Plan Goals Written" fld="32" baseField="0" baseItem="19"/>
    <dataField name="Total # of Action Plan Goals Completed" fld="33" baseField="0" baseItem="0"/>
  </dataFields>
  <formats count="7">
    <format dxfId="786">
      <pivotArea outline="0" collapsedLevelsAreSubtotals="1" fieldPosition="0"/>
    </format>
    <format dxfId="785">
      <pivotArea dataOnly="0" labelOnly="1" outline="0" fieldPosition="0">
        <references count="1">
          <reference field="4294967294" count="2">
            <x v="0"/>
            <x v="1"/>
          </reference>
        </references>
      </pivotArea>
    </format>
    <format dxfId="784">
      <pivotArea dataOnly="0" labelOnly="1" outline="0" fieldPosition="0">
        <references count="1">
          <reference field="4294967294" count="2">
            <x v="0"/>
            <x v="1"/>
          </reference>
        </references>
      </pivotArea>
    </format>
    <format dxfId="783">
      <pivotArea dataOnly="0" labelOnly="1" outline="0" fieldPosition="0">
        <references count="1">
          <reference field="4294967294" count="2">
            <x v="0"/>
            <x v="1"/>
          </reference>
        </references>
      </pivotArea>
    </format>
    <format dxfId="782">
      <pivotArea dataOnly="0" labelOnly="1" outline="0" fieldPosition="0">
        <references count="1">
          <reference field="4294967294" count="1">
            <x v="0"/>
          </reference>
        </references>
      </pivotArea>
    </format>
    <format dxfId="574">
      <pivotArea field="0" type="button" dataOnly="0" labelOnly="1" outline="0" axis="axisRow" fieldPosition="0"/>
    </format>
    <format dxfId="572">
      <pivotArea field="0" type="button" dataOnly="0" labelOnly="1" outline="0" axis="axisRow" fieldPosition="0"/>
    </format>
  </formats>
  <chartFormats count="2">
    <chartFormat chart="0" format="39" series="1">
      <pivotArea type="data" outline="0" fieldPosition="0">
        <references count="1">
          <reference field="4294967294" count="1" selected="0">
            <x v="0"/>
          </reference>
        </references>
      </pivotArea>
    </chartFormat>
    <chartFormat chart="0" format="40" series="1">
      <pivotArea type="data" outline="0" fieldPosition="0">
        <references count="1">
          <reference field="4294967294" count="1" selected="0">
            <x v="1"/>
          </reference>
        </references>
      </pivotArea>
    </chartFormat>
  </chart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500-000002000000}" name="PivotTable3" cacheId="23" dataOnRows="1" applyNumberFormats="0" applyBorderFormats="0" applyFontFormats="0" applyPatternFormats="0" applyAlignmentFormats="0" applyWidthHeightFormats="1" dataCaption="Debriefing Strategy" updatedVersion="6" minRefreshableVersion="3" rowGrandTotals="0" colGrandTotals="0" itemPrintTitles="1" createdVersion="6" indent="0" outline="1" outlineData="1" multipleFieldFilters="0" chartFormat="1" rowHeaderCaption="Teacher ID" colHeaderCaption="EI_ID">
  <location ref="C140:D152" firstHeaderRow="1" firstDataRow="2" firstDataCol="1"/>
  <pivotFields count="58">
    <pivotField axis="axisCol" showAll="0">
      <items count="2">
        <item x="0"/>
        <item t="default"/>
      </items>
    </pivotField>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2"/>
  </rowFields>
  <rowItems count="11">
    <i>
      <x/>
    </i>
    <i i="1">
      <x v="1"/>
    </i>
    <i i="2">
      <x v="2"/>
    </i>
    <i i="3">
      <x v="3"/>
    </i>
    <i i="4">
      <x v="4"/>
    </i>
    <i i="5">
      <x v="5"/>
    </i>
    <i i="6">
      <x v="6"/>
    </i>
    <i i="7">
      <x v="7"/>
    </i>
    <i i="8">
      <x v="8"/>
    </i>
    <i i="9">
      <x v="9"/>
    </i>
    <i i="10">
      <x v="10"/>
    </i>
  </rowItems>
  <colFields count="1">
    <field x="0"/>
  </colFields>
  <colItems count="1">
    <i>
      <x/>
    </i>
  </colItems>
  <dataFields count="11">
    <dataField name="% Reflective conversation" fld="45" baseField="0" baseItem="638594464"/>
    <dataField name="% Video review" fld="46" baseField="0" baseItem="638594464"/>
    <dataField name="% Supportive feedback" fld="47" baseField="0" baseItem="638594464"/>
    <dataField name="% Constructive feedback" fld="48" baseField="0" baseItem="638594464"/>
    <dataField name="% Role play" fld="49" baseField="0" baseItem="638594464"/>
    <dataField name="% Problem solving discussion" fld="50" baseField="0" baseItem="638594464"/>
    <dataField name="% Child intervention strategies" fld="51" baseField="0" baseItem="638594464"/>
    <dataField name="% Goal setting/Action planning" fld="52" baseField="0" baseItem="638594464"/>
    <dataField name="% Demonstration" fld="53" baseField="0" baseItem="638594464"/>
    <dataField name="% Resource sharing" fld="54" baseField="0" baseItem="638594464"/>
    <dataField name="% Other" fld="55" baseField="0" baseItem="638594464"/>
  </dataFields>
  <formats count="15">
    <format dxfId="799">
      <pivotArea outline="0" collapsedLevelsAreSubtotals="1" fieldPosition="0"/>
    </format>
    <format dxfId="798">
      <pivotArea outline="0" collapsedLevelsAreSubtotals="1" fieldPosition="0"/>
    </format>
    <format dxfId="797">
      <pivotArea outline="0" collapsedLevelsAreSubtotals="1" fieldPosition="0"/>
    </format>
    <format dxfId="796">
      <pivotArea outline="0" collapsedLevelsAreSubtotals="1" fieldPosition="0"/>
    </format>
    <format dxfId="795">
      <pivotArea dataOnly="0" labelOnly="1" grandRow="1" outline="0" fieldPosition="0"/>
    </format>
    <format dxfId="794">
      <pivotArea type="origin" dataOnly="0" labelOnly="1" outline="0" fieldPosition="0"/>
    </format>
    <format dxfId="793">
      <pivotArea field="-2" type="button" dataOnly="0" labelOnly="1" outline="0" axis="axisRow" fieldPosition="0"/>
    </format>
    <format dxfId="792">
      <pivotArea type="origin" dataOnly="0" labelOnly="1" outline="0" fieldPosition="0"/>
    </format>
    <format dxfId="791">
      <pivotArea field="-2" type="button" dataOnly="0" labelOnly="1" outline="0" axis="axisRow" fieldPosition="0"/>
    </format>
    <format dxfId="790">
      <pivotArea outline="0" collapsedLevelsAreSubtotals="1" fieldPosition="0"/>
    </format>
    <format dxfId="789">
      <pivotArea outline="0" collapsedLevelsAreSubtotals="1" fieldPosition="0"/>
    </format>
    <format dxfId="788">
      <pivotArea outline="0" collapsedLevelsAreSubtotals="1" fieldPosition="0"/>
    </format>
    <format dxfId="787">
      <pivotArea outline="0" collapsedLevelsAreSubtotals="1" fieldPosition="0"/>
    </format>
    <format dxfId="372">
      <pivotArea field="0" type="button" dataOnly="0" labelOnly="1" outline="0" axis="axisCol" fieldPosition="0"/>
    </format>
    <format dxfId="119">
      <pivotArea dataOnly="0" labelOnly="1" fieldPosition="0">
        <references count="1">
          <reference field="0" count="0"/>
        </references>
      </pivotArea>
    </format>
  </formats>
  <chartFormats count="1">
    <chartFormat chart="0" format="71" series="1">
      <pivotArea type="data" outline="0" fieldPosition="0">
        <references count="1">
          <reference field="4294967294" count="1" selected="0">
            <x v="0"/>
          </reference>
        </references>
      </pivotArea>
    </chartFormat>
  </chart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1600-000004000000}" name="PivotTable5" cacheId="26"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3" rowHeaderCaption="Teacher ID" colHeaderCaption="Summary">
  <location ref="D2:E4" firstHeaderRow="1" firstDataRow="2" firstDataCol="1"/>
  <pivotFields count="58">
    <pivotField axis="axisCol" showAll="0" defaultSubtotal="0">
      <items count="1">
        <item x="0"/>
      </items>
    </pivotField>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pivotField showAll="0"/>
    <pivotField showAll="0"/>
    <pivotField showAll="0" defaultSubtota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Items count="1">
    <i/>
  </rowItems>
  <colFields count="1">
    <field x="0"/>
  </colFields>
  <colItems count="1">
    <i>
      <x/>
    </i>
  </colItems>
  <dataFields count="1">
    <dataField name="% of Action Plan Goals Completed" fld="56" baseField="0" baseItem="0"/>
  </dataFields>
  <formats count="17">
    <format dxfId="705">
      <pivotArea dataOnly="0" labelOnly="1" outline="0" axis="axisValues" fieldPosition="0"/>
    </format>
    <format dxfId="704">
      <pivotArea dataOnly="0" labelOnly="1" outline="0" axis="axisValues" fieldPosition="0"/>
    </format>
    <format dxfId="703">
      <pivotArea dataOnly="0" labelOnly="1" outline="0" axis="axisValues" fieldPosition="0"/>
    </format>
    <format dxfId="702">
      <pivotArea dataOnly="0" labelOnly="1" outline="0" axis="axisValues" fieldPosition="0"/>
    </format>
    <format dxfId="701">
      <pivotArea dataOnly="0" labelOnly="1" outline="0" axis="axisValues" fieldPosition="0"/>
    </format>
    <format dxfId="700">
      <pivotArea dataOnly="0" labelOnly="1" outline="0" axis="axisValues" fieldPosition="0"/>
    </format>
    <format dxfId="699">
      <pivotArea grandRow="1" outline="0" collapsedLevelsAreSubtotals="1" fieldPosition="0"/>
    </format>
    <format dxfId="698">
      <pivotArea dataOnly="0" outline="0" axis="axisValues" fieldPosition="0"/>
    </format>
    <format dxfId="697">
      <pivotArea outline="0" collapsedLevelsAreSubtotals="1" fieldPosition="0"/>
    </format>
    <format dxfId="696">
      <pivotArea outline="0" collapsedLevelsAreSubtotals="1" fieldPosition="0"/>
    </format>
    <format dxfId="695">
      <pivotArea type="origin" dataOnly="0" labelOnly="1" outline="0" offset="A1" fieldPosition="0"/>
    </format>
    <format dxfId="694">
      <pivotArea field="0" type="button" dataOnly="0" labelOnly="1" outline="0" axis="axisCol" fieldPosition="0"/>
    </format>
    <format dxfId="693">
      <pivotArea type="origin" dataOnly="0" labelOnly="1" outline="0" offset="A2" fieldPosition="0"/>
    </format>
    <format dxfId="692">
      <pivotArea dataOnly="0" labelOnly="1" fieldPosition="0">
        <references count="1">
          <reference field="0" count="0"/>
        </references>
      </pivotArea>
    </format>
    <format dxfId="691">
      <pivotArea dataOnly="0" labelOnly="1" fieldPosition="0">
        <references count="1">
          <reference field="0" count="0"/>
        </references>
      </pivotArea>
    </format>
    <format dxfId="690">
      <pivotArea dataOnly="0" labelOnly="1" fieldPosition="0">
        <references count="1">
          <reference field="0" count="0"/>
        </references>
      </pivotArea>
    </format>
    <format dxfId="689">
      <pivotArea dataOnly="0" labelOnly="1" fieldPosition="0">
        <references count="1">
          <reference field="0" count="0"/>
        </references>
      </pivotArea>
    </format>
  </formats>
  <chartFormats count="1">
    <chartFormat chart="2"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1600-000000000000}" name="PivotTable1" cacheId="2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rowHeaderCaption="Coach Summary">
  <location ref="B38:I39" firstHeaderRow="0" firstDataRow="1" firstDataCol="1"/>
  <pivotFields count="63">
    <pivotField axis="axisRow" showAll="0" defaultSubtotal="0">
      <items count="3">
        <item m="1" x="1"/>
        <item m="1" x="2"/>
        <item x="0"/>
      </items>
    </pivotField>
    <pivotField dataField="1"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dataField="1" showAll="0"/>
    <pivotField dataField="1"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dataField="1" showAll="0"/>
    <pivotField dataField="1" showAll="0"/>
    <pivotField showAll="0"/>
    <pivotField dataField="1" showAll="0" defaultSubtota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0"/>
  </rowFields>
  <rowItems count="1">
    <i>
      <x v="2"/>
    </i>
  </rowItems>
  <colFields count="1">
    <field x="-2"/>
  </colFields>
  <colItems count="7">
    <i>
      <x/>
    </i>
    <i i="1">
      <x v="1"/>
    </i>
    <i i="2">
      <x v="2"/>
    </i>
    <i i="3">
      <x v="3"/>
    </i>
    <i i="4">
      <x v="4"/>
    </i>
    <i i="5">
      <x v="5"/>
    </i>
    <i i="6">
      <x v="6"/>
    </i>
  </colItems>
  <dataFields count="7">
    <dataField name="# of Attempted Cycles" fld="1" baseField="0" baseItem="0"/>
    <dataField name="# of Completed Cycles" fld="31" baseField="0" baseItem="0"/>
    <dataField name="% Completed Cycles" fld="62" baseField="0" baseItem="0" numFmtId="9"/>
    <dataField name="Total Duration Across Focused Observations" fld="14" baseField="0" baseItem="0"/>
    <dataField name="Average Duration Across Focused Observations" fld="15" subtotal="average" baseField="0" baseItem="0" numFmtId="164"/>
    <dataField name="Total Debriefing Duration" fld="28" baseField="0" baseItem="0"/>
    <dataField name="Average Debriefing Duration" fld="29" subtotal="average" baseField="0" baseItem="0" numFmtId="164"/>
  </dataFields>
  <formats count="19">
    <format dxfId="724">
      <pivotArea outline="0" collapsedLevelsAreSubtotals="1" fieldPosition="0">
        <references count="1">
          <reference field="4294967294" count="1" selected="0">
            <x v="4"/>
          </reference>
        </references>
      </pivotArea>
    </format>
    <format dxfId="723">
      <pivotArea outline="0" collapsedLevelsAreSubtotals="1" fieldPosition="0">
        <references count="1">
          <reference field="4294967294" count="1" selected="0">
            <x v="6"/>
          </reference>
        </references>
      </pivotArea>
    </format>
    <format dxfId="722">
      <pivotArea outline="0" collapsedLevelsAreSubtotals="1" fieldPosition="0">
        <references count="1">
          <reference field="4294967294" count="1" selected="0">
            <x v="6"/>
          </reference>
        </references>
      </pivotArea>
    </format>
    <format dxfId="721">
      <pivotArea type="all" dataOnly="0" outline="0" fieldPosition="0"/>
    </format>
    <format dxfId="720">
      <pivotArea outline="0" collapsedLevelsAreSubtotals="1" fieldPosition="0"/>
    </format>
    <format dxfId="719">
      <pivotArea dataOnly="0" labelOnly="1" grandRow="1" outline="0" fieldPosition="0"/>
    </format>
    <format dxfId="718">
      <pivotArea dataOnly="0" labelOnly="1" outline="0" fieldPosition="0">
        <references count="1">
          <reference field="4294967294" count="4">
            <x v="3"/>
            <x v="4"/>
            <x v="5"/>
            <x v="6"/>
          </reference>
        </references>
      </pivotArea>
    </format>
    <format dxfId="717">
      <pivotArea dataOnly="0" labelOnly="1" outline="0" fieldPosition="0">
        <references count="1">
          <reference field="4294967294" count="4">
            <x v="3"/>
            <x v="4"/>
            <x v="5"/>
            <x v="6"/>
          </reference>
        </references>
      </pivotArea>
    </format>
    <format dxfId="716">
      <pivotArea dataOnly="0" labelOnly="1" outline="0" fieldPosition="0">
        <references count="1">
          <reference field="4294967294" count="2">
            <x v="3"/>
            <x v="4"/>
          </reference>
        </references>
      </pivotArea>
    </format>
    <format dxfId="715">
      <pivotArea dataOnly="0" labelOnly="1" outline="0" fieldPosition="0">
        <references count="1">
          <reference field="4294967294" count="2">
            <x v="5"/>
            <x v="6"/>
          </reference>
        </references>
      </pivotArea>
    </format>
    <format dxfId="714">
      <pivotArea outline="0" collapsedLevelsAreSubtotals="1" fieldPosition="0"/>
    </format>
    <format dxfId="713">
      <pivotArea dataOnly="0" labelOnly="1" outline="0" fieldPosition="0">
        <references count="1">
          <reference field="4294967294" count="4">
            <x v="3"/>
            <x v="4"/>
            <x v="5"/>
            <x v="6"/>
          </reference>
        </references>
      </pivotArea>
    </format>
    <format dxfId="712">
      <pivotArea field="0" type="button" dataOnly="0" labelOnly="1" outline="0" axis="axisRow" fieldPosition="0"/>
    </format>
    <format dxfId="711">
      <pivotArea field="0" type="button" dataOnly="0" labelOnly="1" outline="0" axis="axisRow" fieldPosition="0"/>
    </format>
    <format dxfId="710">
      <pivotArea dataOnly="0" labelOnly="1" outline="0" fieldPosition="0">
        <references count="1">
          <reference field="4294967294" count="2">
            <x v="3"/>
            <x v="4"/>
          </reference>
        </references>
      </pivotArea>
    </format>
    <format dxfId="709">
      <pivotArea dataOnly="0" labelOnly="1" outline="0" fieldPosition="0">
        <references count="1">
          <reference field="4294967294" count="2">
            <x v="5"/>
            <x v="6"/>
          </reference>
        </references>
      </pivotArea>
    </format>
    <format dxfId="708">
      <pivotArea dataOnly="0" labelOnly="1" outline="0" fieldPosition="0">
        <references count="1">
          <reference field="4294967294" count="3">
            <x v="0"/>
            <x v="1"/>
            <x v="2"/>
          </reference>
        </references>
      </pivotArea>
    </format>
    <format dxfId="707">
      <pivotArea dataOnly="0" labelOnly="1" outline="0" fieldPosition="0">
        <references count="1">
          <reference field="4294967294" count="3">
            <x v="0"/>
            <x v="1"/>
            <x v="2"/>
          </reference>
        </references>
      </pivotArea>
    </format>
    <format dxfId="706">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1600-000002000000}" name="PivotTable3" cacheId="26" dataOnRows="1" applyNumberFormats="0" applyBorderFormats="0" applyFontFormats="0" applyPatternFormats="0" applyAlignmentFormats="0" applyWidthHeightFormats="1" dataCaption="Debriefing Strategy" grandTotalCaption="Average Across Teachers" updatedVersion="6" minRefreshableVersion="3" rowGrandTotals="0" colGrandTotals="0" itemPrintTitles="1" createdVersion="6" indent="0" outline="1" outlineData="1" multipleFieldFilters="0" chartFormat="2" colHeaderCaption="Summary">
  <location ref="B86:C98" firstHeaderRow="1" firstDataRow="2" firstDataCol="1"/>
  <pivotFields count="58">
    <pivotField axis="axisCol" showAll="0" defaultSubtotal="0">
      <items count="1">
        <item x="0"/>
      </items>
    </pivotField>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pivotField showAll="0"/>
    <pivotField showAll="0"/>
    <pivotField showAll="0" defaultSubtota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2"/>
  </rowFields>
  <rowItems count="11">
    <i>
      <x/>
    </i>
    <i i="1">
      <x v="1"/>
    </i>
    <i i="2">
      <x v="2"/>
    </i>
    <i i="3">
      <x v="3"/>
    </i>
    <i i="4">
      <x v="4"/>
    </i>
    <i i="5">
      <x v="5"/>
    </i>
    <i i="6">
      <x v="6"/>
    </i>
    <i i="7">
      <x v="7"/>
    </i>
    <i i="8">
      <x v="8"/>
    </i>
    <i i="9">
      <x v="9"/>
    </i>
    <i i="10">
      <x v="10"/>
    </i>
  </rowItems>
  <colFields count="1">
    <field x="0"/>
  </colFields>
  <colItems count="1">
    <i>
      <x/>
    </i>
  </colItems>
  <dataFields count="11">
    <dataField name="% Reflective conversation" fld="45" baseField="0" baseItem="0"/>
    <dataField name="% Video review" fld="46" baseField="0" baseItem="0"/>
    <dataField name="% Supportive feedback" fld="47" baseField="0" baseItem="0"/>
    <dataField name="% Constructive feedback" fld="48" baseField="0" baseItem="0"/>
    <dataField name="% Role play" fld="49" baseField="0" baseItem="0"/>
    <dataField name="% Problem solving discussion" fld="50" baseField="0" baseItem="0"/>
    <dataField name="% Child intervention strategies" fld="51" baseField="0" baseItem="0"/>
    <dataField name="% Goal setting/Action planning" fld="52" baseField="0" baseItem="0"/>
    <dataField name="% Demonstration" fld="53" baseField="0" baseItem="0"/>
    <dataField name="% Resource sharing" fld="54" baseField="0" baseItem="0"/>
    <dataField name="% Other" fld="55" baseField="0" baseItem="0"/>
  </dataFields>
  <formats count="2">
    <format dxfId="726">
      <pivotArea outline="0" collapsedLevelsAreSubtotals="1" fieldPosition="0"/>
    </format>
    <format dxfId="725">
      <pivotArea outline="0" collapsedLevelsAreSubtotals="1" fieldPosition="0"/>
    </format>
  </formats>
  <chartFormats count="1">
    <chartFormat chart="1" format="17" series="1">
      <pivotArea type="data" outline="0" fieldPosition="0">
        <references count="1">
          <reference field="4294967294" count="1" selected="0">
            <x v="0"/>
          </reference>
        </references>
      </pivotArea>
    </chartFormat>
  </chart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1600-000003000000}" name="PivotTable4" cacheId="20" dataOnRows="1" applyNumberFormats="0" applyBorderFormats="0" applyFontFormats="0" applyPatternFormats="0" applyAlignmentFormats="0" applyWidthHeightFormats="1" dataCaption="Action Plan Goals" updatedVersion="6" minRefreshableVersion="3" colGrandTotals="0" itemPrintTitles="1" createdVersion="6" indent="0" outline="1" outlineData="1" multipleFieldFilters="0" chartFormat="3" rowHeaderCaption="Teacher ID" colHeaderCaption="Summary">
  <location ref="B2:C5" firstHeaderRow="1" firstDataRow="2" firstDataCol="1"/>
  <pivotFields count="63">
    <pivotField axis="axisCol" showAll="0" defaultSubtotal="0">
      <items count="3">
        <item n="Type Coach ID" m="1" x="1"/>
        <item m="1" x="2"/>
        <item x="0"/>
      </items>
    </pivotField>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pivotField showAll="0"/>
    <pivotField showAll="0"/>
    <pivotField showAll="0" defaultSubtotal="0"/>
    <pivotField dataField="1" showAll="0"/>
    <pivotField dataField="1"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2">
    <i>
      <x/>
    </i>
    <i i="1">
      <x v="1"/>
    </i>
  </rowItems>
  <colFields count="1">
    <field x="0"/>
  </colFields>
  <colItems count="1">
    <i>
      <x v="2"/>
    </i>
  </colItems>
  <dataFields count="2">
    <dataField name="Total # of  Goals Written" fld="32" baseField="0" baseItem="0"/>
    <dataField name="Total # of Goals Completed" fld="33" baseField="0" baseItem="0"/>
  </dataFields>
  <formats count="14">
    <format dxfId="740">
      <pivotArea outline="0" collapsedLevelsAreSubtotals="1" fieldPosition="0"/>
    </format>
    <format dxfId="739">
      <pivotArea dataOnly="0" labelOnly="1" outline="0" fieldPosition="0">
        <references count="1">
          <reference field="4294967294" count="2">
            <x v="0"/>
            <x v="1"/>
          </reference>
        </references>
      </pivotArea>
    </format>
    <format dxfId="738">
      <pivotArea dataOnly="0" labelOnly="1" outline="0" fieldPosition="0">
        <references count="1">
          <reference field="4294967294" count="2">
            <x v="0"/>
            <x v="1"/>
          </reference>
        </references>
      </pivotArea>
    </format>
    <format dxfId="737">
      <pivotArea dataOnly="0" labelOnly="1" outline="0" fieldPosition="0">
        <references count="1">
          <reference field="4294967294" count="2">
            <x v="0"/>
            <x v="1"/>
          </reference>
        </references>
      </pivotArea>
    </format>
    <format dxfId="736">
      <pivotArea dataOnly="0" labelOnly="1" fieldPosition="0">
        <references count="1">
          <reference field="4294967294" count="0"/>
        </references>
      </pivotArea>
    </format>
    <format dxfId="735">
      <pivotArea outline="0" collapsedLevelsAreSubtotals="1" fieldPosition="0"/>
    </format>
    <format dxfId="734">
      <pivotArea outline="0" collapsedLevelsAreSubtotals="1" fieldPosition="0"/>
    </format>
    <format dxfId="733">
      <pivotArea type="origin" dataOnly="0" labelOnly="1" outline="0" fieldPosition="0"/>
    </format>
    <format dxfId="732">
      <pivotArea field="0" type="button" dataOnly="0" labelOnly="1" outline="0" axis="axisCol" fieldPosition="0"/>
    </format>
    <format dxfId="731">
      <pivotArea field="-2" type="button" dataOnly="0" labelOnly="1" outline="0" axis="axisRow" fieldPosition="0"/>
    </format>
    <format dxfId="730">
      <pivotArea dataOnly="0" labelOnly="1" fieldPosition="0">
        <references count="1">
          <reference field="0" count="0"/>
        </references>
      </pivotArea>
    </format>
    <format dxfId="729">
      <pivotArea dataOnly="0" labelOnly="1" fieldPosition="0">
        <references count="1">
          <reference field="0" count="0"/>
        </references>
      </pivotArea>
    </format>
    <format dxfId="728">
      <pivotArea dataOnly="0" labelOnly="1" fieldPosition="0">
        <references count="1">
          <reference field="0" count="0"/>
        </references>
      </pivotArea>
    </format>
    <format dxfId="727">
      <pivotArea dataOnly="0" labelOnly="1" fieldPosition="0">
        <references count="1">
          <reference field="0" count="0"/>
        </references>
      </pivotArea>
    </format>
  </formats>
  <chartFormats count="2">
    <chartFormat chart="1" format="25">
      <pivotArea type="data" outline="0" fieldPosition="0">
        <references count="1">
          <reference field="4294967294" count="1" selected="0">
            <x v="1"/>
          </reference>
        </references>
      </pivotArea>
    </chartFormat>
    <chartFormat chart="1" format="26" series="1">
      <pivotArea type="data" outline="0" fieldPosition="0">
        <references count="1">
          <reference field="4294967294" count="1" selected="0">
            <x v="0"/>
          </reference>
        </references>
      </pivotArea>
    </chartFormat>
  </chart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I_ID" xr10:uid="{AC2A1B67-43C6-4E46-8DCB-7CE5EFEA4DA0}" sourceName="EI ID">
  <pivotTables>
    <pivotTable tabId="9" name="PivotTable4"/>
    <pivotTable tabId="9" name="PivotTable1"/>
    <pivotTable tabId="9" name="PivotTable2"/>
    <pivotTable tabId="9" name="PivotTable3"/>
    <pivotTable tabId="9" name="PivotTable5"/>
  </pivotTables>
  <data>
    <tabular pivotCacheId="2">
      <items count="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I ID" xr10:uid="{E30CCF91-5787-4905-A67A-F6AB6F3D074A}" cache="Slicer_EI_ID" caption="EI ID" style="SlicerStyleLight4"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utu.be/MUHjL-SwLV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microsoft.com/office/2007/relationships/slicer" Target="../slicers/slicer1.xml"/><Relationship Id="rId3" Type="http://schemas.openxmlformats.org/officeDocument/2006/relationships/pivotTable" Target="../pivotTables/pivotTable3.xml"/><Relationship Id="rId7" Type="http://schemas.openxmlformats.org/officeDocument/2006/relationships/drawing" Target="../drawings/drawing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22.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8.xml"/><Relationship Id="rId7" Type="http://schemas.openxmlformats.org/officeDocument/2006/relationships/drawing" Target="../drawings/drawing3.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rinterSettings" Target="../printerSettings/printerSettings23.bin"/><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5">
    <tabColor rgb="FFC00000"/>
  </sheetPr>
  <dimension ref="B10:Y115"/>
  <sheetViews>
    <sheetView showGridLines="0" showRowColHeaders="0" tabSelected="1" workbookViewId="0">
      <selection activeCell="B23" sqref="B23:Y23"/>
    </sheetView>
  </sheetViews>
  <sheetFormatPr defaultRowHeight="15" x14ac:dyDescent="0.25"/>
  <sheetData>
    <row r="10" spans="2:25" ht="46.5" x14ac:dyDescent="0.25">
      <c r="B10" s="106" t="s">
        <v>94</v>
      </c>
      <c r="C10" s="106"/>
      <c r="D10" s="106"/>
      <c r="E10" s="106"/>
      <c r="F10" s="106"/>
      <c r="G10" s="106"/>
      <c r="H10" s="106"/>
      <c r="I10" s="106"/>
      <c r="J10" s="106"/>
      <c r="K10" s="106"/>
      <c r="L10" s="106"/>
      <c r="M10" s="106"/>
      <c r="N10" s="106"/>
      <c r="O10" s="106"/>
      <c r="P10" s="106"/>
      <c r="Q10" s="106"/>
      <c r="R10" s="106"/>
      <c r="S10" s="106"/>
      <c r="T10" s="106"/>
      <c r="U10" s="106"/>
      <c r="V10" s="106"/>
      <c r="W10" s="106"/>
      <c r="X10" s="106"/>
      <c r="Y10" s="106"/>
    </row>
    <row r="11" spans="2:25" ht="15.75" x14ac:dyDescent="0.25">
      <c r="B11" s="114" t="s">
        <v>95</v>
      </c>
      <c r="C11" s="114"/>
      <c r="D11" s="114"/>
      <c r="E11" s="114"/>
      <c r="F11" s="114"/>
      <c r="G11" s="114"/>
      <c r="H11" s="114"/>
      <c r="I11" s="114"/>
      <c r="J11" s="114"/>
      <c r="K11" s="114"/>
      <c r="L11" s="114"/>
      <c r="M11" s="114"/>
      <c r="N11" s="114"/>
      <c r="O11" s="114"/>
      <c r="P11" s="114"/>
      <c r="Q11" s="114"/>
      <c r="R11" s="114"/>
      <c r="S11" s="114"/>
      <c r="T11" s="114"/>
      <c r="U11" s="114"/>
      <c r="V11" s="114"/>
      <c r="W11" s="114"/>
      <c r="X11" s="114"/>
      <c r="Y11" s="114"/>
    </row>
    <row r="12" spans="2:25" ht="15.75" x14ac:dyDescent="0.25">
      <c r="B12" s="114" t="s">
        <v>96</v>
      </c>
      <c r="C12" s="114"/>
      <c r="D12" s="114"/>
      <c r="E12" s="114"/>
      <c r="F12" s="114"/>
      <c r="G12" s="114"/>
      <c r="H12" s="114"/>
      <c r="I12" s="114"/>
      <c r="J12" s="114"/>
      <c r="K12" s="114"/>
      <c r="L12" s="114"/>
      <c r="M12" s="114"/>
      <c r="N12" s="114"/>
      <c r="O12" s="114"/>
      <c r="P12" s="114"/>
      <c r="Q12" s="114"/>
      <c r="R12" s="114"/>
      <c r="S12" s="114"/>
      <c r="T12" s="114"/>
      <c r="U12" s="114"/>
      <c r="V12" s="114"/>
      <c r="W12" s="114"/>
      <c r="X12" s="114"/>
      <c r="Y12" s="114"/>
    </row>
    <row r="13" spans="2:25" ht="15.75" x14ac:dyDescent="0.25">
      <c r="B13" s="115" t="s">
        <v>82</v>
      </c>
      <c r="C13" s="115"/>
      <c r="D13" s="115"/>
      <c r="E13" s="115"/>
      <c r="F13" s="115"/>
      <c r="G13" s="115"/>
      <c r="H13" s="115"/>
      <c r="I13" s="115"/>
      <c r="J13" s="115"/>
      <c r="K13" s="115"/>
      <c r="L13" s="115"/>
      <c r="M13" s="115"/>
      <c r="N13" s="115"/>
      <c r="O13" s="115"/>
      <c r="P13" s="115"/>
      <c r="Q13" s="115"/>
      <c r="R13" s="115"/>
      <c r="S13" s="115"/>
      <c r="T13" s="115"/>
      <c r="U13" s="115"/>
      <c r="V13" s="115"/>
      <c r="W13" s="115"/>
      <c r="X13" s="115"/>
      <c r="Y13" s="115"/>
    </row>
    <row r="14" spans="2:25" ht="15.75" x14ac:dyDescent="0.25">
      <c r="B14" s="115" t="s">
        <v>83</v>
      </c>
      <c r="C14" s="115"/>
      <c r="D14" s="115"/>
      <c r="E14" s="115"/>
      <c r="F14" s="115"/>
      <c r="G14" s="115"/>
      <c r="H14" s="115"/>
      <c r="I14" s="115"/>
      <c r="J14" s="115"/>
      <c r="K14" s="115"/>
      <c r="L14" s="115"/>
      <c r="M14" s="115"/>
      <c r="N14" s="115"/>
      <c r="O14" s="115"/>
      <c r="P14" s="115"/>
      <c r="Q14" s="115"/>
      <c r="R14" s="115"/>
      <c r="S14" s="115"/>
      <c r="T14" s="115"/>
      <c r="U14" s="115"/>
      <c r="V14" s="115"/>
      <c r="W14" s="115"/>
      <c r="X14" s="115"/>
      <c r="Y14" s="115"/>
    </row>
    <row r="15" spans="2:25" ht="15.75" x14ac:dyDescent="0.25">
      <c r="B15" s="90"/>
      <c r="C15" s="90"/>
      <c r="D15" s="90"/>
      <c r="E15" s="90"/>
      <c r="F15" s="90"/>
      <c r="G15" s="90"/>
      <c r="H15" s="90"/>
      <c r="I15" s="90"/>
      <c r="J15" s="90"/>
      <c r="K15" s="90"/>
      <c r="L15" s="90"/>
      <c r="M15" s="90"/>
      <c r="N15" s="90"/>
      <c r="O15" s="90"/>
      <c r="P15" s="90"/>
      <c r="Q15" s="90"/>
      <c r="R15" s="90"/>
      <c r="S15" s="90"/>
      <c r="T15" s="90"/>
      <c r="U15" s="90"/>
      <c r="V15" s="90"/>
      <c r="W15" s="90"/>
      <c r="X15" s="90"/>
      <c r="Y15" s="90"/>
    </row>
    <row r="16" spans="2:25" ht="15" customHeight="1" x14ac:dyDescent="0.25">
      <c r="B16" s="112" t="s">
        <v>97</v>
      </c>
      <c r="C16" s="112"/>
      <c r="D16" s="112"/>
      <c r="E16" s="112"/>
      <c r="F16" s="112"/>
      <c r="G16" s="112"/>
      <c r="H16" s="112"/>
      <c r="I16" s="112"/>
      <c r="J16" s="112"/>
      <c r="K16" s="112"/>
      <c r="L16" s="112"/>
      <c r="M16" s="112"/>
      <c r="N16" s="112"/>
      <c r="O16" s="112"/>
      <c r="P16" s="112"/>
      <c r="Q16" s="112"/>
      <c r="R16" s="112"/>
      <c r="S16" s="112"/>
      <c r="T16" s="112"/>
      <c r="U16" s="112"/>
      <c r="V16" s="112"/>
      <c r="W16" s="112"/>
      <c r="X16" s="112"/>
      <c r="Y16" s="112"/>
    </row>
    <row r="17" spans="2:25" x14ac:dyDescent="0.25">
      <c r="B17" s="112"/>
      <c r="C17" s="112"/>
      <c r="D17" s="112"/>
      <c r="E17" s="112"/>
      <c r="F17" s="112"/>
      <c r="G17" s="112"/>
      <c r="H17" s="112"/>
      <c r="I17" s="112"/>
      <c r="J17" s="112"/>
      <c r="K17" s="112"/>
      <c r="L17" s="112"/>
      <c r="M17" s="112"/>
      <c r="N17" s="112"/>
      <c r="O17" s="112"/>
      <c r="P17" s="112"/>
      <c r="Q17" s="112"/>
      <c r="R17" s="112"/>
      <c r="S17" s="112"/>
      <c r="T17" s="112"/>
      <c r="U17" s="112"/>
      <c r="V17" s="112"/>
      <c r="W17" s="112"/>
      <c r="X17" s="112"/>
      <c r="Y17" s="112"/>
    </row>
    <row r="18" spans="2:25" x14ac:dyDescent="0.25">
      <c r="B18" s="112"/>
      <c r="C18" s="112"/>
      <c r="D18" s="112"/>
      <c r="E18" s="112"/>
      <c r="F18" s="112"/>
      <c r="G18" s="112"/>
      <c r="H18" s="112"/>
      <c r="I18" s="112"/>
      <c r="J18" s="112"/>
      <c r="K18" s="112"/>
      <c r="L18" s="112"/>
      <c r="M18" s="112"/>
      <c r="N18" s="112"/>
      <c r="O18" s="112"/>
      <c r="P18" s="112"/>
      <c r="Q18" s="112"/>
      <c r="R18" s="112"/>
      <c r="S18" s="112"/>
      <c r="T18" s="112"/>
      <c r="U18" s="112"/>
      <c r="V18" s="112"/>
      <c r="W18" s="112"/>
      <c r="X18" s="112"/>
      <c r="Y18" s="112"/>
    </row>
    <row r="19" spans="2:25" x14ac:dyDescent="0.25">
      <c r="B19" s="112"/>
      <c r="C19" s="112"/>
      <c r="D19" s="112"/>
      <c r="E19" s="112"/>
      <c r="F19" s="112"/>
      <c r="G19" s="112"/>
      <c r="H19" s="112"/>
      <c r="I19" s="112"/>
      <c r="J19" s="112"/>
      <c r="K19" s="112"/>
      <c r="L19" s="112"/>
      <c r="M19" s="112"/>
      <c r="N19" s="112"/>
      <c r="O19" s="112"/>
      <c r="P19" s="112"/>
      <c r="Q19" s="112"/>
      <c r="R19" s="112"/>
      <c r="S19" s="112"/>
      <c r="T19" s="112"/>
      <c r="U19" s="112"/>
      <c r="V19" s="112"/>
      <c r="W19" s="112"/>
      <c r="X19" s="112"/>
      <c r="Y19" s="112"/>
    </row>
    <row r="20" spans="2:25" x14ac:dyDescent="0.25">
      <c r="B20" s="112"/>
      <c r="C20" s="112"/>
      <c r="D20" s="112"/>
      <c r="E20" s="112"/>
      <c r="F20" s="112"/>
      <c r="G20" s="112"/>
      <c r="H20" s="112"/>
      <c r="I20" s="112"/>
      <c r="J20" s="112"/>
      <c r="K20" s="112"/>
      <c r="L20" s="112"/>
      <c r="M20" s="112"/>
      <c r="N20" s="112"/>
      <c r="O20" s="112"/>
      <c r="P20" s="112"/>
      <c r="Q20" s="112"/>
      <c r="R20" s="112"/>
      <c r="S20" s="112"/>
      <c r="T20" s="112"/>
      <c r="U20" s="112"/>
      <c r="V20" s="112"/>
      <c r="W20" s="112"/>
      <c r="X20" s="112"/>
      <c r="Y20" s="112"/>
    </row>
    <row r="21" spans="2:25" x14ac:dyDescent="0.25">
      <c r="B21" s="112"/>
      <c r="C21" s="112"/>
      <c r="D21" s="112"/>
      <c r="E21" s="112"/>
      <c r="F21" s="112"/>
      <c r="G21" s="112"/>
      <c r="H21" s="112"/>
      <c r="I21" s="112"/>
      <c r="J21" s="112"/>
      <c r="K21" s="112"/>
      <c r="L21" s="112"/>
      <c r="M21" s="112"/>
      <c r="N21" s="112"/>
      <c r="O21" s="112"/>
      <c r="P21" s="112"/>
      <c r="Q21" s="112"/>
      <c r="R21" s="112"/>
      <c r="S21" s="112"/>
      <c r="T21" s="112"/>
      <c r="U21" s="112"/>
      <c r="V21" s="112"/>
      <c r="W21" s="112"/>
      <c r="X21" s="112"/>
      <c r="Y21" s="112"/>
    </row>
    <row r="22" spans="2:25" x14ac:dyDescent="0.25">
      <c r="B22" s="58"/>
      <c r="C22" s="58"/>
      <c r="D22" s="58"/>
      <c r="E22" s="58"/>
      <c r="F22" s="58"/>
      <c r="G22" s="58"/>
      <c r="H22" s="58"/>
      <c r="I22" s="58"/>
      <c r="J22" s="58"/>
      <c r="K22" s="58"/>
      <c r="L22" s="58"/>
      <c r="M22" s="58"/>
      <c r="N22" s="58"/>
      <c r="O22" s="58"/>
      <c r="P22" s="58"/>
      <c r="Q22" s="58"/>
      <c r="R22" s="58"/>
      <c r="S22" s="58"/>
      <c r="T22" s="58"/>
      <c r="U22" s="58"/>
      <c r="V22" s="58"/>
      <c r="W22" s="58"/>
      <c r="X22" s="58"/>
    </row>
    <row r="23" spans="2:25" x14ac:dyDescent="0.25">
      <c r="B23" s="117" t="s">
        <v>84</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row>
    <row r="24" spans="2:25" x14ac:dyDescent="0.25">
      <c r="B24" s="58"/>
      <c r="C24" s="58"/>
      <c r="D24" s="58"/>
      <c r="E24" s="58"/>
      <c r="F24" s="58"/>
      <c r="G24" s="58"/>
      <c r="H24" s="58"/>
      <c r="I24" s="58"/>
      <c r="J24" s="58"/>
      <c r="K24" s="58"/>
      <c r="L24" s="58"/>
      <c r="M24" s="58"/>
      <c r="N24" s="58"/>
      <c r="O24" s="58"/>
      <c r="P24" s="58"/>
      <c r="Q24" s="58"/>
      <c r="R24" s="58"/>
      <c r="S24" s="58"/>
      <c r="T24" s="58"/>
      <c r="U24" s="58"/>
      <c r="V24" s="58"/>
      <c r="W24" s="58"/>
      <c r="X24" s="58"/>
    </row>
    <row r="25" spans="2:25" x14ac:dyDescent="0.25">
      <c r="B25" s="118" t="s">
        <v>74</v>
      </c>
      <c r="C25" s="118"/>
      <c r="D25" s="118"/>
      <c r="E25" s="118"/>
      <c r="F25" s="118"/>
      <c r="G25" s="118"/>
      <c r="H25" s="118"/>
      <c r="I25" s="118"/>
      <c r="J25" s="118"/>
      <c r="K25" s="118"/>
      <c r="L25" s="118"/>
      <c r="M25" s="118"/>
      <c r="N25" s="118"/>
      <c r="O25" s="118"/>
      <c r="P25" s="118"/>
      <c r="Q25" s="118"/>
      <c r="R25" s="118"/>
      <c r="S25" s="118"/>
      <c r="T25" s="118"/>
      <c r="U25" s="118"/>
      <c r="V25" s="118"/>
      <c r="W25" s="118"/>
      <c r="X25" s="118"/>
      <c r="Y25" s="118"/>
    </row>
    <row r="26" spans="2:25" x14ac:dyDescent="0.25">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row>
    <row r="27" spans="2:25" x14ac:dyDescent="0.25">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row>
    <row r="29" spans="2:25" ht="15" customHeight="1" x14ac:dyDescent="0.25">
      <c r="B29" s="109" t="s">
        <v>70</v>
      </c>
      <c r="C29" s="109"/>
      <c r="D29" s="109"/>
      <c r="E29" s="109"/>
      <c r="F29" s="109"/>
      <c r="G29" s="109"/>
      <c r="H29" s="109"/>
      <c r="I29" s="109"/>
      <c r="J29" s="109"/>
      <c r="K29" s="109"/>
      <c r="L29" s="109"/>
      <c r="M29" s="109"/>
      <c r="N29" s="109"/>
      <c r="O29" s="109"/>
    </row>
    <row r="30" spans="2:25" ht="15" customHeight="1" x14ac:dyDescent="0.25">
      <c r="B30" s="109"/>
      <c r="C30" s="109"/>
      <c r="D30" s="109"/>
      <c r="E30" s="109"/>
      <c r="F30" s="109"/>
      <c r="G30" s="109"/>
      <c r="H30" s="109"/>
      <c r="I30" s="109"/>
      <c r="J30" s="109"/>
      <c r="K30" s="109"/>
      <c r="L30" s="109"/>
      <c r="M30" s="109"/>
      <c r="N30" s="109"/>
      <c r="O30" s="109"/>
    </row>
    <row r="31" spans="2:25" ht="15" customHeight="1" x14ac:dyDescent="0.25">
      <c r="B31" s="109"/>
      <c r="C31" s="109"/>
      <c r="D31" s="109"/>
      <c r="E31" s="109"/>
      <c r="F31" s="109"/>
      <c r="G31" s="109"/>
      <c r="H31" s="109"/>
      <c r="I31" s="109"/>
      <c r="J31" s="109"/>
      <c r="K31" s="109"/>
      <c r="L31" s="109"/>
      <c r="M31" s="109"/>
      <c r="N31" s="109"/>
      <c r="O31" s="109"/>
    </row>
    <row r="33" spans="2:20" x14ac:dyDescent="0.25">
      <c r="B33" s="113" t="s">
        <v>98</v>
      </c>
      <c r="C33" s="113"/>
      <c r="D33" s="113"/>
      <c r="E33" s="113"/>
    </row>
    <row r="34" spans="2:20" x14ac:dyDescent="0.25">
      <c r="B34" s="113"/>
      <c r="C34" s="113"/>
      <c r="D34" s="113"/>
      <c r="E34" s="113"/>
    </row>
    <row r="35" spans="2:20" ht="15" customHeight="1" x14ac:dyDescent="0.25">
      <c r="B35" s="113"/>
      <c r="C35" s="113"/>
      <c r="D35" s="113"/>
      <c r="E35" s="113"/>
    </row>
    <row r="37" spans="2:20" ht="15" customHeight="1" x14ac:dyDescent="0.25">
      <c r="B37" s="108" t="s">
        <v>99</v>
      </c>
      <c r="C37" s="108"/>
      <c r="D37" s="108"/>
      <c r="E37" s="108"/>
    </row>
    <row r="38" spans="2:20" x14ac:dyDescent="0.25">
      <c r="B38" s="108"/>
      <c r="C38" s="108"/>
      <c r="D38" s="108"/>
      <c r="E38" s="108"/>
      <c r="R38" s="107" t="s">
        <v>66</v>
      </c>
      <c r="S38" s="107"/>
      <c r="T38" s="107"/>
    </row>
    <row r="39" spans="2:20" x14ac:dyDescent="0.25">
      <c r="B39" s="108"/>
      <c r="C39" s="108"/>
      <c r="D39" s="108"/>
      <c r="E39" s="108"/>
      <c r="R39" s="107"/>
      <c r="S39" s="107"/>
      <c r="T39" s="107"/>
    </row>
    <row r="40" spans="2:20" ht="15" customHeight="1" x14ac:dyDescent="0.25">
      <c r="B40" s="108"/>
      <c r="C40" s="108"/>
      <c r="D40" s="108"/>
      <c r="E40" s="108"/>
      <c r="R40" s="107"/>
      <c r="S40" s="107"/>
      <c r="T40" s="107"/>
    </row>
    <row r="41" spans="2:20" ht="15" customHeight="1" x14ac:dyDescent="0.25">
      <c r="B41" s="108" t="s">
        <v>65</v>
      </c>
      <c r="C41" s="108"/>
      <c r="D41" s="108"/>
      <c r="E41" s="108"/>
      <c r="R41" s="107"/>
      <c r="S41" s="107"/>
      <c r="T41" s="107"/>
    </row>
    <row r="42" spans="2:20" x14ac:dyDescent="0.25">
      <c r="B42" s="108"/>
      <c r="C42" s="108"/>
      <c r="D42" s="108"/>
      <c r="E42" s="108"/>
      <c r="R42" s="107"/>
      <c r="S42" s="107"/>
      <c r="T42" s="107"/>
    </row>
    <row r="43" spans="2:20" x14ac:dyDescent="0.25">
      <c r="B43" s="108"/>
      <c r="C43" s="108"/>
      <c r="D43" s="108"/>
      <c r="E43" s="108"/>
    </row>
    <row r="44" spans="2:20" x14ac:dyDescent="0.25">
      <c r="B44" s="108"/>
      <c r="C44" s="108"/>
      <c r="D44" s="108"/>
      <c r="E44" s="108"/>
    </row>
    <row r="45" spans="2:20" ht="15" customHeight="1" x14ac:dyDescent="0.25">
      <c r="B45" s="108" t="s">
        <v>89</v>
      </c>
      <c r="C45" s="108"/>
      <c r="D45" s="108"/>
      <c r="E45" s="108"/>
    </row>
    <row r="46" spans="2:20" x14ac:dyDescent="0.25">
      <c r="B46" s="108"/>
      <c r="C46" s="108"/>
      <c r="D46" s="108"/>
      <c r="E46" s="108"/>
      <c r="R46" s="110" t="s">
        <v>67</v>
      </c>
      <c r="S46" s="111"/>
      <c r="T46" s="111"/>
    </row>
    <row r="47" spans="2:20" x14ac:dyDescent="0.25">
      <c r="B47" s="108"/>
      <c r="C47" s="108"/>
      <c r="D47" s="108"/>
      <c r="E47" s="108"/>
      <c r="R47" s="111"/>
      <c r="S47" s="111"/>
      <c r="T47" s="111"/>
    </row>
    <row r="48" spans="2:20" x14ac:dyDescent="0.25">
      <c r="B48" s="108"/>
      <c r="C48" s="108"/>
      <c r="D48" s="108"/>
      <c r="E48" s="108"/>
      <c r="R48" s="111"/>
      <c r="S48" s="111"/>
      <c r="T48" s="111"/>
    </row>
    <row r="49" spans="2:20" x14ac:dyDescent="0.25">
      <c r="R49" s="111"/>
      <c r="S49" s="111"/>
      <c r="T49" s="111"/>
    </row>
    <row r="50" spans="2:20" ht="15" customHeight="1" x14ac:dyDescent="0.25">
      <c r="R50" s="111"/>
      <c r="S50" s="111"/>
      <c r="T50" s="111"/>
    </row>
    <row r="51" spans="2:20" x14ac:dyDescent="0.25">
      <c r="B51" s="107" t="s">
        <v>90</v>
      </c>
      <c r="C51" s="107"/>
      <c r="D51" s="107"/>
      <c r="E51" s="107"/>
    </row>
    <row r="52" spans="2:20" x14ac:dyDescent="0.25">
      <c r="B52" s="107"/>
      <c r="C52" s="107"/>
      <c r="D52" s="107"/>
      <c r="E52" s="107"/>
    </row>
    <row r="53" spans="2:20" x14ac:dyDescent="0.25">
      <c r="B53" s="107"/>
      <c r="C53" s="107"/>
      <c r="D53" s="107"/>
      <c r="E53" s="107"/>
    </row>
    <row r="54" spans="2:20" x14ac:dyDescent="0.25">
      <c r="B54" s="107"/>
      <c r="C54" s="107"/>
      <c r="D54" s="107"/>
      <c r="E54" s="107"/>
    </row>
    <row r="55" spans="2:20" x14ac:dyDescent="0.25">
      <c r="B55" s="107"/>
      <c r="C55" s="107"/>
      <c r="D55" s="107"/>
      <c r="E55" s="107"/>
    </row>
    <row r="56" spans="2:20" x14ac:dyDescent="0.25">
      <c r="B56" s="107"/>
      <c r="C56" s="107"/>
      <c r="D56" s="107"/>
      <c r="E56" s="107"/>
    </row>
    <row r="57" spans="2:20" x14ac:dyDescent="0.25">
      <c r="B57" s="107"/>
      <c r="C57" s="107"/>
      <c r="D57" s="107"/>
      <c r="E57" s="107"/>
    </row>
    <row r="58" spans="2:20" x14ac:dyDescent="0.25">
      <c r="B58" s="109" t="s">
        <v>71</v>
      </c>
      <c r="C58" s="109"/>
      <c r="D58" s="109"/>
      <c r="E58" s="109"/>
      <c r="F58" s="109"/>
      <c r="G58" s="109"/>
      <c r="H58" s="109"/>
      <c r="I58" s="109"/>
      <c r="J58" s="109"/>
    </row>
    <row r="59" spans="2:20" x14ac:dyDescent="0.25">
      <c r="B59" s="109"/>
      <c r="C59" s="109"/>
      <c r="D59" s="109"/>
      <c r="E59" s="109"/>
      <c r="F59" s="109"/>
      <c r="G59" s="109"/>
      <c r="H59" s="109"/>
      <c r="I59" s="109"/>
      <c r="J59" s="109"/>
    </row>
    <row r="60" spans="2:20" x14ac:dyDescent="0.25">
      <c r="B60" s="109"/>
      <c r="C60" s="109"/>
      <c r="D60" s="109"/>
      <c r="E60" s="109"/>
      <c r="F60" s="109"/>
      <c r="G60" s="109"/>
      <c r="H60" s="109"/>
      <c r="I60" s="109"/>
      <c r="J60" s="109"/>
    </row>
    <row r="63" spans="2:20" x14ac:dyDescent="0.25">
      <c r="B63" s="107" t="s">
        <v>66</v>
      </c>
      <c r="C63" s="107"/>
      <c r="D63" s="107"/>
    </row>
    <row r="64" spans="2:20" x14ac:dyDescent="0.25">
      <c r="B64" s="107"/>
      <c r="C64" s="107"/>
      <c r="D64" s="107"/>
      <c r="R64" s="108" t="s">
        <v>68</v>
      </c>
      <c r="S64" s="112"/>
      <c r="T64" s="112"/>
    </row>
    <row r="65" spans="2:20" x14ac:dyDescent="0.25">
      <c r="B65" s="107"/>
      <c r="C65" s="107"/>
      <c r="D65" s="107"/>
      <c r="R65" s="112"/>
      <c r="S65" s="112"/>
      <c r="T65" s="112"/>
    </row>
    <row r="66" spans="2:20" x14ac:dyDescent="0.25">
      <c r="B66" s="107"/>
      <c r="C66" s="107"/>
      <c r="D66" s="107"/>
      <c r="R66" s="112"/>
      <c r="S66" s="112"/>
      <c r="T66" s="112"/>
    </row>
    <row r="67" spans="2:20" ht="15" customHeight="1" x14ac:dyDescent="0.25">
      <c r="B67" s="107"/>
      <c r="C67" s="107"/>
      <c r="D67" s="107"/>
      <c r="R67" s="112"/>
      <c r="S67" s="112"/>
      <c r="T67" s="112"/>
    </row>
    <row r="68" spans="2:20" x14ac:dyDescent="0.25">
      <c r="R68" s="112"/>
      <c r="S68" s="112"/>
      <c r="T68" s="112"/>
    </row>
    <row r="69" spans="2:20" x14ac:dyDescent="0.25">
      <c r="R69" s="108" t="s">
        <v>91</v>
      </c>
      <c r="S69" s="108"/>
      <c r="T69" s="108"/>
    </row>
    <row r="70" spans="2:20" x14ac:dyDescent="0.25">
      <c r="R70" s="108"/>
      <c r="S70" s="108"/>
      <c r="T70" s="108"/>
    </row>
    <row r="71" spans="2:20" x14ac:dyDescent="0.25">
      <c r="R71" s="108"/>
      <c r="S71" s="108"/>
      <c r="T71" s="108"/>
    </row>
    <row r="72" spans="2:20" x14ac:dyDescent="0.25">
      <c r="R72" s="108"/>
      <c r="S72" s="108"/>
      <c r="T72" s="108"/>
    </row>
    <row r="73" spans="2:20" x14ac:dyDescent="0.25">
      <c r="R73" s="108"/>
      <c r="S73" s="108"/>
      <c r="T73" s="108"/>
    </row>
    <row r="74" spans="2:20" x14ac:dyDescent="0.25">
      <c r="R74" s="108"/>
      <c r="S74" s="108"/>
      <c r="T74" s="108"/>
    </row>
    <row r="75" spans="2:20" x14ac:dyDescent="0.25">
      <c r="R75" s="108"/>
      <c r="S75" s="108"/>
      <c r="T75" s="108"/>
    </row>
    <row r="76" spans="2:20" x14ac:dyDescent="0.25">
      <c r="R76" s="108"/>
      <c r="S76" s="108"/>
      <c r="T76" s="108"/>
    </row>
    <row r="77" spans="2:20" x14ac:dyDescent="0.25">
      <c r="R77" s="108"/>
      <c r="S77" s="108"/>
      <c r="T77" s="108"/>
    </row>
    <row r="78" spans="2:20" x14ac:dyDescent="0.25">
      <c r="R78" s="108"/>
      <c r="S78" s="108"/>
      <c r="T78" s="108"/>
    </row>
    <row r="79" spans="2:20" x14ac:dyDescent="0.25">
      <c r="R79" s="108"/>
      <c r="S79" s="108"/>
      <c r="T79" s="108"/>
    </row>
    <row r="80" spans="2:20" x14ac:dyDescent="0.25">
      <c r="R80" s="108"/>
      <c r="S80" s="108"/>
      <c r="T80" s="108"/>
    </row>
    <row r="86" spans="2:21" x14ac:dyDescent="0.25">
      <c r="B86" s="109" t="s">
        <v>69</v>
      </c>
      <c r="C86" s="109"/>
      <c r="D86" s="109"/>
      <c r="E86" s="109"/>
      <c r="F86" s="109"/>
      <c r="G86" s="109"/>
      <c r="H86" s="109"/>
      <c r="I86" s="109"/>
      <c r="J86" s="109"/>
    </row>
    <row r="87" spans="2:21" x14ac:dyDescent="0.25">
      <c r="B87" s="109"/>
      <c r="C87" s="109"/>
      <c r="D87" s="109"/>
      <c r="E87" s="109"/>
      <c r="F87" s="109"/>
      <c r="G87" s="109"/>
      <c r="H87" s="109"/>
      <c r="I87" s="109"/>
      <c r="J87" s="109"/>
    </row>
    <row r="88" spans="2:21" x14ac:dyDescent="0.25">
      <c r="B88" s="109"/>
      <c r="C88" s="109"/>
      <c r="D88" s="109"/>
      <c r="E88" s="109"/>
      <c r="F88" s="109"/>
      <c r="G88" s="109"/>
      <c r="H88" s="109"/>
      <c r="I88" s="109"/>
      <c r="J88" s="109"/>
    </row>
    <row r="91" spans="2:21" x14ac:dyDescent="0.25">
      <c r="S91" s="108" t="s">
        <v>72</v>
      </c>
      <c r="T91" s="108"/>
      <c r="U91" s="108"/>
    </row>
    <row r="92" spans="2:21" x14ac:dyDescent="0.25">
      <c r="S92" s="108"/>
      <c r="T92" s="108"/>
      <c r="U92" s="108"/>
    </row>
    <row r="93" spans="2:21" x14ac:dyDescent="0.25">
      <c r="S93" s="108"/>
      <c r="T93" s="108"/>
      <c r="U93" s="108"/>
    </row>
    <row r="94" spans="2:21" x14ac:dyDescent="0.25">
      <c r="S94" s="108"/>
      <c r="T94" s="108"/>
      <c r="U94" s="108"/>
    </row>
    <row r="95" spans="2:21" x14ac:dyDescent="0.25">
      <c r="S95" s="108"/>
      <c r="T95" s="108"/>
      <c r="U95" s="108"/>
    </row>
    <row r="97" spans="19:22" x14ac:dyDescent="0.25">
      <c r="S97" s="108" t="s">
        <v>73</v>
      </c>
      <c r="T97" s="108"/>
      <c r="U97" s="108"/>
    </row>
    <row r="98" spans="19:22" x14ac:dyDescent="0.25">
      <c r="S98" s="108"/>
      <c r="T98" s="108"/>
      <c r="U98" s="108"/>
    </row>
    <row r="99" spans="19:22" x14ac:dyDescent="0.25">
      <c r="S99" s="108"/>
      <c r="T99" s="108"/>
      <c r="U99" s="108"/>
    </row>
    <row r="100" spans="19:22" x14ac:dyDescent="0.25">
      <c r="S100" s="108"/>
      <c r="T100" s="108"/>
      <c r="U100" s="108"/>
    </row>
    <row r="102" spans="19:22" x14ac:dyDescent="0.25">
      <c r="S102" s="108" t="s">
        <v>88</v>
      </c>
      <c r="T102" s="108"/>
      <c r="U102" s="108"/>
    </row>
    <row r="103" spans="19:22" x14ac:dyDescent="0.25">
      <c r="S103" s="108"/>
      <c r="T103" s="108"/>
      <c r="U103" s="108"/>
    </row>
    <row r="104" spans="19:22" x14ac:dyDescent="0.25">
      <c r="S104" s="108"/>
      <c r="T104" s="108"/>
      <c r="U104" s="108"/>
    </row>
    <row r="105" spans="19:22" x14ac:dyDescent="0.25">
      <c r="S105" s="108"/>
      <c r="T105" s="108"/>
      <c r="U105" s="108"/>
    </row>
    <row r="106" spans="19:22" ht="15" customHeight="1" x14ac:dyDescent="0.25">
      <c r="S106" s="116" t="s">
        <v>92</v>
      </c>
      <c r="T106" s="116"/>
      <c r="U106" s="116"/>
    </row>
    <row r="107" spans="19:22" x14ac:dyDescent="0.25">
      <c r="S107" s="116"/>
      <c r="T107" s="116"/>
      <c r="U107" s="116"/>
    </row>
    <row r="108" spans="19:22" x14ac:dyDescent="0.25">
      <c r="S108" s="116"/>
      <c r="T108" s="116"/>
      <c r="U108" s="116"/>
      <c r="V108" s="103"/>
    </row>
    <row r="115" spans="2:2" x14ac:dyDescent="0.25">
      <c r="B115" s="72"/>
    </row>
  </sheetData>
  <sheetProtection selectLockedCells="1" selectUnlockedCells="1"/>
  <mergeCells count="25">
    <mergeCell ref="B13:Y13"/>
    <mergeCell ref="B14:Y14"/>
    <mergeCell ref="S91:U95"/>
    <mergeCell ref="S106:U108"/>
    <mergeCell ref="S97:U100"/>
    <mergeCell ref="B16:Y21"/>
    <mergeCell ref="B23:Y23"/>
    <mergeCell ref="B25:Y27"/>
    <mergeCell ref="S102:U105"/>
    <mergeCell ref="B10:Y10"/>
    <mergeCell ref="B63:D67"/>
    <mergeCell ref="R69:T80"/>
    <mergeCell ref="B86:J88"/>
    <mergeCell ref="B29:O31"/>
    <mergeCell ref="B58:J60"/>
    <mergeCell ref="R38:T42"/>
    <mergeCell ref="R46:T50"/>
    <mergeCell ref="R64:T68"/>
    <mergeCell ref="B37:E40"/>
    <mergeCell ref="B45:E48"/>
    <mergeCell ref="B51:E57"/>
    <mergeCell ref="B41:E44"/>
    <mergeCell ref="B33:E35"/>
    <mergeCell ref="B11:Y11"/>
    <mergeCell ref="B12:Y12"/>
  </mergeCells>
  <hyperlinks>
    <hyperlink ref="B23:Y23" r:id="rId1" display="Click here for data entry tutorial" xr:uid="{09BD4F90-D113-4796-8CA0-CB26FEF1EC63}"/>
  </hyperlinks>
  <pageMargins left="0.7" right="0.7" top="0.75" bottom="0.75" header="0.3" footer="0.3"/>
  <pageSetup orientation="portrait" horizontalDpi="300" verticalDpi="3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AF268"/>
  <sheetViews>
    <sheetView showGridLines="0" showRowColHeaders="0" workbookViewId="0">
      <pane xSplit="2" ySplit="3" topLeftCell="C4" activePane="bottomRight" state="frozen"/>
      <selection pane="topRight" activeCell="C1" sqref="C1"/>
      <selection pane="bottomLeft" activeCell="A4" sqref="A4"/>
      <selection pane="bottomRight" activeCell="B1" sqref="B1"/>
    </sheetView>
  </sheetViews>
  <sheetFormatPr defaultRowHeight="15" x14ac:dyDescent="0.2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1" width="14.28515625" style="2" customWidth="1"/>
    <col min="12" max="12" width="9.140625" style="2"/>
    <col min="13" max="13" width="17.42578125" style="2" customWidth="1"/>
    <col min="14" max="14" width="9.140625" style="2" hidden="1" customWidth="1"/>
    <col min="15" max="15" width="13.42578125" style="7" hidden="1" customWidth="1"/>
    <col min="16" max="16" width="14.42578125" style="2" customWidth="1"/>
    <col min="17" max="17" width="13.140625" style="2" customWidth="1"/>
    <col min="18" max="18" width="15.28515625" style="2" customWidth="1"/>
    <col min="19" max="20" width="13.140625" style="2" customWidth="1"/>
    <col min="21" max="21" width="15.7109375" style="2" customWidth="1"/>
    <col min="22" max="22" width="17" style="2" customWidth="1"/>
    <col min="23" max="23" width="15.28515625" style="2" customWidth="1"/>
    <col min="24" max="25" width="14.28515625" style="2" customWidth="1"/>
    <col min="26" max="26" width="9.140625" style="2"/>
    <col min="27" max="27" width="15.7109375" style="2" customWidth="1"/>
    <col min="28" max="28" width="9.140625" style="7" hidden="1" customWidth="1"/>
    <col min="29" max="29" width="12.140625" style="7" hidden="1" customWidth="1"/>
    <col min="30" max="30" width="23.28515625" style="7" bestFit="1" customWidth="1"/>
    <col min="31" max="32" width="19.28515625" customWidth="1"/>
  </cols>
  <sheetData>
    <row r="1" spans="1:32" ht="19.5" thickBot="1" x14ac:dyDescent="0.3">
      <c r="A1" s="91" t="s">
        <v>100</v>
      </c>
      <c r="B1" s="95"/>
      <c r="C1" s="174" t="s">
        <v>42</v>
      </c>
      <c r="D1" s="174"/>
      <c r="E1" s="174"/>
      <c r="F1" s="174"/>
      <c r="G1" s="174"/>
      <c r="H1" s="174"/>
      <c r="I1" s="174"/>
      <c r="J1" s="174"/>
      <c r="K1" s="174"/>
      <c r="L1" s="174"/>
      <c r="M1" s="174"/>
      <c r="N1" s="174"/>
      <c r="O1" s="174"/>
      <c r="P1" s="172" t="s">
        <v>43</v>
      </c>
      <c r="Q1" s="172"/>
      <c r="R1" s="172"/>
      <c r="S1" s="172"/>
      <c r="T1" s="172"/>
      <c r="U1" s="172"/>
      <c r="V1" s="172"/>
      <c r="W1" s="172"/>
      <c r="X1" s="172"/>
      <c r="Y1" s="172"/>
      <c r="Z1" s="172"/>
      <c r="AA1" s="172"/>
      <c r="AB1" s="172"/>
      <c r="AC1" s="172"/>
      <c r="AD1" s="175"/>
      <c r="AE1" s="173" t="s">
        <v>19</v>
      </c>
      <c r="AF1" s="173"/>
    </row>
    <row r="2" spans="1:32" ht="31.5" thickTop="1" thickBot="1" x14ac:dyDescent="0.3">
      <c r="A2" s="92" t="s">
        <v>85</v>
      </c>
      <c r="B2" s="96"/>
      <c r="C2" s="174"/>
      <c r="D2" s="174"/>
      <c r="E2" s="174"/>
      <c r="F2" s="174"/>
      <c r="G2" s="174"/>
      <c r="H2" s="174"/>
      <c r="I2" s="174"/>
      <c r="J2" s="174"/>
      <c r="K2" s="174"/>
      <c r="L2" s="174"/>
      <c r="M2" s="174"/>
      <c r="N2" s="174"/>
      <c r="O2" s="174"/>
      <c r="P2" s="172"/>
      <c r="Q2" s="172"/>
      <c r="R2" s="172"/>
      <c r="S2" s="172"/>
      <c r="T2" s="172"/>
      <c r="U2" s="172"/>
      <c r="V2" s="172"/>
      <c r="W2" s="172"/>
      <c r="X2" s="172"/>
      <c r="Y2" s="172"/>
      <c r="Z2" s="172"/>
      <c r="AA2" s="172"/>
      <c r="AB2" s="172"/>
      <c r="AC2" s="172"/>
      <c r="AD2" s="175"/>
      <c r="AE2" s="173"/>
      <c r="AF2" s="173"/>
    </row>
    <row r="3" spans="1:32" s="1" customFormat="1" ht="46.5" thickTop="1" thickBot="1" x14ac:dyDescent="0.3">
      <c r="A3" s="62" t="s">
        <v>14</v>
      </c>
      <c r="B3" s="62" t="s">
        <v>0</v>
      </c>
      <c r="C3" s="63" t="s">
        <v>101</v>
      </c>
      <c r="D3" s="63" t="s">
        <v>102</v>
      </c>
      <c r="E3" s="63" t="s">
        <v>1</v>
      </c>
      <c r="F3" s="63" t="s">
        <v>2</v>
      </c>
      <c r="G3" s="63" t="s">
        <v>3</v>
      </c>
      <c r="H3" s="63" t="s">
        <v>4</v>
      </c>
      <c r="I3" s="63" t="s">
        <v>103</v>
      </c>
      <c r="J3" s="63" t="s">
        <v>7</v>
      </c>
      <c r="K3" s="63" t="s">
        <v>104</v>
      </c>
      <c r="L3" s="63" t="s">
        <v>8</v>
      </c>
      <c r="M3" s="63" t="s">
        <v>38</v>
      </c>
      <c r="N3" s="69" t="s">
        <v>9</v>
      </c>
      <c r="O3" s="69" t="s">
        <v>61</v>
      </c>
      <c r="P3" s="64" t="s">
        <v>6</v>
      </c>
      <c r="Q3" s="64" t="s">
        <v>105</v>
      </c>
      <c r="R3" s="64" t="s">
        <v>103</v>
      </c>
      <c r="S3" s="64" t="s">
        <v>106</v>
      </c>
      <c r="T3" s="64" t="s">
        <v>10</v>
      </c>
      <c r="U3" s="64" t="s">
        <v>5</v>
      </c>
      <c r="V3" s="64" t="s">
        <v>107</v>
      </c>
      <c r="W3" s="64" t="s">
        <v>11</v>
      </c>
      <c r="X3" s="64" t="s">
        <v>12</v>
      </c>
      <c r="Y3" s="64" t="s">
        <v>108</v>
      </c>
      <c r="Z3" s="64" t="s">
        <v>8</v>
      </c>
      <c r="AA3" s="64" t="s">
        <v>39</v>
      </c>
      <c r="AB3" s="70" t="s">
        <v>13</v>
      </c>
      <c r="AC3" s="70" t="s">
        <v>57</v>
      </c>
      <c r="AD3" s="176" t="s">
        <v>58</v>
      </c>
      <c r="AE3" s="65" t="s">
        <v>18</v>
      </c>
      <c r="AF3" s="65" t="s">
        <v>33</v>
      </c>
    </row>
    <row r="4" spans="1:32" ht="15.75" thickTop="1" x14ac:dyDescent="0.25">
      <c r="A4" s="180"/>
      <c r="B4" s="60"/>
      <c r="C4" s="61"/>
      <c r="D4" s="61"/>
      <c r="E4" s="61"/>
      <c r="F4" s="61"/>
      <c r="G4" s="61"/>
      <c r="H4" s="61"/>
      <c r="I4" s="61"/>
      <c r="J4" s="61"/>
      <c r="K4" s="61"/>
      <c r="L4" s="61"/>
      <c r="M4" s="165"/>
      <c r="N4" s="122">
        <f>COUNTIF(C4:L8,"y")</f>
        <v>0</v>
      </c>
      <c r="O4" s="146" t="str">
        <f>IF(N4&gt;0,"OK","No Observation")</f>
        <v>No Observation</v>
      </c>
      <c r="P4" s="61"/>
      <c r="Q4" s="61"/>
      <c r="R4" s="61"/>
      <c r="S4" s="61"/>
      <c r="T4" s="61"/>
      <c r="U4" s="61"/>
      <c r="V4" s="61"/>
      <c r="W4" s="61"/>
      <c r="X4" s="61"/>
      <c r="Y4" s="61"/>
      <c r="Z4" s="61"/>
      <c r="AA4" s="165"/>
      <c r="AB4" s="122">
        <f>COUNTIF(P4:Z8,"Y")</f>
        <v>0</v>
      </c>
      <c r="AC4" s="146" t="str">
        <f>IF(AB4&gt;0,"OK","No Debrief")</f>
        <v>No Debrief</v>
      </c>
      <c r="AD4" s="56" t="s">
        <v>62</v>
      </c>
      <c r="AE4" s="150"/>
      <c r="AF4" s="149"/>
    </row>
    <row r="5" spans="1:32" x14ac:dyDescent="0.25">
      <c r="A5" s="181"/>
      <c r="B5" s="35"/>
      <c r="C5" s="36"/>
      <c r="D5" s="36"/>
      <c r="E5" s="36"/>
      <c r="F5" s="36"/>
      <c r="G5" s="36"/>
      <c r="H5" s="36"/>
      <c r="I5" s="36"/>
      <c r="J5" s="36"/>
      <c r="K5" s="36"/>
      <c r="L5" s="36"/>
      <c r="M5" s="144"/>
      <c r="N5" s="123"/>
      <c r="O5" s="147"/>
      <c r="P5" s="36"/>
      <c r="Q5" s="36"/>
      <c r="R5" s="36"/>
      <c r="S5" s="36"/>
      <c r="T5" s="36"/>
      <c r="U5" s="36"/>
      <c r="V5" s="36"/>
      <c r="W5" s="36"/>
      <c r="X5" s="36"/>
      <c r="Y5" s="36"/>
      <c r="Z5" s="36"/>
      <c r="AA5" s="144"/>
      <c r="AB5" s="123"/>
      <c r="AC5" s="147"/>
      <c r="AD5" s="94" t="str">
        <f>IF(O4="OK", "Yes", "No")</f>
        <v>No</v>
      </c>
      <c r="AE5" s="126"/>
      <c r="AF5" s="150"/>
    </row>
    <row r="6" spans="1:32" x14ac:dyDescent="0.25">
      <c r="A6" s="181"/>
      <c r="B6" s="35"/>
      <c r="C6" s="36"/>
      <c r="D6" s="36"/>
      <c r="E6" s="36"/>
      <c r="F6" s="36"/>
      <c r="G6" s="36"/>
      <c r="H6" s="36"/>
      <c r="I6" s="36"/>
      <c r="J6" s="36"/>
      <c r="K6" s="36"/>
      <c r="L6" s="36"/>
      <c r="M6" s="144"/>
      <c r="N6" s="123"/>
      <c r="O6" s="147"/>
      <c r="P6" s="36"/>
      <c r="Q6" s="36"/>
      <c r="R6" s="36"/>
      <c r="S6" s="36"/>
      <c r="T6" s="36"/>
      <c r="U6" s="36"/>
      <c r="V6" s="36"/>
      <c r="W6" s="36"/>
      <c r="X6" s="36"/>
      <c r="Y6" s="36"/>
      <c r="Z6" s="36"/>
      <c r="AA6" s="144"/>
      <c r="AB6" s="123"/>
      <c r="AC6" s="147"/>
      <c r="AD6" s="55" t="s">
        <v>63</v>
      </c>
      <c r="AE6" s="126"/>
      <c r="AF6" s="93" t="s">
        <v>86</v>
      </c>
    </row>
    <row r="7" spans="1:32" x14ac:dyDescent="0.25">
      <c r="A7" s="181"/>
      <c r="B7" s="35"/>
      <c r="C7" s="36"/>
      <c r="D7" s="36"/>
      <c r="E7" s="36"/>
      <c r="F7" s="36"/>
      <c r="G7" s="36"/>
      <c r="H7" s="36"/>
      <c r="I7" s="36"/>
      <c r="J7" s="36"/>
      <c r="K7" s="36"/>
      <c r="L7" s="36"/>
      <c r="M7" s="144"/>
      <c r="N7" s="123"/>
      <c r="O7" s="147"/>
      <c r="P7" s="36"/>
      <c r="Q7" s="36"/>
      <c r="R7" s="36"/>
      <c r="S7" s="36"/>
      <c r="T7" s="36"/>
      <c r="U7" s="36"/>
      <c r="V7" s="36"/>
      <c r="W7" s="36"/>
      <c r="X7" s="36"/>
      <c r="Y7" s="36"/>
      <c r="Z7" s="36"/>
      <c r="AA7" s="144"/>
      <c r="AB7" s="123"/>
      <c r="AC7" s="147"/>
      <c r="AD7" s="94" t="str">
        <f>IF(AC4="OK","Yes","No")</f>
        <v>No</v>
      </c>
      <c r="AE7" s="126"/>
      <c r="AF7" s="134"/>
    </row>
    <row r="8" spans="1:32" x14ac:dyDescent="0.25">
      <c r="A8" s="182"/>
      <c r="B8" s="37"/>
      <c r="C8" s="38"/>
      <c r="D8" s="38"/>
      <c r="E8" s="38"/>
      <c r="F8" s="38"/>
      <c r="G8" s="38"/>
      <c r="H8" s="38"/>
      <c r="I8" s="38"/>
      <c r="J8" s="38"/>
      <c r="K8" s="38"/>
      <c r="L8" s="38"/>
      <c r="M8" s="145"/>
      <c r="N8" s="124"/>
      <c r="O8" s="148"/>
      <c r="P8" s="38"/>
      <c r="Q8" s="38"/>
      <c r="R8" s="38"/>
      <c r="S8" s="38"/>
      <c r="T8" s="38"/>
      <c r="U8" s="38"/>
      <c r="V8" s="38"/>
      <c r="W8" s="38"/>
      <c r="X8" s="38"/>
      <c r="Y8" s="38"/>
      <c r="Z8" s="38"/>
      <c r="AA8" s="145"/>
      <c r="AB8" s="124"/>
      <c r="AC8" s="148"/>
      <c r="AD8" s="57" t="str">
        <f>IF(AND(AD5="Yes",AD7="Yes"),"Cycle Complete","Cycle Incomplete")</f>
        <v>Cycle Incomplete</v>
      </c>
      <c r="AE8" s="127"/>
      <c r="AF8" s="135"/>
    </row>
    <row r="9" spans="1:32" x14ac:dyDescent="0.25">
      <c r="A9" s="152"/>
      <c r="B9" s="39"/>
      <c r="C9" s="40"/>
      <c r="D9" s="40"/>
      <c r="E9" s="52"/>
      <c r="F9" s="40"/>
      <c r="G9" s="52"/>
      <c r="H9" s="40"/>
      <c r="I9" s="52"/>
      <c r="J9" s="40"/>
      <c r="K9" s="40"/>
      <c r="L9" s="40"/>
      <c r="M9" s="169"/>
      <c r="N9" s="131">
        <f>COUNTIF(C9:L13,"y")</f>
        <v>0</v>
      </c>
      <c r="O9" s="140" t="str">
        <f t="shared" ref="O9" si="0">IF(N9&gt;0,"OK","No Observation")</f>
        <v>No Observation</v>
      </c>
      <c r="P9" s="40"/>
      <c r="Q9" s="40"/>
      <c r="R9" s="40"/>
      <c r="S9" s="40"/>
      <c r="T9" s="40"/>
      <c r="U9" s="40"/>
      <c r="V9" s="40"/>
      <c r="W9" s="40"/>
      <c r="X9" s="40"/>
      <c r="Y9" s="40"/>
      <c r="Z9" s="40"/>
      <c r="AA9" s="169"/>
      <c r="AB9" s="131">
        <f>COUNTIF(P9:Z13,"Y")</f>
        <v>0</v>
      </c>
      <c r="AC9" s="140" t="str">
        <f t="shared" ref="AC9" si="1">IF(AB9&gt;0,"OK","No Debrief")</f>
        <v>No Debrief</v>
      </c>
      <c r="AD9" s="68" t="s">
        <v>62</v>
      </c>
      <c r="AE9" s="177"/>
      <c r="AF9" s="136"/>
    </row>
    <row r="10" spans="1:32" x14ac:dyDescent="0.25">
      <c r="A10" s="153"/>
      <c r="B10" s="41"/>
      <c r="C10" s="51"/>
      <c r="D10" s="42"/>
      <c r="E10" s="42"/>
      <c r="F10" s="42"/>
      <c r="G10" s="42"/>
      <c r="H10" s="42"/>
      <c r="I10" s="42"/>
      <c r="J10" s="42"/>
      <c r="K10" s="42"/>
      <c r="L10" s="42"/>
      <c r="M10" s="170"/>
      <c r="N10" s="132"/>
      <c r="O10" s="141"/>
      <c r="P10" s="42"/>
      <c r="Q10" s="42"/>
      <c r="R10" s="42"/>
      <c r="S10" s="42"/>
      <c r="T10" s="42"/>
      <c r="U10" s="42"/>
      <c r="V10" s="42"/>
      <c r="W10" s="42"/>
      <c r="X10" s="42"/>
      <c r="Y10" s="51"/>
      <c r="Z10" s="42"/>
      <c r="AA10" s="170"/>
      <c r="AB10" s="132"/>
      <c r="AC10" s="141"/>
      <c r="AD10" s="94" t="str">
        <f>IF(O9="OK", "Yes", "No")</f>
        <v>No</v>
      </c>
      <c r="AE10" s="178"/>
      <c r="AF10" s="137"/>
    </row>
    <row r="11" spans="1:32" x14ac:dyDescent="0.25">
      <c r="A11" s="153"/>
      <c r="B11" s="41"/>
      <c r="C11" s="42"/>
      <c r="D11" s="42"/>
      <c r="E11" s="42"/>
      <c r="F11" s="42"/>
      <c r="G11" s="42"/>
      <c r="H11" s="42"/>
      <c r="I11" s="42"/>
      <c r="J11" s="42"/>
      <c r="K11" s="42"/>
      <c r="L11" s="42"/>
      <c r="M11" s="170"/>
      <c r="N11" s="132"/>
      <c r="O11" s="141"/>
      <c r="P11" s="42"/>
      <c r="Q11" s="42"/>
      <c r="R11" s="42"/>
      <c r="S11" s="42"/>
      <c r="T11" s="42"/>
      <c r="U11" s="42"/>
      <c r="V11" s="42"/>
      <c r="W11" s="42"/>
      <c r="X11" s="42"/>
      <c r="Y11" s="42"/>
      <c r="Z11" s="42"/>
      <c r="AA11" s="170"/>
      <c r="AB11" s="132"/>
      <c r="AC11" s="141"/>
      <c r="AD11" s="55" t="s">
        <v>63</v>
      </c>
      <c r="AE11" s="178"/>
      <c r="AF11" s="93" t="s">
        <v>86</v>
      </c>
    </row>
    <row r="12" spans="1:32" x14ac:dyDescent="0.25">
      <c r="A12" s="154"/>
      <c r="B12" s="41"/>
      <c r="C12" s="42"/>
      <c r="D12" s="42"/>
      <c r="E12" s="42"/>
      <c r="F12" s="42"/>
      <c r="G12" s="42"/>
      <c r="H12" s="42"/>
      <c r="I12" s="42"/>
      <c r="J12" s="42"/>
      <c r="K12" s="42"/>
      <c r="L12" s="42"/>
      <c r="M12" s="170"/>
      <c r="N12" s="132"/>
      <c r="O12" s="141"/>
      <c r="P12" s="42"/>
      <c r="Q12" s="42"/>
      <c r="R12" s="42"/>
      <c r="S12" s="42"/>
      <c r="T12" s="42"/>
      <c r="U12" s="42"/>
      <c r="V12" s="42"/>
      <c r="W12" s="42"/>
      <c r="X12" s="42"/>
      <c r="Y12" s="42"/>
      <c r="Z12" s="42"/>
      <c r="AA12" s="170"/>
      <c r="AB12" s="132"/>
      <c r="AC12" s="141"/>
      <c r="AD12" s="94" t="str">
        <f>IF(AC9="OK","Yes","No")</f>
        <v>No</v>
      </c>
      <c r="AE12" s="178"/>
      <c r="AF12" s="138"/>
    </row>
    <row r="13" spans="1:32" x14ac:dyDescent="0.25">
      <c r="A13" s="53" t="str">
        <f>IF(AND(B9&gt;0, AD8="Cycle Complete"), "", "Caution: Previous cycle incomplete")</f>
        <v>Caution: Previous cycle incomplete</v>
      </c>
      <c r="B13" s="43"/>
      <c r="C13" s="44"/>
      <c r="D13" s="44"/>
      <c r="E13" s="44"/>
      <c r="F13" s="44"/>
      <c r="G13" s="44"/>
      <c r="H13" s="44"/>
      <c r="I13" s="44"/>
      <c r="J13" s="44"/>
      <c r="K13" s="44"/>
      <c r="L13" s="44"/>
      <c r="M13" s="171"/>
      <c r="N13" s="133"/>
      <c r="O13" s="142"/>
      <c r="P13" s="44"/>
      <c r="Q13" s="44"/>
      <c r="R13" s="44"/>
      <c r="S13" s="44"/>
      <c r="T13" s="44"/>
      <c r="U13" s="44"/>
      <c r="V13" s="44"/>
      <c r="W13" s="44"/>
      <c r="X13" s="44"/>
      <c r="Y13" s="44"/>
      <c r="Z13" s="44"/>
      <c r="AA13" s="171"/>
      <c r="AB13" s="133"/>
      <c r="AC13" s="142"/>
      <c r="AD13" s="57" t="str">
        <f>IF(AND(AD10="Yes",AD12="Yes"),"Cycle Complete","Cycle Incomplete")</f>
        <v>Cycle Incomplete</v>
      </c>
      <c r="AE13" s="179"/>
      <c r="AF13" s="139"/>
    </row>
    <row r="14" spans="1:32" ht="15" customHeight="1" x14ac:dyDescent="0.25">
      <c r="A14" s="155"/>
      <c r="B14" s="33"/>
      <c r="C14" s="34"/>
      <c r="D14" s="34"/>
      <c r="E14" s="34"/>
      <c r="F14" s="34"/>
      <c r="G14" s="34"/>
      <c r="H14" s="34"/>
      <c r="I14" s="34"/>
      <c r="J14" s="34"/>
      <c r="K14" s="34"/>
      <c r="L14" s="34"/>
      <c r="M14" s="143"/>
      <c r="N14" s="122">
        <f>COUNTIF(C14:L18,"y")</f>
        <v>0</v>
      </c>
      <c r="O14" s="146" t="str">
        <f t="shared" ref="O14" si="2">IF(N14&gt;0,"OK","No Observation")</f>
        <v>No Observation</v>
      </c>
      <c r="P14" s="34"/>
      <c r="Q14" s="34"/>
      <c r="R14" s="34"/>
      <c r="S14" s="34"/>
      <c r="T14" s="34"/>
      <c r="U14" s="34"/>
      <c r="V14" s="34"/>
      <c r="W14" s="34"/>
      <c r="X14" s="34"/>
      <c r="Y14" s="34"/>
      <c r="Z14" s="34"/>
      <c r="AA14" s="143"/>
      <c r="AB14" s="122">
        <f>COUNTIF(P14:Z18,"Y")</f>
        <v>0</v>
      </c>
      <c r="AC14" s="146" t="str">
        <f t="shared" ref="AC14:AC24" si="3">IF(AB14&gt;0,"OK","No Debrief")</f>
        <v>No Debrief</v>
      </c>
      <c r="AD14" s="68" t="s">
        <v>62</v>
      </c>
      <c r="AE14" s="125"/>
      <c r="AF14" s="151"/>
    </row>
    <row r="15" spans="1:32" x14ac:dyDescent="0.25">
      <c r="A15" s="156"/>
      <c r="B15" s="35"/>
      <c r="C15" s="36"/>
      <c r="D15" s="36"/>
      <c r="E15" s="36"/>
      <c r="F15" s="36"/>
      <c r="G15" s="36"/>
      <c r="H15" s="36"/>
      <c r="I15" s="36"/>
      <c r="J15" s="36"/>
      <c r="K15" s="36"/>
      <c r="L15" s="36"/>
      <c r="M15" s="144"/>
      <c r="N15" s="123"/>
      <c r="O15" s="147"/>
      <c r="P15" s="36"/>
      <c r="Q15" s="36"/>
      <c r="R15" s="36"/>
      <c r="S15" s="36"/>
      <c r="T15" s="36"/>
      <c r="U15" s="36"/>
      <c r="V15" s="36"/>
      <c r="W15" s="36"/>
      <c r="X15" s="36"/>
      <c r="Y15" s="36"/>
      <c r="Z15" s="36"/>
      <c r="AA15" s="144"/>
      <c r="AB15" s="123"/>
      <c r="AC15" s="147"/>
      <c r="AD15" s="94" t="str">
        <f>IF(O14="OK", "Yes", "No")</f>
        <v>No</v>
      </c>
      <c r="AE15" s="126"/>
      <c r="AF15" s="150"/>
    </row>
    <row r="16" spans="1:32" x14ac:dyDescent="0.25">
      <c r="A16" s="156"/>
      <c r="B16" s="35"/>
      <c r="C16" s="36"/>
      <c r="D16" s="36"/>
      <c r="E16" s="36"/>
      <c r="F16" s="36"/>
      <c r="G16" s="36"/>
      <c r="H16" s="36"/>
      <c r="I16" s="36"/>
      <c r="J16" s="36"/>
      <c r="K16" s="36"/>
      <c r="L16" s="36"/>
      <c r="M16" s="144"/>
      <c r="N16" s="123"/>
      <c r="O16" s="147"/>
      <c r="P16" s="36"/>
      <c r="Q16" s="36"/>
      <c r="R16" s="36"/>
      <c r="S16" s="36"/>
      <c r="T16" s="36"/>
      <c r="U16" s="36"/>
      <c r="V16" s="36"/>
      <c r="W16" s="36"/>
      <c r="X16" s="36"/>
      <c r="Y16" s="36"/>
      <c r="Z16" s="36"/>
      <c r="AA16" s="144"/>
      <c r="AB16" s="123"/>
      <c r="AC16" s="147"/>
      <c r="AD16" s="55" t="s">
        <v>63</v>
      </c>
      <c r="AE16" s="126"/>
      <c r="AF16" s="93" t="s">
        <v>86</v>
      </c>
    </row>
    <row r="17" spans="1:32" x14ac:dyDescent="0.25">
      <c r="A17" s="157"/>
      <c r="B17" s="35"/>
      <c r="C17" s="36"/>
      <c r="D17" s="36"/>
      <c r="E17" s="36"/>
      <c r="F17" s="36"/>
      <c r="G17" s="36"/>
      <c r="H17" s="36"/>
      <c r="I17" s="36"/>
      <c r="J17" s="36"/>
      <c r="K17" s="36"/>
      <c r="L17" s="36"/>
      <c r="M17" s="144"/>
      <c r="N17" s="123"/>
      <c r="O17" s="147"/>
      <c r="P17" s="36"/>
      <c r="Q17" s="36"/>
      <c r="R17" s="36"/>
      <c r="S17" s="36"/>
      <c r="T17" s="36"/>
      <c r="U17" s="36"/>
      <c r="V17" s="36"/>
      <c r="W17" s="36"/>
      <c r="X17" s="36"/>
      <c r="Y17" s="36"/>
      <c r="Z17" s="36"/>
      <c r="AA17" s="144"/>
      <c r="AB17" s="123"/>
      <c r="AC17" s="147"/>
      <c r="AD17" s="94" t="str">
        <f>IF(AC14="OK","Yes","No")</f>
        <v>No</v>
      </c>
      <c r="AE17" s="126"/>
      <c r="AF17" s="134"/>
    </row>
    <row r="18" spans="1:32" x14ac:dyDescent="0.25">
      <c r="A18" s="71" t="str">
        <f>IF(AD13="Cycle Complete", "", "Caution: Previous cycle incomplete")</f>
        <v>Caution: Previous cycle incomplete</v>
      </c>
      <c r="B18" s="37"/>
      <c r="C18" s="38"/>
      <c r="D18" s="38"/>
      <c r="E18" s="38"/>
      <c r="F18" s="38"/>
      <c r="G18" s="38"/>
      <c r="H18" s="38"/>
      <c r="I18" s="38"/>
      <c r="J18" s="38"/>
      <c r="K18" s="38"/>
      <c r="L18" s="38"/>
      <c r="M18" s="145"/>
      <c r="N18" s="124"/>
      <c r="O18" s="148"/>
      <c r="P18" s="38"/>
      <c r="Q18" s="38"/>
      <c r="R18" s="38"/>
      <c r="S18" s="38"/>
      <c r="T18" s="38"/>
      <c r="U18" s="38"/>
      <c r="V18" s="38"/>
      <c r="W18" s="38"/>
      <c r="X18" s="38"/>
      <c r="Y18" s="38"/>
      <c r="Z18" s="38"/>
      <c r="AA18" s="145"/>
      <c r="AB18" s="124"/>
      <c r="AC18" s="148"/>
      <c r="AD18" s="57" t="str">
        <f>IF(AND(AD15="Yes",AD17="Yes"),"Cycle Complete","Cycle Incomplete")</f>
        <v>Cycle Incomplete</v>
      </c>
      <c r="AE18" s="127"/>
      <c r="AF18" s="135"/>
    </row>
    <row r="19" spans="1:32" ht="15" customHeight="1" x14ac:dyDescent="0.25">
      <c r="A19" s="152"/>
      <c r="B19" s="45"/>
      <c r="C19" s="46"/>
      <c r="D19" s="46"/>
      <c r="E19" s="46"/>
      <c r="F19" s="46"/>
      <c r="G19" s="46"/>
      <c r="H19" s="46"/>
      <c r="I19" s="46"/>
      <c r="J19" s="46"/>
      <c r="K19" s="46"/>
      <c r="L19" s="46"/>
      <c r="M19" s="128"/>
      <c r="N19" s="131">
        <f>COUNTIF(C19:L23,"y")</f>
        <v>0</v>
      </c>
      <c r="O19" s="140" t="str">
        <f t="shared" ref="O19" si="4">IF(N19&gt;0,"OK","No Observation")</f>
        <v>No Observation</v>
      </c>
      <c r="P19" s="46"/>
      <c r="Q19" s="46"/>
      <c r="R19" s="46"/>
      <c r="S19" s="46"/>
      <c r="T19" s="46"/>
      <c r="U19" s="46"/>
      <c r="V19" s="46"/>
      <c r="W19" s="46"/>
      <c r="X19" s="46"/>
      <c r="Y19" s="46"/>
      <c r="Z19" s="46"/>
      <c r="AA19" s="128"/>
      <c r="AB19" s="131">
        <f>COUNTIF(P19:Z23,"Y")</f>
        <v>0</v>
      </c>
      <c r="AC19" s="140" t="str">
        <f t="shared" si="3"/>
        <v>No Debrief</v>
      </c>
      <c r="AD19" s="68" t="s">
        <v>62</v>
      </c>
      <c r="AE19" s="119"/>
      <c r="AF19" s="136"/>
    </row>
    <row r="20" spans="1:32" x14ac:dyDescent="0.25">
      <c r="A20" s="153"/>
      <c r="B20" s="47"/>
      <c r="C20" s="48"/>
      <c r="D20" s="48"/>
      <c r="E20" s="48"/>
      <c r="F20" s="48"/>
      <c r="G20" s="48"/>
      <c r="H20" s="48"/>
      <c r="I20" s="48"/>
      <c r="J20" s="48"/>
      <c r="K20" s="48"/>
      <c r="L20" s="48"/>
      <c r="M20" s="129"/>
      <c r="N20" s="132"/>
      <c r="O20" s="141"/>
      <c r="P20" s="48"/>
      <c r="Q20" s="48"/>
      <c r="R20" s="48"/>
      <c r="S20" s="48"/>
      <c r="T20" s="48"/>
      <c r="U20" s="48"/>
      <c r="V20" s="48"/>
      <c r="W20" s="48"/>
      <c r="X20" s="48"/>
      <c r="Y20" s="48"/>
      <c r="Z20" s="48"/>
      <c r="AA20" s="129"/>
      <c r="AB20" s="132"/>
      <c r="AC20" s="141"/>
      <c r="AD20" s="94" t="str">
        <f>IF(O19="OK", "Yes", "No")</f>
        <v>No</v>
      </c>
      <c r="AE20" s="120"/>
      <c r="AF20" s="137"/>
    </row>
    <row r="21" spans="1:32" x14ac:dyDescent="0.25">
      <c r="A21" s="153"/>
      <c r="B21" s="47"/>
      <c r="C21" s="48"/>
      <c r="D21" s="48"/>
      <c r="E21" s="48"/>
      <c r="F21" s="48"/>
      <c r="G21" s="48"/>
      <c r="H21" s="48"/>
      <c r="I21" s="48"/>
      <c r="J21" s="48"/>
      <c r="K21" s="48"/>
      <c r="L21" s="48"/>
      <c r="M21" s="129"/>
      <c r="N21" s="132"/>
      <c r="O21" s="141"/>
      <c r="P21" s="48"/>
      <c r="Q21" s="48"/>
      <c r="R21" s="48"/>
      <c r="S21" s="48"/>
      <c r="T21" s="48"/>
      <c r="U21" s="48"/>
      <c r="V21" s="48"/>
      <c r="W21" s="48"/>
      <c r="X21" s="48"/>
      <c r="Y21" s="48"/>
      <c r="Z21" s="48"/>
      <c r="AA21" s="129"/>
      <c r="AB21" s="132"/>
      <c r="AC21" s="141"/>
      <c r="AD21" s="55" t="s">
        <v>63</v>
      </c>
      <c r="AE21" s="120"/>
      <c r="AF21" s="93" t="s">
        <v>86</v>
      </c>
    </row>
    <row r="22" spans="1:32" x14ac:dyDescent="0.25">
      <c r="A22" s="154"/>
      <c r="B22" s="47"/>
      <c r="C22" s="48"/>
      <c r="D22" s="48"/>
      <c r="E22" s="48"/>
      <c r="F22" s="48"/>
      <c r="G22" s="48"/>
      <c r="H22" s="48"/>
      <c r="I22" s="48"/>
      <c r="J22" s="48"/>
      <c r="K22" s="48"/>
      <c r="L22" s="48"/>
      <c r="M22" s="129"/>
      <c r="N22" s="132"/>
      <c r="O22" s="141"/>
      <c r="P22" s="48"/>
      <c r="Q22" s="48"/>
      <c r="R22" s="48"/>
      <c r="S22" s="48"/>
      <c r="T22" s="48"/>
      <c r="U22" s="48"/>
      <c r="V22" s="48"/>
      <c r="W22" s="48"/>
      <c r="X22" s="48"/>
      <c r="Y22" s="48"/>
      <c r="Z22" s="48"/>
      <c r="AA22" s="129"/>
      <c r="AB22" s="132"/>
      <c r="AC22" s="141"/>
      <c r="AD22" s="94" t="str">
        <f>IF(AC19="OK","Yes","No")</f>
        <v>No</v>
      </c>
      <c r="AE22" s="120"/>
      <c r="AF22" s="138"/>
    </row>
    <row r="23" spans="1:32" x14ac:dyDescent="0.25">
      <c r="A23" s="53" t="str">
        <f>IF(AD18="Cycle Complete", "", "Caution: Previous cycle incomplete")</f>
        <v>Caution: Previous cycle incomplete</v>
      </c>
      <c r="B23" s="49"/>
      <c r="C23" s="50"/>
      <c r="D23" s="50"/>
      <c r="E23" s="50"/>
      <c r="F23" s="50"/>
      <c r="G23" s="50"/>
      <c r="H23" s="50"/>
      <c r="I23" s="50"/>
      <c r="J23" s="50"/>
      <c r="K23" s="50"/>
      <c r="L23" s="50"/>
      <c r="M23" s="130"/>
      <c r="N23" s="133"/>
      <c r="O23" s="142"/>
      <c r="P23" s="50"/>
      <c r="Q23" s="50"/>
      <c r="R23" s="50"/>
      <c r="S23" s="50"/>
      <c r="T23" s="50"/>
      <c r="U23" s="50"/>
      <c r="V23" s="50"/>
      <c r="W23" s="50"/>
      <c r="X23" s="50"/>
      <c r="Y23" s="50"/>
      <c r="Z23" s="50"/>
      <c r="AA23" s="130"/>
      <c r="AB23" s="133"/>
      <c r="AC23" s="142"/>
      <c r="AD23" s="57" t="str">
        <f>IF(AND(AD20="Yes",AD22="Yes"),"Cycle Complete","Cycle Incomplete")</f>
        <v>Cycle Incomplete</v>
      </c>
      <c r="AE23" s="121"/>
      <c r="AF23" s="139"/>
    </row>
    <row r="24" spans="1:32" ht="15" customHeight="1" x14ac:dyDescent="0.25">
      <c r="A24" s="155"/>
      <c r="B24" s="33"/>
      <c r="C24" s="34"/>
      <c r="D24" s="34"/>
      <c r="E24" s="34"/>
      <c r="F24" s="34"/>
      <c r="G24" s="34"/>
      <c r="H24" s="34"/>
      <c r="I24" s="34"/>
      <c r="J24" s="34"/>
      <c r="K24" s="34"/>
      <c r="L24" s="34"/>
      <c r="M24" s="143"/>
      <c r="N24" s="122">
        <f>COUNTIF(C24:L28,"y")</f>
        <v>0</v>
      </c>
      <c r="O24" s="146" t="str">
        <f t="shared" ref="O24" si="5">IF(N24&gt;0,"OK","No Observation")</f>
        <v>No Observation</v>
      </c>
      <c r="P24" s="34"/>
      <c r="Q24" s="34"/>
      <c r="R24" s="34"/>
      <c r="S24" s="34"/>
      <c r="T24" s="34"/>
      <c r="U24" s="34"/>
      <c r="V24" s="34"/>
      <c r="W24" s="34"/>
      <c r="X24" s="34"/>
      <c r="Y24" s="34"/>
      <c r="Z24" s="34"/>
      <c r="AA24" s="143"/>
      <c r="AB24" s="122">
        <f>COUNTIF(P24:Z28,"Y")</f>
        <v>0</v>
      </c>
      <c r="AC24" s="146" t="str">
        <f t="shared" si="3"/>
        <v>No Debrief</v>
      </c>
      <c r="AD24" s="68" t="s">
        <v>62</v>
      </c>
      <c r="AE24" s="125"/>
      <c r="AF24" s="151"/>
    </row>
    <row r="25" spans="1:32" x14ac:dyDescent="0.25">
      <c r="A25" s="156"/>
      <c r="B25" s="35"/>
      <c r="C25" s="36"/>
      <c r="D25" s="36"/>
      <c r="E25" s="36"/>
      <c r="F25" s="36"/>
      <c r="G25" s="36"/>
      <c r="H25" s="36"/>
      <c r="I25" s="36"/>
      <c r="J25" s="36"/>
      <c r="K25" s="36"/>
      <c r="L25" s="36"/>
      <c r="M25" s="144"/>
      <c r="N25" s="123"/>
      <c r="O25" s="147"/>
      <c r="P25" s="36"/>
      <c r="Q25" s="36"/>
      <c r="R25" s="36"/>
      <c r="S25" s="36"/>
      <c r="T25" s="36"/>
      <c r="U25" s="36"/>
      <c r="V25" s="36"/>
      <c r="W25" s="36"/>
      <c r="X25" s="36"/>
      <c r="Y25" s="36"/>
      <c r="Z25" s="36"/>
      <c r="AA25" s="144"/>
      <c r="AB25" s="123"/>
      <c r="AC25" s="147"/>
      <c r="AD25" s="94" t="str">
        <f>IF(O24="OK", "Yes", "No")</f>
        <v>No</v>
      </c>
      <c r="AE25" s="126"/>
      <c r="AF25" s="150"/>
    </row>
    <row r="26" spans="1:32" x14ac:dyDescent="0.25">
      <c r="A26" s="156"/>
      <c r="B26" s="35"/>
      <c r="C26" s="36"/>
      <c r="D26" s="36"/>
      <c r="E26" s="36"/>
      <c r="F26" s="36"/>
      <c r="G26" s="36"/>
      <c r="H26" s="36"/>
      <c r="I26" s="36"/>
      <c r="J26" s="36"/>
      <c r="K26" s="36"/>
      <c r="L26" s="36"/>
      <c r="M26" s="144"/>
      <c r="N26" s="123"/>
      <c r="O26" s="147"/>
      <c r="P26" s="36"/>
      <c r="Q26" s="36"/>
      <c r="R26" s="36"/>
      <c r="S26" s="36"/>
      <c r="T26" s="36"/>
      <c r="U26" s="36"/>
      <c r="V26" s="36"/>
      <c r="W26" s="36"/>
      <c r="X26" s="36"/>
      <c r="Y26" s="36"/>
      <c r="Z26" s="36"/>
      <c r="AA26" s="144"/>
      <c r="AB26" s="123"/>
      <c r="AC26" s="147"/>
      <c r="AD26" s="55" t="s">
        <v>63</v>
      </c>
      <c r="AE26" s="126"/>
      <c r="AF26" s="93" t="s">
        <v>86</v>
      </c>
    </row>
    <row r="27" spans="1:32" x14ac:dyDescent="0.25">
      <c r="A27" s="157"/>
      <c r="B27" s="35"/>
      <c r="C27" s="36"/>
      <c r="D27" s="36"/>
      <c r="E27" s="36"/>
      <c r="F27" s="36"/>
      <c r="G27" s="36"/>
      <c r="H27" s="36"/>
      <c r="I27" s="36"/>
      <c r="J27" s="36"/>
      <c r="K27" s="36"/>
      <c r="L27" s="36"/>
      <c r="M27" s="144"/>
      <c r="N27" s="123"/>
      <c r="O27" s="147"/>
      <c r="P27" s="36"/>
      <c r="Q27" s="36"/>
      <c r="R27" s="36"/>
      <c r="S27" s="36"/>
      <c r="T27" s="36"/>
      <c r="U27" s="36"/>
      <c r="V27" s="36"/>
      <c r="W27" s="36"/>
      <c r="X27" s="36"/>
      <c r="Y27" s="36"/>
      <c r="Z27" s="36"/>
      <c r="AA27" s="144"/>
      <c r="AB27" s="123"/>
      <c r="AC27" s="147"/>
      <c r="AD27" s="94" t="str">
        <f>IF(AC24="OK","Yes","No")</f>
        <v>No</v>
      </c>
      <c r="AE27" s="126"/>
      <c r="AF27" s="134"/>
    </row>
    <row r="28" spans="1:32" x14ac:dyDescent="0.25">
      <c r="A28" s="71" t="str">
        <f>IF(AD23="Cycle Complete", "", "Caution: Previous cycle incomplete")</f>
        <v>Caution: Previous cycle incomplete</v>
      </c>
      <c r="B28" s="37"/>
      <c r="C28" s="38"/>
      <c r="D28" s="38"/>
      <c r="E28" s="38"/>
      <c r="F28" s="38"/>
      <c r="G28" s="38"/>
      <c r="H28" s="38"/>
      <c r="I28" s="38"/>
      <c r="J28" s="38"/>
      <c r="K28" s="38"/>
      <c r="L28" s="38"/>
      <c r="M28" s="145"/>
      <c r="N28" s="124"/>
      <c r="O28" s="148"/>
      <c r="P28" s="38"/>
      <c r="Q28" s="38"/>
      <c r="R28" s="38"/>
      <c r="S28" s="38"/>
      <c r="T28" s="38"/>
      <c r="U28" s="38"/>
      <c r="V28" s="38"/>
      <c r="W28" s="38"/>
      <c r="X28" s="38"/>
      <c r="Y28" s="38"/>
      <c r="Z28" s="38"/>
      <c r="AA28" s="145"/>
      <c r="AB28" s="124"/>
      <c r="AC28" s="148"/>
      <c r="AD28" s="57" t="str">
        <f>IF(AND(AD25="Yes",AD27="Yes"),"Cycle Complete","Cycle Incomplete")</f>
        <v>Cycle Incomplete</v>
      </c>
      <c r="AE28" s="127"/>
      <c r="AF28" s="135"/>
    </row>
    <row r="29" spans="1:32" ht="15" customHeight="1" x14ac:dyDescent="0.25">
      <c r="A29" s="152"/>
      <c r="B29" s="45"/>
      <c r="C29" s="46"/>
      <c r="D29" s="46"/>
      <c r="E29" s="46"/>
      <c r="F29" s="46"/>
      <c r="G29" s="46"/>
      <c r="H29" s="46"/>
      <c r="I29" s="46"/>
      <c r="J29" s="46"/>
      <c r="K29" s="46"/>
      <c r="L29" s="46"/>
      <c r="M29" s="166"/>
      <c r="N29" s="131">
        <f>COUNTIF(C29:L33,"y")</f>
        <v>0</v>
      </c>
      <c r="O29" s="140" t="str">
        <f t="shared" ref="O29" si="6">IF(N29&gt;0,"OK","No Observation")</f>
        <v>No Observation</v>
      </c>
      <c r="P29" s="46"/>
      <c r="Q29" s="46"/>
      <c r="R29" s="46"/>
      <c r="S29" s="46"/>
      <c r="T29" s="46"/>
      <c r="U29" s="46"/>
      <c r="V29" s="46"/>
      <c r="W29" s="46"/>
      <c r="X29" s="46"/>
      <c r="Y29" s="46"/>
      <c r="Z29" s="46"/>
      <c r="AA29" s="128"/>
      <c r="AB29" s="131">
        <f>COUNTIF(P29:Z33,"Y")</f>
        <v>0</v>
      </c>
      <c r="AC29" s="140" t="str">
        <f t="shared" ref="AC29" si="7">IF(AB29&gt;0,"OK","No Debrief")</f>
        <v>No Debrief</v>
      </c>
      <c r="AD29" s="68" t="s">
        <v>62</v>
      </c>
      <c r="AE29" s="119"/>
      <c r="AF29" s="136"/>
    </row>
    <row r="30" spans="1:32" x14ac:dyDescent="0.25">
      <c r="A30" s="153"/>
      <c r="B30" s="47"/>
      <c r="C30" s="48"/>
      <c r="D30" s="48"/>
      <c r="E30" s="48"/>
      <c r="F30" s="48"/>
      <c r="G30" s="48"/>
      <c r="H30" s="48"/>
      <c r="I30" s="48"/>
      <c r="J30" s="48"/>
      <c r="K30" s="48"/>
      <c r="L30" s="48"/>
      <c r="M30" s="167"/>
      <c r="N30" s="132"/>
      <c r="O30" s="141"/>
      <c r="P30" s="48"/>
      <c r="Q30" s="48"/>
      <c r="R30" s="48"/>
      <c r="S30" s="48"/>
      <c r="T30" s="48"/>
      <c r="U30" s="48"/>
      <c r="V30" s="48"/>
      <c r="W30" s="48"/>
      <c r="X30" s="48"/>
      <c r="Y30" s="48"/>
      <c r="Z30" s="48"/>
      <c r="AA30" s="129"/>
      <c r="AB30" s="132"/>
      <c r="AC30" s="141"/>
      <c r="AD30" s="94" t="str">
        <f>IF(O29="OK", "Yes", "No")</f>
        <v>No</v>
      </c>
      <c r="AE30" s="120"/>
      <c r="AF30" s="137"/>
    </row>
    <row r="31" spans="1:32" x14ac:dyDescent="0.25">
      <c r="A31" s="153"/>
      <c r="B31" s="47"/>
      <c r="C31" s="48"/>
      <c r="D31" s="48"/>
      <c r="E31" s="48"/>
      <c r="F31" s="48"/>
      <c r="G31" s="48"/>
      <c r="H31" s="48"/>
      <c r="I31" s="48"/>
      <c r="J31" s="48"/>
      <c r="K31" s="48"/>
      <c r="L31" s="48"/>
      <c r="M31" s="167"/>
      <c r="N31" s="132"/>
      <c r="O31" s="141"/>
      <c r="P31" s="48"/>
      <c r="Q31" s="48"/>
      <c r="R31" s="48"/>
      <c r="S31" s="48"/>
      <c r="T31" s="48"/>
      <c r="U31" s="48"/>
      <c r="V31" s="48"/>
      <c r="W31" s="48"/>
      <c r="X31" s="48"/>
      <c r="Y31" s="48"/>
      <c r="Z31" s="48"/>
      <c r="AA31" s="129"/>
      <c r="AB31" s="132"/>
      <c r="AC31" s="141"/>
      <c r="AD31" s="55" t="s">
        <v>63</v>
      </c>
      <c r="AE31" s="120"/>
      <c r="AF31" s="93" t="s">
        <v>86</v>
      </c>
    </row>
    <row r="32" spans="1:32" x14ac:dyDescent="0.25">
      <c r="A32" s="154"/>
      <c r="B32" s="47"/>
      <c r="C32" s="48"/>
      <c r="D32" s="48"/>
      <c r="E32" s="48"/>
      <c r="F32" s="48"/>
      <c r="G32" s="48"/>
      <c r="H32" s="48"/>
      <c r="I32" s="48"/>
      <c r="J32" s="48"/>
      <c r="K32" s="48"/>
      <c r="L32" s="48"/>
      <c r="M32" s="167"/>
      <c r="N32" s="132"/>
      <c r="O32" s="141"/>
      <c r="P32" s="48"/>
      <c r="Q32" s="48"/>
      <c r="R32" s="48"/>
      <c r="S32" s="48"/>
      <c r="T32" s="48"/>
      <c r="U32" s="48"/>
      <c r="V32" s="48"/>
      <c r="W32" s="48"/>
      <c r="X32" s="48"/>
      <c r="Y32" s="48"/>
      <c r="Z32" s="48"/>
      <c r="AA32" s="129"/>
      <c r="AB32" s="132"/>
      <c r="AC32" s="141"/>
      <c r="AD32" s="94" t="str">
        <f>IF(AC29="OK","Yes","No")</f>
        <v>No</v>
      </c>
      <c r="AE32" s="120"/>
      <c r="AF32" s="138"/>
    </row>
    <row r="33" spans="1:32" x14ac:dyDescent="0.25">
      <c r="A33" s="53" t="str">
        <f>IF(AD28="Cycle Complete", "", "Caution: Previous cycle incomplete")</f>
        <v>Caution: Previous cycle incomplete</v>
      </c>
      <c r="B33" s="49"/>
      <c r="C33" s="50"/>
      <c r="D33" s="50"/>
      <c r="E33" s="50"/>
      <c r="F33" s="50"/>
      <c r="G33" s="50"/>
      <c r="H33" s="50"/>
      <c r="I33" s="50"/>
      <c r="J33" s="50"/>
      <c r="K33" s="50"/>
      <c r="L33" s="50"/>
      <c r="M33" s="168"/>
      <c r="N33" s="133"/>
      <c r="O33" s="142"/>
      <c r="P33" s="50"/>
      <c r="Q33" s="50"/>
      <c r="R33" s="50"/>
      <c r="S33" s="50"/>
      <c r="T33" s="50"/>
      <c r="U33" s="50"/>
      <c r="V33" s="50"/>
      <c r="W33" s="50"/>
      <c r="X33" s="50"/>
      <c r="Y33" s="50"/>
      <c r="Z33" s="50"/>
      <c r="AA33" s="130"/>
      <c r="AB33" s="133"/>
      <c r="AC33" s="142"/>
      <c r="AD33" s="57" t="str">
        <f>IF(AND(AD30="Yes",AD32="Yes"),"Cycle Complete","Cycle Incomplete")</f>
        <v>Cycle Incomplete</v>
      </c>
      <c r="AE33" s="121"/>
      <c r="AF33" s="139"/>
    </row>
    <row r="34" spans="1:32" ht="15" customHeight="1" x14ac:dyDescent="0.25">
      <c r="A34" s="155"/>
      <c r="B34" s="33"/>
      <c r="C34" s="34"/>
      <c r="D34" s="34"/>
      <c r="E34" s="34"/>
      <c r="F34" s="34"/>
      <c r="G34" s="34"/>
      <c r="H34" s="34"/>
      <c r="I34" s="34"/>
      <c r="J34" s="34"/>
      <c r="K34" s="34"/>
      <c r="L34" s="34"/>
      <c r="M34" s="143"/>
      <c r="N34" s="122">
        <f>COUNTIF(C34:L38,"y")</f>
        <v>0</v>
      </c>
      <c r="O34" s="146" t="str">
        <f t="shared" ref="O34" si="8">IF(N34&gt;0,"OK","No Observation")</f>
        <v>No Observation</v>
      </c>
      <c r="P34" s="34"/>
      <c r="Q34" s="34"/>
      <c r="R34" s="34"/>
      <c r="S34" s="34"/>
      <c r="T34" s="34"/>
      <c r="U34" s="34"/>
      <c r="V34" s="34"/>
      <c r="W34" s="34"/>
      <c r="X34" s="34"/>
      <c r="Y34" s="34"/>
      <c r="Z34" s="34"/>
      <c r="AA34" s="143"/>
      <c r="AB34" s="122">
        <f>COUNTIF(P34:Z38,"Y")</f>
        <v>0</v>
      </c>
      <c r="AC34" s="146" t="str">
        <f t="shared" ref="AC34" si="9">IF(AB34&gt;0,"OK","No Debrief")</f>
        <v>No Debrief</v>
      </c>
      <c r="AD34" s="68" t="s">
        <v>62</v>
      </c>
      <c r="AE34" s="125"/>
      <c r="AF34" s="151"/>
    </row>
    <row r="35" spans="1:32" x14ac:dyDescent="0.25">
      <c r="A35" s="156"/>
      <c r="B35" s="35"/>
      <c r="C35" s="36"/>
      <c r="D35" s="36"/>
      <c r="E35" s="36"/>
      <c r="F35" s="36"/>
      <c r="G35" s="36"/>
      <c r="H35" s="36"/>
      <c r="I35" s="36"/>
      <c r="J35" s="36"/>
      <c r="K35" s="36"/>
      <c r="L35" s="36"/>
      <c r="M35" s="144"/>
      <c r="N35" s="123"/>
      <c r="O35" s="147"/>
      <c r="P35" s="36"/>
      <c r="Q35" s="36"/>
      <c r="R35" s="36"/>
      <c r="S35" s="36"/>
      <c r="T35" s="36"/>
      <c r="U35" s="36"/>
      <c r="V35" s="36"/>
      <c r="W35" s="36"/>
      <c r="X35" s="36"/>
      <c r="Y35" s="36"/>
      <c r="Z35" s="36"/>
      <c r="AA35" s="144"/>
      <c r="AB35" s="123"/>
      <c r="AC35" s="147"/>
      <c r="AD35" s="94" t="str">
        <f>IF(O34="OK", "Yes", "No")</f>
        <v>No</v>
      </c>
      <c r="AE35" s="126"/>
      <c r="AF35" s="150"/>
    </row>
    <row r="36" spans="1:32" x14ac:dyDescent="0.25">
      <c r="A36" s="156"/>
      <c r="B36" s="35"/>
      <c r="C36" s="36"/>
      <c r="D36" s="36"/>
      <c r="E36" s="36"/>
      <c r="F36" s="36"/>
      <c r="G36" s="36"/>
      <c r="H36" s="36"/>
      <c r="I36" s="36"/>
      <c r="J36" s="36"/>
      <c r="K36" s="36"/>
      <c r="L36" s="36"/>
      <c r="M36" s="144"/>
      <c r="N36" s="123"/>
      <c r="O36" s="147"/>
      <c r="P36" s="36"/>
      <c r="Q36" s="36"/>
      <c r="R36" s="36"/>
      <c r="S36" s="36"/>
      <c r="T36" s="36"/>
      <c r="U36" s="36"/>
      <c r="V36" s="36"/>
      <c r="W36" s="36"/>
      <c r="X36" s="36"/>
      <c r="Y36" s="36"/>
      <c r="Z36" s="36"/>
      <c r="AA36" s="144"/>
      <c r="AB36" s="123"/>
      <c r="AC36" s="147"/>
      <c r="AD36" s="55" t="s">
        <v>63</v>
      </c>
      <c r="AE36" s="126"/>
      <c r="AF36" s="93" t="s">
        <v>86</v>
      </c>
    </row>
    <row r="37" spans="1:32" x14ac:dyDescent="0.25">
      <c r="A37" s="157"/>
      <c r="B37" s="35"/>
      <c r="C37" s="36"/>
      <c r="D37" s="36"/>
      <c r="E37" s="36"/>
      <c r="F37" s="36"/>
      <c r="G37" s="36"/>
      <c r="H37" s="36"/>
      <c r="I37" s="36"/>
      <c r="J37" s="36"/>
      <c r="K37" s="36"/>
      <c r="L37" s="36"/>
      <c r="M37" s="144"/>
      <c r="N37" s="123"/>
      <c r="O37" s="147"/>
      <c r="P37" s="36"/>
      <c r="Q37" s="36"/>
      <c r="R37" s="36"/>
      <c r="S37" s="36"/>
      <c r="T37" s="36"/>
      <c r="U37" s="36"/>
      <c r="V37" s="36"/>
      <c r="W37" s="36"/>
      <c r="X37" s="36"/>
      <c r="Y37" s="36"/>
      <c r="Z37" s="36"/>
      <c r="AA37" s="144"/>
      <c r="AB37" s="123"/>
      <c r="AC37" s="147"/>
      <c r="AD37" s="94" t="str">
        <f>IF(AC34="OK","Yes","No")</f>
        <v>No</v>
      </c>
      <c r="AE37" s="126"/>
      <c r="AF37" s="134"/>
    </row>
    <row r="38" spans="1:32" x14ac:dyDescent="0.25">
      <c r="A38" s="71" t="str">
        <f>IF(AD33="Cycle Complete", "", "Caution: Previous cycle incomplete")</f>
        <v>Caution: Previous cycle incomplete</v>
      </c>
      <c r="B38" s="37"/>
      <c r="C38" s="38"/>
      <c r="D38" s="38"/>
      <c r="E38" s="38"/>
      <c r="F38" s="38"/>
      <c r="G38" s="38"/>
      <c r="H38" s="38"/>
      <c r="I38" s="38"/>
      <c r="J38" s="38"/>
      <c r="K38" s="38"/>
      <c r="L38" s="38"/>
      <c r="M38" s="145"/>
      <c r="N38" s="124"/>
      <c r="O38" s="148"/>
      <c r="P38" s="38"/>
      <c r="Q38" s="38"/>
      <c r="R38" s="38"/>
      <c r="S38" s="38"/>
      <c r="T38" s="38"/>
      <c r="U38" s="38"/>
      <c r="V38" s="38"/>
      <c r="W38" s="38"/>
      <c r="X38" s="38"/>
      <c r="Y38" s="38"/>
      <c r="Z38" s="38"/>
      <c r="AA38" s="145"/>
      <c r="AB38" s="124"/>
      <c r="AC38" s="148"/>
      <c r="AD38" s="57" t="str">
        <f>IF(AND(AD35="Yes",AD37="Yes"),"Cycle Complete","Cycle Incomplete")</f>
        <v>Cycle Incomplete</v>
      </c>
      <c r="AE38" s="127"/>
      <c r="AF38" s="135"/>
    </row>
    <row r="39" spans="1:32" ht="15" customHeight="1" x14ac:dyDescent="0.25">
      <c r="A39" s="152"/>
      <c r="B39" s="45"/>
      <c r="C39" s="46"/>
      <c r="D39" s="46"/>
      <c r="E39" s="46"/>
      <c r="F39" s="46"/>
      <c r="G39" s="46"/>
      <c r="H39" s="46"/>
      <c r="I39" s="46"/>
      <c r="J39" s="46"/>
      <c r="K39" s="46"/>
      <c r="L39" s="46"/>
      <c r="M39" s="128"/>
      <c r="N39" s="131">
        <f>COUNTIF(C39:L43,"y")</f>
        <v>0</v>
      </c>
      <c r="O39" s="140" t="str">
        <f t="shared" ref="O39" si="10">IF(N39&gt;0,"OK","No Observation")</f>
        <v>No Observation</v>
      </c>
      <c r="P39" s="46"/>
      <c r="Q39" s="46"/>
      <c r="R39" s="46"/>
      <c r="S39" s="46"/>
      <c r="T39" s="46"/>
      <c r="U39" s="46"/>
      <c r="V39" s="46"/>
      <c r="W39" s="46"/>
      <c r="X39" s="46"/>
      <c r="Y39" s="46"/>
      <c r="Z39" s="46"/>
      <c r="AA39" s="128"/>
      <c r="AB39" s="131">
        <f>COUNTIF(P39:Z43,"Y")</f>
        <v>0</v>
      </c>
      <c r="AC39" s="140" t="str">
        <f t="shared" ref="AC39" si="11">IF(AB39&gt;0,"OK","No Debrief")</f>
        <v>No Debrief</v>
      </c>
      <c r="AD39" s="68" t="s">
        <v>62</v>
      </c>
      <c r="AE39" s="119"/>
      <c r="AF39" s="136"/>
    </row>
    <row r="40" spans="1:32" x14ac:dyDescent="0.25">
      <c r="A40" s="153"/>
      <c r="B40" s="47"/>
      <c r="C40" s="48"/>
      <c r="D40" s="48"/>
      <c r="E40" s="48"/>
      <c r="F40" s="48"/>
      <c r="G40" s="48"/>
      <c r="H40" s="48"/>
      <c r="I40" s="48"/>
      <c r="J40" s="48"/>
      <c r="K40" s="48"/>
      <c r="L40" s="48"/>
      <c r="M40" s="129"/>
      <c r="N40" s="132"/>
      <c r="O40" s="141"/>
      <c r="P40" s="48"/>
      <c r="Q40" s="48"/>
      <c r="R40" s="48"/>
      <c r="S40" s="48"/>
      <c r="T40" s="48"/>
      <c r="U40" s="48"/>
      <c r="V40" s="48"/>
      <c r="W40" s="48"/>
      <c r="X40" s="48"/>
      <c r="Y40" s="48"/>
      <c r="Z40" s="48"/>
      <c r="AA40" s="129"/>
      <c r="AB40" s="132"/>
      <c r="AC40" s="141"/>
      <c r="AD40" s="94" t="str">
        <f>IF(O39="OK", "Yes", "No")</f>
        <v>No</v>
      </c>
      <c r="AE40" s="120"/>
      <c r="AF40" s="137"/>
    </row>
    <row r="41" spans="1:32" x14ac:dyDescent="0.25">
      <c r="A41" s="153"/>
      <c r="B41" s="47"/>
      <c r="C41" s="48"/>
      <c r="D41" s="48"/>
      <c r="E41" s="48"/>
      <c r="F41" s="48"/>
      <c r="G41" s="48"/>
      <c r="H41" s="48"/>
      <c r="I41" s="48"/>
      <c r="J41" s="48"/>
      <c r="K41" s="48"/>
      <c r="L41" s="48"/>
      <c r="M41" s="129"/>
      <c r="N41" s="132"/>
      <c r="O41" s="141"/>
      <c r="P41" s="48"/>
      <c r="Q41" s="48"/>
      <c r="R41" s="48"/>
      <c r="S41" s="48"/>
      <c r="T41" s="48"/>
      <c r="U41" s="48"/>
      <c r="V41" s="48"/>
      <c r="W41" s="48"/>
      <c r="X41" s="48"/>
      <c r="Y41" s="48"/>
      <c r="Z41" s="48"/>
      <c r="AA41" s="129"/>
      <c r="AB41" s="132"/>
      <c r="AC41" s="141"/>
      <c r="AD41" s="55" t="s">
        <v>63</v>
      </c>
      <c r="AE41" s="120"/>
      <c r="AF41" s="93" t="s">
        <v>86</v>
      </c>
    </row>
    <row r="42" spans="1:32" x14ac:dyDescent="0.25">
      <c r="A42" s="154"/>
      <c r="B42" s="47"/>
      <c r="C42" s="48"/>
      <c r="D42" s="48"/>
      <c r="E42" s="48"/>
      <c r="F42" s="48"/>
      <c r="G42" s="48"/>
      <c r="H42" s="48"/>
      <c r="I42" s="48"/>
      <c r="J42" s="48"/>
      <c r="K42" s="48"/>
      <c r="L42" s="48"/>
      <c r="M42" s="129"/>
      <c r="N42" s="132"/>
      <c r="O42" s="141"/>
      <c r="P42" s="48"/>
      <c r="Q42" s="48"/>
      <c r="R42" s="48"/>
      <c r="S42" s="48"/>
      <c r="T42" s="48"/>
      <c r="U42" s="48"/>
      <c r="V42" s="48"/>
      <c r="W42" s="48"/>
      <c r="X42" s="48"/>
      <c r="Y42" s="48"/>
      <c r="Z42" s="48"/>
      <c r="AA42" s="129"/>
      <c r="AB42" s="132"/>
      <c r="AC42" s="141"/>
      <c r="AD42" s="94" t="str">
        <f>IF(AC39="OK","Yes","No")</f>
        <v>No</v>
      </c>
      <c r="AE42" s="120"/>
      <c r="AF42" s="138"/>
    </row>
    <row r="43" spans="1:32" x14ac:dyDescent="0.25">
      <c r="A43" s="53" t="str">
        <f>IF(AD38="Cycle Complete", "", "Caution: Previous cycle incomplete")</f>
        <v>Caution: Previous cycle incomplete</v>
      </c>
      <c r="B43" s="49"/>
      <c r="C43" s="50"/>
      <c r="D43" s="50"/>
      <c r="E43" s="50"/>
      <c r="F43" s="50"/>
      <c r="G43" s="50"/>
      <c r="H43" s="50"/>
      <c r="I43" s="50"/>
      <c r="J43" s="50"/>
      <c r="K43" s="50"/>
      <c r="L43" s="50"/>
      <c r="M43" s="130"/>
      <c r="N43" s="133"/>
      <c r="O43" s="142"/>
      <c r="P43" s="50"/>
      <c r="Q43" s="50"/>
      <c r="R43" s="50"/>
      <c r="S43" s="50"/>
      <c r="T43" s="50"/>
      <c r="U43" s="50"/>
      <c r="V43" s="50"/>
      <c r="W43" s="50"/>
      <c r="X43" s="50"/>
      <c r="Y43" s="50"/>
      <c r="Z43" s="50"/>
      <c r="AA43" s="130"/>
      <c r="AB43" s="133"/>
      <c r="AC43" s="142"/>
      <c r="AD43" s="57" t="str">
        <f>IF(AND(AD40="Yes",AD42="Yes"),"Cycle Complete","Cycle Incomplete")</f>
        <v>Cycle Incomplete</v>
      </c>
      <c r="AE43" s="121"/>
      <c r="AF43" s="139"/>
    </row>
    <row r="44" spans="1:32" ht="15" customHeight="1" x14ac:dyDescent="0.25">
      <c r="A44" s="155"/>
      <c r="B44" s="33"/>
      <c r="C44" s="34"/>
      <c r="D44" s="34"/>
      <c r="E44" s="34"/>
      <c r="F44" s="34"/>
      <c r="G44" s="34"/>
      <c r="H44" s="34"/>
      <c r="I44" s="34"/>
      <c r="J44" s="34"/>
      <c r="K44" s="34"/>
      <c r="L44" s="34"/>
      <c r="M44" s="143"/>
      <c r="N44" s="122">
        <f>COUNTIF(C44:L48,"y")</f>
        <v>0</v>
      </c>
      <c r="O44" s="146" t="str">
        <f t="shared" ref="O44" si="12">IF(N44&gt;0,"OK","No Observation")</f>
        <v>No Observation</v>
      </c>
      <c r="P44" s="34"/>
      <c r="Q44" s="34"/>
      <c r="R44" s="34"/>
      <c r="S44" s="34"/>
      <c r="T44" s="34"/>
      <c r="U44" s="34"/>
      <c r="V44" s="34"/>
      <c r="W44" s="34"/>
      <c r="X44" s="34"/>
      <c r="Y44" s="34"/>
      <c r="Z44" s="34"/>
      <c r="AA44" s="143"/>
      <c r="AB44" s="122">
        <f>COUNTIF(P44:Z48,"Y")</f>
        <v>0</v>
      </c>
      <c r="AC44" s="146" t="str">
        <f t="shared" ref="AC44" si="13">IF(AB44&gt;0,"OK","No Debrief")</f>
        <v>No Debrief</v>
      </c>
      <c r="AD44" s="68" t="s">
        <v>62</v>
      </c>
      <c r="AE44" s="125"/>
      <c r="AF44" s="151"/>
    </row>
    <row r="45" spans="1:32" x14ac:dyDescent="0.25">
      <c r="A45" s="156"/>
      <c r="B45" s="35"/>
      <c r="C45" s="36"/>
      <c r="D45" s="36"/>
      <c r="E45" s="36"/>
      <c r="F45" s="36"/>
      <c r="G45" s="36"/>
      <c r="H45" s="36"/>
      <c r="I45" s="36"/>
      <c r="J45" s="36"/>
      <c r="K45" s="36"/>
      <c r="L45" s="36"/>
      <c r="M45" s="144"/>
      <c r="N45" s="123"/>
      <c r="O45" s="147"/>
      <c r="P45" s="36"/>
      <c r="Q45" s="36"/>
      <c r="R45" s="36"/>
      <c r="S45" s="36"/>
      <c r="T45" s="36"/>
      <c r="U45" s="36"/>
      <c r="V45" s="36"/>
      <c r="W45" s="36"/>
      <c r="X45" s="36"/>
      <c r="Y45" s="36"/>
      <c r="Z45" s="36"/>
      <c r="AA45" s="144"/>
      <c r="AB45" s="123"/>
      <c r="AC45" s="147"/>
      <c r="AD45" s="94" t="str">
        <f>IF(O44="OK", "Yes", "No")</f>
        <v>No</v>
      </c>
      <c r="AE45" s="126"/>
      <c r="AF45" s="150"/>
    </row>
    <row r="46" spans="1:32" x14ac:dyDescent="0.25">
      <c r="A46" s="156"/>
      <c r="B46" s="35"/>
      <c r="C46" s="36"/>
      <c r="D46" s="36"/>
      <c r="E46" s="36"/>
      <c r="F46" s="36"/>
      <c r="G46" s="36"/>
      <c r="H46" s="36"/>
      <c r="I46" s="36"/>
      <c r="J46" s="36"/>
      <c r="K46" s="36"/>
      <c r="L46" s="36"/>
      <c r="M46" s="144"/>
      <c r="N46" s="123"/>
      <c r="O46" s="147"/>
      <c r="P46" s="36"/>
      <c r="Q46" s="36"/>
      <c r="R46" s="36"/>
      <c r="S46" s="36"/>
      <c r="T46" s="36"/>
      <c r="U46" s="36"/>
      <c r="V46" s="36"/>
      <c r="W46" s="36"/>
      <c r="X46" s="36"/>
      <c r="Y46" s="36"/>
      <c r="Z46" s="36"/>
      <c r="AA46" s="144"/>
      <c r="AB46" s="123"/>
      <c r="AC46" s="147"/>
      <c r="AD46" s="55" t="s">
        <v>63</v>
      </c>
      <c r="AE46" s="126"/>
      <c r="AF46" s="93" t="s">
        <v>86</v>
      </c>
    </row>
    <row r="47" spans="1:32" x14ac:dyDescent="0.25">
      <c r="A47" s="157"/>
      <c r="B47" s="35"/>
      <c r="C47" s="36"/>
      <c r="D47" s="36"/>
      <c r="E47" s="36"/>
      <c r="F47" s="36"/>
      <c r="G47" s="36"/>
      <c r="H47" s="36"/>
      <c r="I47" s="36"/>
      <c r="J47" s="36"/>
      <c r="K47" s="36"/>
      <c r="L47" s="36"/>
      <c r="M47" s="144"/>
      <c r="N47" s="123"/>
      <c r="O47" s="147"/>
      <c r="P47" s="36"/>
      <c r="Q47" s="36"/>
      <c r="R47" s="36"/>
      <c r="S47" s="36"/>
      <c r="T47" s="36"/>
      <c r="U47" s="36"/>
      <c r="V47" s="36"/>
      <c r="W47" s="36"/>
      <c r="X47" s="36"/>
      <c r="Y47" s="36"/>
      <c r="Z47" s="36"/>
      <c r="AA47" s="144"/>
      <c r="AB47" s="123"/>
      <c r="AC47" s="147"/>
      <c r="AD47" s="94" t="str">
        <f>IF(AC44="OK","Yes","No")</f>
        <v>No</v>
      </c>
      <c r="AE47" s="126"/>
      <c r="AF47" s="134"/>
    </row>
    <row r="48" spans="1:32" x14ac:dyDescent="0.25">
      <c r="A48" s="71" t="str">
        <f>IF(AD43="Cycle Complete", "", "Caution: Previous cycle incomplete")</f>
        <v>Caution: Previous cycle incomplete</v>
      </c>
      <c r="B48" s="37"/>
      <c r="C48" s="38"/>
      <c r="D48" s="38"/>
      <c r="E48" s="38"/>
      <c r="F48" s="38"/>
      <c r="G48" s="38"/>
      <c r="H48" s="38"/>
      <c r="I48" s="38"/>
      <c r="J48" s="38"/>
      <c r="K48" s="38"/>
      <c r="L48" s="38"/>
      <c r="M48" s="145"/>
      <c r="N48" s="124"/>
      <c r="O48" s="148"/>
      <c r="P48" s="38"/>
      <c r="Q48" s="38"/>
      <c r="R48" s="38"/>
      <c r="S48" s="38"/>
      <c r="T48" s="38"/>
      <c r="U48" s="38"/>
      <c r="V48" s="38"/>
      <c r="W48" s="38"/>
      <c r="X48" s="38"/>
      <c r="Y48" s="38"/>
      <c r="Z48" s="38"/>
      <c r="AA48" s="145"/>
      <c r="AB48" s="124"/>
      <c r="AC48" s="148"/>
      <c r="AD48" s="57" t="str">
        <f>IF(AND(AD45="Yes",AD47="Yes"),"Cycle Complete","Cycle Incomplete")</f>
        <v>Cycle Incomplete</v>
      </c>
      <c r="AE48" s="127"/>
      <c r="AF48" s="135"/>
    </row>
    <row r="49" spans="1:32" ht="15" customHeight="1" x14ac:dyDescent="0.25">
      <c r="A49" s="152"/>
      <c r="B49" s="45"/>
      <c r="C49" s="46"/>
      <c r="D49" s="46"/>
      <c r="E49" s="46"/>
      <c r="F49" s="46"/>
      <c r="G49" s="46"/>
      <c r="H49" s="46"/>
      <c r="I49" s="46"/>
      <c r="J49" s="46"/>
      <c r="K49" s="46"/>
      <c r="L49" s="46"/>
      <c r="M49" s="128"/>
      <c r="N49" s="131">
        <f>COUNTIF(C49:L53,"y")</f>
        <v>0</v>
      </c>
      <c r="O49" s="140" t="str">
        <f t="shared" ref="O49" si="14">IF(N49&gt;0,"OK","No Observation")</f>
        <v>No Observation</v>
      </c>
      <c r="P49" s="46"/>
      <c r="Q49" s="46"/>
      <c r="R49" s="46"/>
      <c r="S49" s="46"/>
      <c r="T49" s="46"/>
      <c r="U49" s="46"/>
      <c r="V49" s="46"/>
      <c r="W49" s="46"/>
      <c r="X49" s="46"/>
      <c r="Y49" s="46"/>
      <c r="Z49" s="46"/>
      <c r="AA49" s="128"/>
      <c r="AB49" s="131">
        <f>COUNTIF(P49:Z53,"Y")</f>
        <v>0</v>
      </c>
      <c r="AC49" s="140" t="str">
        <f t="shared" ref="AC49" si="15">IF(AB49&gt;0,"OK","No Debrief")</f>
        <v>No Debrief</v>
      </c>
      <c r="AD49" s="68" t="s">
        <v>62</v>
      </c>
      <c r="AE49" s="119"/>
      <c r="AF49" s="136"/>
    </row>
    <row r="50" spans="1:32" x14ac:dyDescent="0.25">
      <c r="A50" s="153"/>
      <c r="B50" s="47"/>
      <c r="C50" s="48"/>
      <c r="D50" s="48"/>
      <c r="E50" s="48"/>
      <c r="F50" s="48"/>
      <c r="G50" s="48"/>
      <c r="H50" s="48"/>
      <c r="I50" s="48"/>
      <c r="J50" s="48"/>
      <c r="K50" s="48"/>
      <c r="L50" s="48"/>
      <c r="M50" s="129"/>
      <c r="N50" s="132"/>
      <c r="O50" s="141"/>
      <c r="P50" s="48"/>
      <c r="Q50" s="48"/>
      <c r="R50" s="48"/>
      <c r="S50" s="48"/>
      <c r="T50" s="48"/>
      <c r="U50" s="48"/>
      <c r="V50" s="48"/>
      <c r="W50" s="48"/>
      <c r="X50" s="48"/>
      <c r="Y50" s="48"/>
      <c r="Z50" s="48"/>
      <c r="AA50" s="129"/>
      <c r="AB50" s="132"/>
      <c r="AC50" s="141"/>
      <c r="AD50" s="94" t="str">
        <f>IF(O49="OK", "Yes", "No")</f>
        <v>No</v>
      </c>
      <c r="AE50" s="120"/>
      <c r="AF50" s="137"/>
    </row>
    <row r="51" spans="1:32" x14ac:dyDescent="0.25">
      <c r="A51" s="153"/>
      <c r="B51" s="47"/>
      <c r="C51" s="48"/>
      <c r="D51" s="48"/>
      <c r="E51" s="48"/>
      <c r="F51" s="48"/>
      <c r="G51" s="48"/>
      <c r="H51" s="48"/>
      <c r="I51" s="48"/>
      <c r="J51" s="48"/>
      <c r="K51" s="48"/>
      <c r="L51" s="48"/>
      <c r="M51" s="129"/>
      <c r="N51" s="132"/>
      <c r="O51" s="141"/>
      <c r="P51" s="48"/>
      <c r="Q51" s="48"/>
      <c r="R51" s="48"/>
      <c r="S51" s="48"/>
      <c r="T51" s="48"/>
      <c r="U51" s="48"/>
      <c r="V51" s="48"/>
      <c r="W51" s="48"/>
      <c r="X51" s="48"/>
      <c r="Y51" s="48"/>
      <c r="Z51" s="48"/>
      <c r="AA51" s="129"/>
      <c r="AB51" s="132"/>
      <c r="AC51" s="141"/>
      <c r="AD51" s="55" t="s">
        <v>63</v>
      </c>
      <c r="AE51" s="120"/>
      <c r="AF51" s="93" t="s">
        <v>86</v>
      </c>
    </row>
    <row r="52" spans="1:32" x14ac:dyDescent="0.25">
      <c r="A52" s="154"/>
      <c r="B52" s="47"/>
      <c r="C52" s="48"/>
      <c r="D52" s="48"/>
      <c r="E52" s="48"/>
      <c r="F52" s="48"/>
      <c r="G52" s="48"/>
      <c r="H52" s="48"/>
      <c r="I52" s="48"/>
      <c r="J52" s="48"/>
      <c r="K52" s="48"/>
      <c r="L52" s="48"/>
      <c r="M52" s="129"/>
      <c r="N52" s="132"/>
      <c r="O52" s="141"/>
      <c r="P52" s="48"/>
      <c r="Q52" s="48"/>
      <c r="R52" s="48"/>
      <c r="S52" s="48"/>
      <c r="T52" s="48"/>
      <c r="U52" s="48"/>
      <c r="V52" s="48"/>
      <c r="W52" s="48"/>
      <c r="X52" s="48"/>
      <c r="Y52" s="48"/>
      <c r="Z52" s="48"/>
      <c r="AA52" s="129"/>
      <c r="AB52" s="132"/>
      <c r="AC52" s="141"/>
      <c r="AD52" s="94" t="str">
        <f>IF(AC49="OK","Yes","No")</f>
        <v>No</v>
      </c>
      <c r="AE52" s="120"/>
      <c r="AF52" s="138"/>
    </row>
    <row r="53" spans="1:32" x14ac:dyDescent="0.25">
      <c r="A53" s="53" t="str">
        <f>IF(AD48="Cycle Complete", "", "Caution: Previous cycle incomplete")</f>
        <v>Caution: Previous cycle incomplete</v>
      </c>
      <c r="B53" s="49"/>
      <c r="C53" s="50"/>
      <c r="D53" s="50"/>
      <c r="E53" s="50"/>
      <c r="F53" s="50"/>
      <c r="G53" s="50"/>
      <c r="H53" s="50"/>
      <c r="I53" s="50"/>
      <c r="J53" s="50"/>
      <c r="K53" s="50"/>
      <c r="L53" s="50"/>
      <c r="M53" s="130"/>
      <c r="N53" s="133"/>
      <c r="O53" s="142"/>
      <c r="P53" s="50"/>
      <c r="Q53" s="50"/>
      <c r="R53" s="50"/>
      <c r="S53" s="50"/>
      <c r="T53" s="50"/>
      <c r="U53" s="50"/>
      <c r="V53" s="50"/>
      <c r="W53" s="50"/>
      <c r="X53" s="50"/>
      <c r="Y53" s="50"/>
      <c r="Z53" s="50"/>
      <c r="AA53" s="130"/>
      <c r="AB53" s="133"/>
      <c r="AC53" s="142"/>
      <c r="AD53" s="57" t="str">
        <f>IF(AND(AD50="Yes",AD52="Yes"),"Cycle Complete","Cycle Incomplete")</f>
        <v>Cycle Incomplete</v>
      </c>
      <c r="AE53" s="121"/>
      <c r="AF53" s="139"/>
    </row>
    <row r="54" spans="1:32" ht="15" customHeight="1" x14ac:dyDescent="0.25">
      <c r="A54" s="155"/>
      <c r="B54" s="33"/>
      <c r="C54" s="34"/>
      <c r="D54" s="34"/>
      <c r="E54" s="34"/>
      <c r="F54" s="34"/>
      <c r="G54" s="34"/>
      <c r="H54" s="34"/>
      <c r="I54" s="34"/>
      <c r="J54" s="34"/>
      <c r="K54" s="34"/>
      <c r="L54" s="34"/>
      <c r="M54" s="143"/>
      <c r="N54" s="122">
        <f>COUNTIF(C54:L58,"y")</f>
        <v>0</v>
      </c>
      <c r="O54" s="146" t="str">
        <f t="shared" ref="O54" si="16">IF(N54&gt;0,"OK","No Observation")</f>
        <v>No Observation</v>
      </c>
      <c r="P54" s="34"/>
      <c r="Q54" s="34"/>
      <c r="R54" s="34"/>
      <c r="S54" s="34"/>
      <c r="T54" s="34"/>
      <c r="U54" s="34"/>
      <c r="V54" s="34"/>
      <c r="W54" s="34"/>
      <c r="X54" s="34"/>
      <c r="Y54" s="34"/>
      <c r="Z54" s="34"/>
      <c r="AA54" s="143"/>
      <c r="AB54" s="122">
        <f>COUNTIF(P54:Z58,"Y")</f>
        <v>0</v>
      </c>
      <c r="AC54" s="146" t="str">
        <f t="shared" ref="AC54" si="17">IF(AB54&gt;0,"OK","No Debrief")</f>
        <v>No Debrief</v>
      </c>
      <c r="AD54" s="68" t="s">
        <v>62</v>
      </c>
      <c r="AE54" s="125"/>
      <c r="AF54" s="151"/>
    </row>
    <row r="55" spans="1:32" x14ac:dyDescent="0.25">
      <c r="A55" s="156"/>
      <c r="B55" s="35"/>
      <c r="C55" s="36"/>
      <c r="D55" s="36"/>
      <c r="E55" s="36"/>
      <c r="F55" s="36"/>
      <c r="G55" s="36"/>
      <c r="H55" s="36"/>
      <c r="I55" s="36"/>
      <c r="J55" s="36"/>
      <c r="K55" s="36"/>
      <c r="L55" s="36"/>
      <c r="M55" s="144"/>
      <c r="N55" s="123"/>
      <c r="O55" s="147"/>
      <c r="P55" s="36"/>
      <c r="Q55" s="36"/>
      <c r="R55" s="36"/>
      <c r="S55" s="36"/>
      <c r="T55" s="36"/>
      <c r="U55" s="36"/>
      <c r="V55" s="36"/>
      <c r="W55" s="36"/>
      <c r="X55" s="36"/>
      <c r="Y55" s="36"/>
      <c r="Z55" s="36"/>
      <c r="AA55" s="144"/>
      <c r="AB55" s="123"/>
      <c r="AC55" s="147"/>
      <c r="AD55" s="94" t="str">
        <f>IF(O54="OK", "Yes", "No")</f>
        <v>No</v>
      </c>
      <c r="AE55" s="126"/>
      <c r="AF55" s="150"/>
    </row>
    <row r="56" spans="1:32" x14ac:dyDescent="0.25">
      <c r="A56" s="156"/>
      <c r="B56" s="35"/>
      <c r="C56" s="36"/>
      <c r="D56" s="36"/>
      <c r="E56" s="36"/>
      <c r="F56" s="36"/>
      <c r="G56" s="36"/>
      <c r="H56" s="36"/>
      <c r="I56" s="36"/>
      <c r="J56" s="36"/>
      <c r="K56" s="36"/>
      <c r="L56" s="36"/>
      <c r="M56" s="144"/>
      <c r="N56" s="123"/>
      <c r="O56" s="147"/>
      <c r="P56" s="36"/>
      <c r="Q56" s="36"/>
      <c r="R56" s="36"/>
      <c r="S56" s="36"/>
      <c r="T56" s="36"/>
      <c r="U56" s="36"/>
      <c r="V56" s="36"/>
      <c r="W56" s="36"/>
      <c r="X56" s="36"/>
      <c r="Y56" s="36"/>
      <c r="Z56" s="36"/>
      <c r="AA56" s="144"/>
      <c r="AB56" s="123"/>
      <c r="AC56" s="147"/>
      <c r="AD56" s="55" t="s">
        <v>63</v>
      </c>
      <c r="AE56" s="126"/>
      <c r="AF56" s="93" t="s">
        <v>86</v>
      </c>
    </row>
    <row r="57" spans="1:32" x14ac:dyDescent="0.25">
      <c r="A57" s="157"/>
      <c r="B57" s="35"/>
      <c r="C57" s="36"/>
      <c r="D57" s="36"/>
      <c r="E57" s="36"/>
      <c r="F57" s="36"/>
      <c r="G57" s="36"/>
      <c r="H57" s="36"/>
      <c r="I57" s="36"/>
      <c r="J57" s="36"/>
      <c r="K57" s="36"/>
      <c r="L57" s="36"/>
      <c r="M57" s="144"/>
      <c r="N57" s="123"/>
      <c r="O57" s="147"/>
      <c r="P57" s="36"/>
      <c r="Q57" s="36"/>
      <c r="R57" s="36"/>
      <c r="S57" s="36"/>
      <c r="T57" s="36"/>
      <c r="U57" s="36"/>
      <c r="V57" s="36"/>
      <c r="W57" s="36"/>
      <c r="X57" s="36"/>
      <c r="Y57" s="36"/>
      <c r="Z57" s="36"/>
      <c r="AA57" s="144"/>
      <c r="AB57" s="123"/>
      <c r="AC57" s="147"/>
      <c r="AD57" s="94" t="str">
        <f>IF(AC54="OK","Yes","No")</f>
        <v>No</v>
      </c>
      <c r="AE57" s="126"/>
      <c r="AF57" s="134"/>
    </row>
    <row r="58" spans="1:32" x14ac:dyDescent="0.25">
      <c r="A58" s="71" t="str">
        <f>IF(AD53="Cycle Complete", "", "Caution: Previous cycle incomplete")</f>
        <v>Caution: Previous cycle incomplete</v>
      </c>
      <c r="B58" s="37"/>
      <c r="C58" s="38"/>
      <c r="D58" s="38"/>
      <c r="E58" s="38"/>
      <c r="F58" s="38"/>
      <c r="G58" s="38"/>
      <c r="H58" s="38"/>
      <c r="I58" s="38"/>
      <c r="J58" s="38"/>
      <c r="K58" s="38"/>
      <c r="L58" s="38"/>
      <c r="M58" s="145"/>
      <c r="N58" s="124"/>
      <c r="O58" s="148"/>
      <c r="P58" s="38"/>
      <c r="Q58" s="38"/>
      <c r="R58" s="38"/>
      <c r="S58" s="38"/>
      <c r="T58" s="38"/>
      <c r="U58" s="38"/>
      <c r="V58" s="38"/>
      <c r="W58" s="38"/>
      <c r="X58" s="38"/>
      <c r="Y58" s="38"/>
      <c r="Z58" s="38"/>
      <c r="AA58" s="145"/>
      <c r="AB58" s="124"/>
      <c r="AC58" s="148"/>
      <c r="AD58" s="57" t="str">
        <f>IF(AND(AD55="Yes",AD57="Yes"),"Cycle Complete","Cycle Incomplete")</f>
        <v>Cycle Incomplete</v>
      </c>
      <c r="AE58" s="127"/>
      <c r="AF58" s="135"/>
    </row>
    <row r="59" spans="1:32" ht="15" customHeight="1" x14ac:dyDescent="0.25">
      <c r="A59" s="152"/>
      <c r="B59" s="45"/>
      <c r="C59" s="46"/>
      <c r="D59" s="46"/>
      <c r="E59" s="46"/>
      <c r="F59" s="46"/>
      <c r="G59" s="46"/>
      <c r="H59" s="46"/>
      <c r="I59" s="46"/>
      <c r="J59" s="46"/>
      <c r="K59" s="46"/>
      <c r="L59" s="46"/>
      <c r="M59" s="128"/>
      <c r="N59" s="131">
        <f>COUNTIF(C59:L63,"y")</f>
        <v>0</v>
      </c>
      <c r="O59" s="140" t="str">
        <f t="shared" ref="O59" si="18">IF(N59&gt;0,"OK","No Observation")</f>
        <v>No Observation</v>
      </c>
      <c r="P59" s="46"/>
      <c r="Q59" s="46"/>
      <c r="R59" s="46"/>
      <c r="S59" s="46"/>
      <c r="T59" s="46"/>
      <c r="U59" s="46"/>
      <c r="V59" s="46"/>
      <c r="W59" s="46"/>
      <c r="X59" s="46"/>
      <c r="Y59" s="46"/>
      <c r="Z59" s="46"/>
      <c r="AA59" s="128"/>
      <c r="AB59" s="131">
        <f>COUNTIF(P59:Z63,"Y")</f>
        <v>0</v>
      </c>
      <c r="AC59" s="140" t="str">
        <f t="shared" ref="AC59" si="19">IF(AB59&gt;0,"OK","No Debrief")</f>
        <v>No Debrief</v>
      </c>
      <c r="AD59" s="68" t="s">
        <v>62</v>
      </c>
      <c r="AE59" s="119"/>
      <c r="AF59" s="136"/>
    </row>
    <row r="60" spans="1:32" x14ac:dyDescent="0.25">
      <c r="A60" s="153"/>
      <c r="B60" s="47"/>
      <c r="C60" s="48"/>
      <c r="D60" s="48"/>
      <c r="E60" s="48"/>
      <c r="F60" s="48"/>
      <c r="G60" s="48"/>
      <c r="H60" s="48"/>
      <c r="I60" s="48"/>
      <c r="J60" s="48"/>
      <c r="K60" s="48"/>
      <c r="L60" s="48"/>
      <c r="M60" s="129"/>
      <c r="N60" s="132"/>
      <c r="O60" s="141"/>
      <c r="P60" s="48"/>
      <c r="Q60" s="48"/>
      <c r="R60" s="48"/>
      <c r="S60" s="48"/>
      <c r="T60" s="48"/>
      <c r="U60" s="48"/>
      <c r="V60" s="48"/>
      <c r="W60" s="48"/>
      <c r="X60" s="48"/>
      <c r="Y60" s="48"/>
      <c r="Z60" s="48"/>
      <c r="AA60" s="129"/>
      <c r="AB60" s="132"/>
      <c r="AC60" s="141"/>
      <c r="AD60" s="94" t="str">
        <f>IF(O59="OK", "Yes", "No")</f>
        <v>No</v>
      </c>
      <c r="AE60" s="120"/>
      <c r="AF60" s="137"/>
    </row>
    <row r="61" spans="1:32" x14ac:dyDescent="0.25">
      <c r="A61" s="153"/>
      <c r="B61" s="47"/>
      <c r="C61" s="48"/>
      <c r="D61" s="48"/>
      <c r="E61" s="48"/>
      <c r="F61" s="48"/>
      <c r="G61" s="48"/>
      <c r="H61" s="48"/>
      <c r="I61" s="48"/>
      <c r="J61" s="48"/>
      <c r="K61" s="48"/>
      <c r="L61" s="48"/>
      <c r="M61" s="129"/>
      <c r="N61" s="132"/>
      <c r="O61" s="141"/>
      <c r="P61" s="48"/>
      <c r="Q61" s="48"/>
      <c r="R61" s="48"/>
      <c r="S61" s="48"/>
      <c r="T61" s="48"/>
      <c r="U61" s="48"/>
      <c r="V61" s="48"/>
      <c r="W61" s="48"/>
      <c r="X61" s="48"/>
      <c r="Y61" s="48"/>
      <c r="Z61" s="48"/>
      <c r="AA61" s="129"/>
      <c r="AB61" s="132"/>
      <c r="AC61" s="141"/>
      <c r="AD61" s="55" t="s">
        <v>63</v>
      </c>
      <c r="AE61" s="120"/>
      <c r="AF61" s="93" t="s">
        <v>86</v>
      </c>
    </row>
    <row r="62" spans="1:32" x14ac:dyDescent="0.25">
      <c r="A62" s="154"/>
      <c r="B62" s="47"/>
      <c r="C62" s="48"/>
      <c r="D62" s="48"/>
      <c r="E62" s="48"/>
      <c r="F62" s="48"/>
      <c r="G62" s="48"/>
      <c r="H62" s="48"/>
      <c r="I62" s="48"/>
      <c r="J62" s="48"/>
      <c r="K62" s="48"/>
      <c r="L62" s="48"/>
      <c r="M62" s="129"/>
      <c r="N62" s="132"/>
      <c r="O62" s="141"/>
      <c r="P62" s="48"/>
      <c r="Q62" s="48"/>
      <c r="R62" s="48"/>
      <c r="S62" s="48"/>
      <c r="T62" s="48"/>
      <c r="U62" s="48"/>
      <c r="V62" s="48"/>
      <c r="W62" s="48"/>
      <c r="X62" s="48"/>
      <c r="Y62" s="48"/>
      <c r="Z62" s="48"/>
      <c r="AA62" s="129"/>
      <c r="AB62" s="132"/>
      <c r="AC62" s="141"/>
      <c r="AD62" s="94" t="str">
        <f>IF(AC59="OK","Yes","No")</f>
        <v>No</v>
      </c>
      <c r="AE62" s="120"/>
      <c r="AF62" s="138"/>
    </row>
    <row r="63" spans="1:32" x14ac:dyDescent="0.25">
      <c r="A63" s="53" t="str">
        <f>IF(AD58="Cycle Complete", "", "Caution: Previous cycle incomplete")</f>
        <v>Caution: Previous cycle incomplete</v>
      </c>
      <c r="B63" s="49"/>
      <c r="C63" s="50"/>
      <c r="D63" s="50"/>
      <c r="E63" s="50"/>
      <c r="F63" s="50"/>
      <c r="G63" s="50"/>
      <c r="H63" s="50"/>
      <c r="I63" s="50"/>
      <c r="J63" s="50"/>
      <c r="K63" s="50"/>
      <c r="L63" s="50"/>
      <c r="M63" s="130"/>
      <c r="N63" s="133"/>
      <c r="O63" s="142"/>
      <c r="P63" s="50"/>
      <c r="Q63" s="50"/>
      <c r="R63" s="50"/>
      <c r="S63" s="50"/>
      <c r="T63" s="50"/>
      <c r="U63" s="50"/>
      <c r="V63" s="50"/>
      <c r="W63" s="50"/>
      <c r="X63" s="50"/>
      <c r="Y63" s="50"/>
      <c r="Z63" s="50"/>
      <c r="AA63" s="130"/>
      <c r="AB63" s="133"/>
      <c r="AC63" s="142"/>
      <c r="AD63" s="57" t="str">
        <f>IF(AND(AD60="Yes",AD62="Yes"),"Cycle Complete","Cycle Incomplete")</f>
        <v>Cycle Incomplete</v>
      </c>
      <c r="AE63" s="121"/>
      <c r="AF63" s="139"/>
    </row>
    <row r="64" spans="1:32" ht="15" customHeight="1" x14ac:dyDescent="0.25">
      <c r="A64" s="155"/>
      <c r="B64" s="33"/>
      <c r="C64" s="34"/>
      <c r="D64" s="34"/>
      <c r="E64" s="34"/>
      <c r="F64" s="34"/>
      <c r="G64" s="34"/>
      <c r="H64" s="34"/>
      <c r="I64" s="34"/>
      <c r="J64" s="34"/>
      <c r="K64" s="34"/>
      <c r="L64" s="34"/>
      <c r="M64" s="143"/>
      <c r="N64" s="122">
        <f>COUNTIF(C64:L68,"y")</f>
        <v>0</v>
      </c>
      <c r="O64" s="146" t="str">
        <f t="shared" ref="O64" si="20">IF(N64&gt;0,"OK","No Observation")</f>
        <v>No Observation</v>
      </c>
      <c r="P64" s="34"/>
      <c r="Q64" s="34"/>
      <c r="R64" s="34"/>
      <c r="S64" s="34"/>
      <c r="T64" s="34"/>
      <c r="U64" s="34"/>
      <c r="V64" s="34"/>
      <c r="W64" s="34"/>
      <c r="X64" s="34"/>
      <c r="Y64" s="34"/>
      <c r="Z64" s="34"/>
      <c r="AA64" s="143"/>
      <c r="AB64" s="122">
        <f>COUNTIF(P64:Z68,"Y")</f>
        <v>0</v>
      </c>
      <c r="AC64" s="146" t="str">
        <f t="shared" ref="AC64" si="21">IF(AB64&gt;0,"OK","No Debrief")</f>
        <v>No Debrief</v>
      </c>
      <c r="AD64" s="68" t="s">
        <v>62</v>
      </c>
      <c r="AE64" s="125"/>
      <c r="AF64" s="151"/>
    </row>
    <row r="65" spans="1:32" x14ac:dyDescent="0.25">
      <c r="A65" s="156"/>
      <c r="B65" s="35"/>
      <c r="C65" s="36"/>
      <c r="D65" s="36"/>
      <c r="E65" s="36"/>
      <c r="F65" s="36"/>
      <c r="G65" s="36"/>
      <c r="H65" s="36"/>
      <c r="I65" s="36"/>
      <c r="J65" s="36"/>
      <c r="K65" s="36"/>
      <c r="L65" s="36"/>
      <c r="M65" s="144"/>
      <c r="N65" s="123"/>
      <c r="O65" s="147"/>
      <c r="P65" s="36"/>
      <c r="Q65" s="36"/>
      <c r="R65" s="36"/>
      <c r="S65" s="36"/>
      <c r="T65" s="36"/>
      <c r="U65" s="36"/>
      <c r="V65" s="36"/>
      <c r="W65" s="36"/>
      <c r="X65" s="36"/>
      <c r="Y65" s="36"/>
      <c r="Z65" s="36"/>
      <c r="AA65" s="144"/>
      <c r="AB65" s="123"/>
      <c r="AC65" s="147"/>
      <c r="AD65" s="94" t="str">
        <f>IF(O64="OK", "Yes", "No")</f>
        <v>No</v>
      </c>
      <c r="AE65" s="126"/>
      <c r="AF65" s="150"/>
    </row>
    <row r="66" spans="1:32" x14ac:dyDescent="0.25">
      <c r="A66" s="156"/>
      <c r="B66" s="35"/>
      <c r="C66" s="36"/>
      <c r="D66" s="36"/>
      <c r="E66" s="36"/>
      <c r="F66" s="36"/>
      <c r="G66" s="36"/>
      <c r="H66" s="36"/>
      <c r="I66" s="36"/>
      <c r="J66" s="36"/>
      <c r="K66" s="36"/>
      <c r="L66" s="36"/>
      <c r="M66" s="144"/>
      <c r="N66" s="123"/>
      <c r="O66" s="147"/>
      <c r="P66" s="36"/>
      <c r="Q66" s="36"/>
      <c r="R66" s="36"/>
      <c r="S66" s="36"/>
      <c r="T66" s="36"/>
      <c r="U66" s="36"/>
      <c r="V66" s="36"/>
      <c r="W66" s="36"/>
      <c r="X66" s="36"/>
      <c r="Y66" s="36"/>
      <c r="Z66" s="36"/>
      <c r="AA66" s="144"/>
      <c r="AB66" s="123"/>
      <c r="AC66" s="147"/>
      <c r="AD66" s="55" t="s">
        <v>63</v>
      </c>
      <c r="AE66" s="126"/>
      <c r="AF66" s="93" t="s">
        <v>86</v>
      </c>
    </row>
    <row r="67" spans="1:32" x14ac:dyDescent="0.25">
      <c r="A67" s="157"/>
      <c r="B67" s="35"/>
      <c r="C67" s="36"/>
      <c r="D67" s="36"/>
      <c r="E67" s="36"/>
      <c r="F67" s="36"/>
      <c r="G67" s="36"/>
      <c r="H67" s="36"/>
      <c r="I67" s="36"/>
      <c r="J67" s="36"/>
      <c r="K67" s="36"/>
      <c r="L67" s="36"/>
      <c r="M67" s="144"/>
      <c r="N67" s="123"/>
      <c r="O67" s="147"/>
      <c r="P67" s="36"/>
      <c r="Q67" s="36"/>
      <c r="R67" s="36"/>
      <c r="S67" s="36"/>
      <c r="T67" s="36"/>
      <c r="U67" s="36"/>
      <c r="V67" s="36"/>
      <c r="W67" s="36"/>
      <c r="X67" s="36"/>
      <c r="Y67" s="36"/>
      <c r="Z67" s="36"/>
      <c r="AA67" s="144"/>
      <c r="AB67" s="123"/>
      <c r="AC67" s="147"/>
      <c r="AD67" s="94" t="str">
        <f>IF(AC64="OK","Yes","No")</f>
        <v>No</v>
      </c>
      <c r="AE67" s="126"/>
      <c r="AF67" s="134"/>
    </row>
    <row r="68" spans="1:32" x14ac:dyDescent="0.25">
      <c r="A68" s="71" t="str">
        <f>IF(AD63="Cycle Complete", "", "Caution: Previous cycle incomplete")</f>
        <v>Caution: Previous cycle incomplete</v>
      </c>
      <c r="B68" s="37"/>
      <c r="C68" s="38"/>
      <c r="D68" s="38"/>
      <c r="E68" s="38"/>
      <c r="F68" s="38"/>
      <c r="G68" s="38"/>
      <c r="H68" s="38"/>
      <c r="I68" s="38"/>
      <c r="J68" s="38"/>
      <c r="K68" s="38"/>
      <c r="L68" s="38"/>
      <c r="M68" s="145"/>
      <c r="N68" s="124"/>
      <c r="O68" s="148"/>
      <c r="P68" s="38"/>
      <c r="Q68" s="38"/>
      <c r="R68" s="38"/>
      <c r="S68" s="38"/>
      <c r="T68" s="38"/>
      <c r="U68" s="38"/>
      <c r="V68" s="38"/>
      <c r="W68" s="38"/>
      <c r="X68" s="38"/>
      <c r="Y68" s="38"/>
      <c r="Z68" s="38"/>
      <c r="AA68" s="145"/>
      <c r="AB68" s="124"/>
      <c r="AC68" s="148"/>
      <c r="AD68" s="57" t="str">
        <f>IF(AND(AD65="Yes",AD67="Yes"),"Cycle Complete","Cycle Incomplete")</f>
        <v>Cycle Incomplete</v>
      </c>
      <c r="AE68" s="127"/>
      <c r="AF68" s="135"/>
    </row>
    <row r="69" spans="1:32" ht="15" customHeight="1" x14ac:dyDescent="0.25">
      <c r="A69" s="152"/>
      <c r="B69" s="45"/>
      <c r="C69" s="46"/>
      <c r="D69" s="46"/>
      <c r="E69" s="46"/>
      <c r="F69" s="46"/>
      <c r="G69" s="46"/>
      <c r="H69" s="46"/>
      <c r="I69" s="46"/>
      <c r="J69" s="46"/>
      <c r="K69" s="46"/>
      <c r="L69" s="46"/>
      <c r="M69" s="128"/>
      <c r="N69" s="131">
        <f>COUNTIF(C69:L73,"y")</f>
        <v>0</v>
      </c>
      <c r="O69" s="140" t="str">
        <f t="shared" ref="O69" si="22">IF(N69&gt;0,"OK","No Observation")</f>
        <v>No Observation</v>
      </c>
      <c r="P69" s="46"/>
      <c r="Q69" s="46"/>
      <c r="R69" s="46"/>
      <c r="S69" s="46"/>
      <c r="T69" s="46"/>
      <c r="U69" s="46"/>
      <c r="V69" s="46"/>
      <c r="W69" s="46"/>
      <c r="X69" s="46"/>
      <c r="Y69" s="46"/>
      <c r="Z69" s="46"/>
      <c r="AA69" s="128"/>
      <c r="AB69" s="131">
        <f>COUNTIF(P69:Z73,"Y")</f>
        <v>0</v>
      </c>
      <c r="AC69" s="140" t="str">
        <f t="shared" ref="AC69" si="23">IF(AB69&gt;0,"OK","No Debrief")</f>
        <v>No Debrief</v>
      </c>
      <c r="AD69" s="68" t="s">
        <v>62</v>
      </c>
      <c r="AE69" s="119"/>
      <c r="AF69" s="136"/>
    </row>
    <row r="70" spans="1:32" x14ac:dyDescent="0.25">
      <c r="A70" s="153"/>
      <c r="B70" s="47"/>
      <c r="C70" s="48"/>
      <c r="D70" s="48"/>
      <c r="E70" s="48"/>
      <c r="F70" s="48"/>
      <c r="G70" s="48"/>
      <c r="H70" s="48"/>
      <c r="I70" s="48"/>
      <c r="J70" s="48"/>
      <c r="K70" s="48"/>
      <c r="L70" s="48"/>
      <c r="M70" s="129"/>
      <c r="N70" s="132"/>
      <c r="O70" s="141"/>
      <c r="P70" s="48"/>
      <c r="Q70" s="48"/>
      <c r="R70" s="48"/>
      <c r="S70" s="48"/>
      <c r="T70" s="48"/>
      <c r="U70" s="48"/>
      <c r="V70" s="48"/>
      <c r="W70" s="48"/>
      <c r="X70" s="48"/>
      <c r="Y70" s="48"/>
      <c r="Z70" s="48"/>
      <c r="AA70" s="129"/>
      <c r="AB70" s="132"/>
      <c r="AC70" s="141"/>
      <c r="AD70" s="94" t="str">
        <f>IF(O69="OK", "Yes", "No")</f>
        <v>No</v>
      </c>
      <c r="AE70" s="120"/>
      <c r="AF70" s="137"/>
    </row>
    <row r="71" spans="1:32" x14ac:dyDescent="0.25">
      <c r="A71" s="153"/>
      <c r="B71" s="47"/>
      <c r="C71" s="48"/>
      <c r="D71" s="48"/>
      <c r="E71" s="48"/>
      <c r="F71" s="48"/>
      <c r="G71" s="48"/>
      <c r="H71" s="48"/>
      <c r="I71" s="48"/>
      <c r="J71" s="48"/>
      <c r="K71" s="48"/>
      <c r="L71" s="48"/>
      <c r="M71" s="129"/>
      <c r="N71" s="132"/>
      <c r="O71" s="141"/>
      <c r="P71" s="48"/>
      <c r="Q71" s="48"/>
      <c r="R71" s="48"/>
      <c r="S71" s="48"/>
      <c r="T71" s="48"/>
      <c r="U71" s="48"/>
      <c r="V71" s="48"/>
      <c r="W71" s="48"/>
      <c r="X71" s="48"/>
      <c r="Y71" s="48"/>
      <c r="Z71" s="48"/>
      <c r="AA71" s="129"/>
      <c r="AB71" s="132"/>
      <c r="AC71" s="141"/>
      <c r="AD71" s="55" t="s">
        <v>63</v>
      </c>
      <c r="AE71" s="120"/>
      <c r="AF71" s="93" t="s">
        <v>86</v>
      </c>
    </row>
    <row r="72" spans="1:32" x14ac:dyDescent="0.25">
      <c r="A72" s="154"/>
      <c r="B72" s="47"/>
      <c r="C72" s="48"/>
      <c r="D72" s="48"/>
      <c r="E72" s="48"/>
      <c r="F72" s="48"/>
      <c r="G72" s="48"/>
      <c r="H72" s="48"/>
      <c r="I72" s="48"/>
      <c r="J72" s="48"/>
      <c r="K72" s="48"/>
      <c r="L72" s="48"/>
      <c r="M72" s="129"/>
      <c r="N72" s="132"/>
      <c r="O72" s="141"/>
      <c r="P72" s="48"/>
      <c r="Q72" s="48"/>
      <c r="R72" s="48"/>
      <c r="S72" s="48"/>
      <c r="T72" s="48"/>
      <c r="U72" s="48"/>
      <c r="V72" s="48"/>
      <c r="W72" s="48"/>
      <c r="X72" s="48"/>
      <c r="Y72" s="48"/>
      <c r="Z72" s="48"/>
      <c r="AA72" s="129"/>
      <c r="AB72" s="132"/>
      <c r="AC72" s="141"/>
      <c r="AD72" s="94" t="str">
        <f>IF(AC69="OK","Yes","No")</f>
        <v>No</v>
      </c>
      <c r="AE72" s="120"/>
      <c r="AF72" s="138"/>
    </row>
    <row r="73" spans="1:32" x14ac:dyDescent="0.25">
      <c r="A73" s="53" t="str">
        <f>IF(AD68="Cycle Complete", "", "Caution: Previous cycle incomplete")</f>
        <v>Caution: Previous cycle incomplete</v>
      </c>
      <c r="B73" s="49"/>
      <c r="C73" s="50"/>
      <c r="D73" s="50"/>
      <c r="E73" s="50"/>
      <c r="F73" s="50"/>
      <c r="G73" s="50"/>
      <c r="H73" s="50"/>
      <c r="I73" s="50"/>
      <c r="J73" s="50"/>
      <c r="K73" s="50"/>
      <c r="L73" s="50"/>
      <c r="M73" s="130"/>
      <c r="N73" s="133"/>
      <c r="O73" s="142"/>
      <c r="P73" s="50"/>
      <c r="Q73" s="50"/>
      <c r="R73" s="50"/>
      <c r="S73" s="50"/>
      <c r="T73" s="50"/>
      <c r="U73" s="50"/>
      <c r="V73" s="50"/>
      <c r="W73" s="50"/>
      <c r="X73" s="50"/>
      <c r="Y73" s="50"/>
      <c r="Z73" s="50"/>
      <c r="AA73" s="130"/>
      <c r="AB73" s="133"/>
      <c r="AC73" s="142"/>
      <c r="AD73" s="57" t="str">
        <f>IF(AND(AD70="Yes",AD72="Yes"),"Cycle Complete","Cycle Incomplete")</f>
        <v>Cycle Incomplete</v>
      </c>
      <c r="AE73" s="121"/>
      <c r="AF73" s="139"/>
    </row>
    <row r="74" spans="1:32" ht="15" customHeight="1" x14ac:dyDescent="0.25">
      <c r="A74" s="155"/>
      <c r="B74" s="33"/>
      <c r="C74" s="34"/>
      <c r="D74" s="34"/>
      <c r="E74" s="34"/>
      <c r="F74" s="34"/>
      <c r="G74" s="34"/>
      <c r="H74" s="34"/>
      <c r="I74" s="34"/>
      <c r="J74" s="34"/>
      <c r="K74" s="34"/>
      <c r="L74" s="34"/>
      <c r="M74" s="143"/>
      <c r="N74" s="122">
        <f>COUNTIF(C74:L78,"y")</f>
        <v>0</v>
      </c>
      <c r="O74" s="146" t="str">
        <f t="shared" ref="O74" si="24">IF(N74&gt;0,"OK","No Observation")</f>
        <v>No Observation</v>
      </c>
      <c r="P74" s="34"/>
      <c r="Q74" s="34"/>
      <c r="R74" s="34"/>
      <c r="S74" s="34"/>
      <c r="T74" s="34"/>
      <c r="U74" s="34"/>
      <c r="V74" s="34"/>
      <c r="W74" s="34"/>
      <c r="X74" s="34"/>
      <c r="Y74" s="34"/>
      <c r="Z74" s="34"/>
      <c r="AA74" s="143"/>
      <c r="AB74" s="122">
        <f>COUNTIF(P74:Z78,"Y")</f>
        <v>0</v>
      </c>
      <c r="AC74" s="146" t="str">
        <f t="shared" ref="AC74" si="25">IF(AB74&gt;0,"OK","No Debrief")</f>
        <v>No Debrief</v>
      </c>
      <c r="AD74" s="68" t="s">
        <v>62</v>
      </c>
      <c r="AE74" s="125"/>
      <c r="AF74" s="151"/>
    </row>
    <row r="75" spans="1:32" x14ac:dyDescent="0.25">
      <c r="A75" s="156"/>
      <c r="B75" s="35"/>
      <c r="C75" s="36"/>
      <c r="D75" s="36"/>
      <c r="E75" s="36"/>
      <c r="F75" s="36"/>
      <c r="G75" s="36"/>
      <c r="H75" s="36"/>
      <c r="I75" s="36"/>
      <c r="J75" s="36"/>
      <c r="K75" s="36"/>
      <c r="L75" s="36"/>
      <c r="M75" s="144"/>
      <c r="N75" s="123"/>
      <c r="O75" s="147"/>
      <c r="P75" s="36"/>
      <c r="Q75" s="36"/>
      <c r="R75" s="36"/>
      <c r="S75" s="36"/>
      <c r="T75" s="36"/>
      <c r="U75" s="36"/>
      <c r="V75" s="36"/>
      <c r="W75" s="36"/>
      <c r="X75" s="36"/>
      <c r="Y75" s="36"/>
      <c r="Z75" s="36"/>
      <c r="AA75" s="144"/>
      <c r="AB75" s="123"/>
      <c r="AC75" s="147"/>
      <c r="AD75" s="94" t="str">
        <f>IF(O74="OK", "Yes", "No")</f>
        <v>No</v>
      </c>
      <c r="AE75" s="126"/>
      <c r="AF75" s="150"/>
    </row>
    <row r="76" spans="1:32" x14ac:dyDescent="0.25">
      <c r="A76" s="156"/>
      <c r="B76" s="35"/>
      <c r="C76" s="36"/>
      <c r="D76" s="36"/>
      <c r="E76" s="36"/>
      <c r="F76" s="36"/>
      <c r="G76" s="36"/>
      <c r="H76" s="36"/>
      <c r="I76" s="36"/>
      <c r="J76" s="36"/>
      <c r="K76" s="36"/>
      <c r="L76" s="36"/>
      <c r="M76" s="144"/>
      <c r="N76" s="123"/>
      <c r="O76" s="147"/>
      <c r="P76" s="36"/>
      <c r="Q76" s="36"/>
      <c r="R76" s="36"/>
      <c r="S76" s="36"/>
      <c r="T76" s="36"/>
      <c r="U76" s="36"/>
      <c r="V76" s="36"/>
      <c r="W76" s="36"/>
      <c r="X76" s="36"/>
      <c r="Y76" s="36"/>
      <c r="Z76" s="36"/>
      <c r="AA76" s="144"/>
      <c r="AB76" s="123"/>
      <c r="AC76" s="147"/>
      <c r="AD76" s="55" t="s">
        <v>63</v>
      </c>
      <c r="AE76" s="126"/>
      <c r="AF76" s="93" t="s">
        <v>86</v>
      </c>
    </row>
    <row r="77" spans="1:32" x14ac:dyDescent="0.25">
      <c r="A77" s="157"/>
      <c r="B77" s="35"/>
      <c r="C77" s="36"/>
      <c r="D77" s="36"/>
      <c r="E77" s="36"/>
      <c r="F77" s="36"/>
      <c r="G77" s="36"/>
      <c r="H77" s="36"/>
      <c r="I77" s="36"/>
      <c r="J77" s="36"/>
      <c r="K77" s="36"/>
      <c r="L77" s="36"/>
      <c r="M77" s="144"/>
      <c r="N77" s="123"/>
      <c r="O77" s="147"/>
      <c r="P77" s="36"/>
      <c r="Q77" s="36"/>
      <c r="R77" s="36"/>
      <c r="S77" s="36"/>
      <c r="T77" s="36"/>
      <c r="U77" s="36"/>
      <c r="V77" s="36"/>
      <c r="W77" s="36"/>
      <c r="X77" s="36"/>
      <c r="Y77" s="36"/>
      <c r="Z77" s="36"/>
      <c r="AA77" s="144"/>
      <c r="AB77" s="123"/>
      <c r="AC77" s="147"/>
      <c r="AD77" s="94" t="str">
        <f>IF(AC74="OK","Yes","No")</f>
        <v>No</v>
      </c>
      <c r="AE77" s="126"/>
      <c r="AF77" s="134"/>
    </row>
    <row r="78" spans="1:32" x14ac:dyDescent="0.25">
      <c r="A78" s="71" t="str">
        <f>IF(AD73="Cycle Complete", "", "Caution: Previous cycle incomplete")</f>
        <v>Caution: Previous cycle incomplete</v>
      </c>
      <c r="B78" s="37"/>
      <c r="C78" s="38"/>
      <c r="D78" s="38"/>
      <c r="E78" s="38"/>
      <c r="F78" s="38"/>
      <c r="G78" s="38"/>
      <c r="H78" s="38"/>
      <c r="I78" s="38"/>
      <c r="J78" s="38"/>
      <c r="K78" s="38"/>
      <c r="L78" s="38"/>
      <c r="M78" s="145"/>
      <c r="N78" s="124"/>
      <c r="O78" s="148"/>
      <c r="P78" s="38"/>
      <c r="Q78" s="38"/>
      <c r="R78" s="38"/>
      <c r="S78" s="38"/>
      <c r="T78" s="38"/>
      <c r="U78" s="38"/>
      <c r="V78" s="38"/>
      <c r="W78" s="38"/>
      <c r="X78" s="38"/>
      <c r="Y78" s="38"/>
      <c r="Z78" s="38"/>
      <c r="AA78" s="145"/>
      <c r="AB78" s="124"/>
      <c r="AC78" s="148"/>
      <c r="AD78" s="57" t="str">
        <f>IF(AND(AD75="Yes",AD77="Yes"),"Cycle Complete","Cycle Incomplete")</f>
        <v>Cycle Incomplete</v>
      </c>
      <c r="AE78" s="127"/>
      <c r="AF78" s="135"/>
    </row>
    <row r="79" spans="1:32" ht="15" customHeight="1" x14ac:dyDescent="0.25">
      <c r="A79" s="152"/>
      <c r="B79" s="45"/>
      <c r="C79" s="46"/>
      <c r="D79" s="46"/>
      <c r="E79" s="46"/>
      <c r="F79" s="46"/>
      <c r="G79" s="46"/>
      <c r="H79" s="46"/>
      <c r="I79" s="46"/>
      <c r="J79" s="46"/>
      <c r="K79" s="46"/>
      <c r="L79" s="46"/>
      <c r="M79" s="128"/>
      <c r="N79" s="131">
        <f>COUNTIF(C79:L83,"y")</f>
        <v>0</v>
      </c>
      <c r="O79" s="140" t="str">
        <f t="shared" ref="O79" si="26">IF(N79&gt;0,"OK","No Observation")</f>
        <v>No Observation</v>
      </c>
      <c r="P79" s="46"/>
      <c r="Q79" s="46"/>
      <c r="R79" s="46"/>
      <c r="S79" s="46"/>
      <c r="T79" s="46"/>
      <c r="U79" s="46"/>
      <c r="V79" s="46"/>
      <c r="W79" s="46"/>
      <c r="X79" s="46"/>
      <c r="Y79" s="46"/>
      <c r="Z79" s="46"/>
      <c r="AA79" s="128"/>
      <c r="AB79" s="131">
        <f>COUNTIF(P79:Z83,"Y")</f>
        <v>0</v>
      </c>
      <c r="AC79" s="140" t="str">
        <f t="shared" ref="AC79" si="27">IF(AB79&gt;0,"OK","No Debrief")</f>
        <v>No Debrief</v>
      </c>
      <c r="AD79" s="68" t="s">
        <v>62</v>
      </c>
      <c r="AE79" s="119"/>
      <c r="AF79" s="136"/>
    </row>
    <row r="80" spans="1:32" x14ac:dyDescent="0.25">
      <c r="A80" s="153"/>
      <c r="B80" s="47"/>
      <c r="C80" s="48"/>
      <c r="D80" s="48"/>
      <c r="E80" s="48"/>
      <c r="F80" s="48"/>
      <c r="G80" s="48"/>
      <c r="H80" s="48"/>
      <c r="I80" s="48"/>
      <c r="J80" s="48"/>
      <c r="K80" s="48"/>
      <c r="L80" s="48"/>
      <c r="M80" s="129"/>
      <c r="N80" s="132"/>
      <c r="O80" s="141"/>
      <c r="P80" s="48"/>
      <c r="Q80" s="48"/>
      <c r="R80" s="48"/>
      <c r="S80" s="48"/>
      <c r="T80" s="48"/>
      <c r="U80" s="48"/>
      <c r="V80" s="48"/>
      <c r="W80" s="48"/>
      <c r="X80" s="48"/>
      <c r="Y80" s="48"/>
      <c r="Z80" s="48"/>
      <c r="AA80" s="129"/>
      <c r="AB80" s="132"/>
      <c r="AC80" s="141"/>
      <c r="AD80" s="94" t="str">
        <f>IF(O79="OK", "Yes", "No")</f>
        <v>No</v>
      </c>
      <c r="AE80" s="120"/>
      <c r="AF80" s="137"/>
    </row>
    <row r="81" spans="1:32" x14ac:dyDescent="0.25">
      <c r="A81" s="153"/>
      <c r="B81" s="47"/>
      <c r="C81" s="48"/>
      <c r="D81" s="48"/>
      <c r="E81" s="48"/>
      <c r="F81" s="48"/>
      <c r="G81" s="48"/>
      <c r="H81" s="48"/>
      <c r="I81" s="48"/>
      <c r="J81" s="48"/>
      <c r="K81" s="48"/>
      <c r="L81" s="48"/>
      <c r="M81" s="129"/>
      <c r="N81" s="132"/>
      <c r="O81" s="141"/>
      <c r="P81" s="48"/>
      <c r="Q81" s="48"/>
      <c r="R81" s="48"/>
      <c r="S81" s="48"/>
      <c r="T81" s="48"/>
      <c r="U81" s="48"/>
      <c r="V81" s="48"/>
      <c r="W81" s="48"/>
      <c r="X81" s="48"/>
      <c r="Y81" s="48"/>
      <c r="Z81" s="48"/>
      <c r="AA81" s="129"/>
      <c r="AB81" s="132"/>
      <c r="AC81" s="141"/>
      <c r="AD81" s="55" t="s">
        <v>63</v>
      </c>
      <c r="AE81" s="120"/>
      <c r="AF81" s="93" t="s">
        <v>86</v>
      </c>
    </row>
    <row r="82" spans="1:32" x14ac:dyDescent="0.25">
      <c r="A82" s="154"/>
      <c r="B82" s="47"/>
      <c r="C82" s="48"/>
      <c r="D82" s="48"/>
      <c r="E82" s="48"/>
      <c r="F82" s="48"/>
      <c r="G82" s="48"/>
      <c r="H82" s="48"/>
      <c r="I82" s="48"/>
      <c r="J82" s="48"/>
      <c r="K82" s="48"/>
      <c r="L82" s="48"/>
      <c r="M82" s="129"/>
      <c r="N82" s="132"/>
      <c r="O82" s="141"/>
      <c r="P82" s="48"/>
      <c r="Q82" s="48"/>
      <c r="R82" s="48"/>
      <c r="S82" s="48"/>
      <c r="T82" s="48"/>
      <c r="U82" s="48"/>
      <c r="V82" s="48"/>
      <c r="W82" s="48"/>
      <c r="X82" s="48"/>
      <c r="Y82" s="48"/>
      <c r="Z82" s="48"/>
      <c r="AA82" s="129"/>
      <c r="AB82" s="132"/>
      <c r="AC82" s="141"/>
      <c r="AD82" s="94" t="str">
        <f>IF(AC79="OK","Yes","No")</f>
        <v>No</v>
      </c>
      <c r="AE82" s="120"/>
      <c r="AF82" s="138"/>
    </row>
    <row r="83" spans="1:32" x14ac:dyDescent="0.25">
      <c r="A83" s="53" t="str">
        <f>IF(AD78="Cycle Complete", "", "Caution: Previous cycle incomplete")</f>
        <v>Caution: Previous cycle incomplete</v>
      </c>
      <c r="B83" s="49"/>
      <c r="C83" s="50"/>
      <c r="D83" s="50"/>
      <c r="E83" s="50"/>
      <c r="F83" s="50"/>
      <c r="G83" s="50"/>
      <c r="H83" s="50"/>
      <c r="I83" s="50"/>
      <c r="J83" s="50"/>
      <c r="K83" s="50"/>
      <c r="L83" s="50"/>
      <c r="M83" s="130"/>
      <c r="N83" s="133"/>
      <c r="O83" s="142"/>
      <c r="P83" s="50"/>
      <c r="Q83" s="50"/>
      <c r="R83" s="50"/>
      <c r="S83" s="50"/>
      <c r="T83" s="50"/>
      <c r="U83" s="50"/>
      <c r="V83" s="50"/>
      <c r="W83" s="50"/>
      <c r="X83" s="50"/>
      <c r="Y83" s="50"/>
      <c r="Z83" s="50"/>
      <c r="AA83" s="130"/>
      <c r="AB83" s="133"/>
      <c r="AC83" s="142"/>
      <c r="AD83" s="57" t="str">
        <f>IF(AND(AD80="Yes",AD82="Yes"),"Cycle Complete","Cycle Incomplete")</f>
        <v>Cycle Incomplete</v>
      </c>
      <c r="AE83" s="121"/>
      <c r="AF83" s="139"/>
    </row>
    <row r="84" spans="1:32" ht="15" customHeight="1" x14ac:dyDescent="0.25">
      <c r="A84" s="155"/>
      <c r="B84" s="33"/>
      <c r="C84" s="34"/>
      <c r="D84" s="34"/>
      <c r="E84" s="34"/>
      <c r="F84" s="34"/>
      <c r="G84" s="34"/>
      <c r="H84" s="34"/>
      <c r="I84" s="34"/>
      <c r="J84" s="34"/>
      <c r="K84" s="34"/>
      <c r="L84" s="34"/>
      <c r="M84" s="143"/>
      <c r="N84" s="122">
        <f>COUNTIF(C84:L88,"y")</f>
        <v>0</v>
      </c>
      <c r="O84" s="146" t="str">
        <f t="shared" ref="O84" si="28">IF(N84&gt;0,"OK","No Observation")</f>
        <v>No Observation</v>
      </c>
      <c r="P84" s="34"/>
      <c r="Q84" s="34"/>
      <c r="R84" s="34"/>
      <c r="S84" s="34"/>
      <c r="T84" s="34"/>
      <c r="U84" s="34"/>
      <c r="V84" s="34"/>
      <c r="W84" s="34"/>
      <c r="X84" s="34"/>
      <c r="Y84" s="34"/>
      <c r="Z84" s="34"/>
      <c r="AA84" s="143"/>
      <c r="AB84" s="122">
        <f>COUNTIF(P84:Z88,"Y")</f>
        <v>0</v>
      </c>
      <c r="AC84" s="146" t="str">
        <f t="shared" ref="AC84" si="29">IF(AB84&gt;0,"OK","No Debrief")</f>
        <v>No Debrief</v>
      </c>
      <c r="AD84" s="68" t="s">
        <v>62</v>
      </c>
      <c r="AE84" s="125"/>
      <c r="AF84" s="151"/>
    </row>
    <row r="85" spans="1:32" x14ac:dyDescent="0.25">
      <c r="A85" s="156"/>
      <c r="B85" s="35"/>
      <c r="C85" s="36"/>
      <c r="D85" s="36"/>
      <c r="E85" s="36"/>
      <c r="F85" s="36"/>
      <c r="G85" s="36"/>
      <c r="H85" s="36"/>
      <c r="I85" s="36"/>
      <c r="J85" s="36"/>
      <c r="K85" s="36"/>
      <c r="L85" s="36"/>
      <c r="M85" s="144"/>
      <c r="N85" s="123"/>
      <c r="O85" s="147"/>
      <c r="P85" s="36"/>
      <c r="Q85" s="36"/>
      <c r="R85" s="36"/>
      <c r="S85" s="36"/>
      <c r="T85" s="36"/>
      <c r="U85" s="36"/>
      <c r="V85" s="36"/>
      <c r="W85" s="36"/>
      <c r="X85" s="36"/>
      <c r="Y85" s="36"/>
      <c r="Z85" s="36"/>
      <c r="AA85" s="144"/>
      <c r="AB85" s="123"/>
      <c r="AC85" s="147"/>
      <c r="AD85" s="94" t="str">
        <f>IF(O84="OK", "Yes", "No")</f>
        <v>No</v>
      </c>
      <c r="AE85" s="126"/>
      <c r="AF85" s="150"/>
    </row>
    <row r="86" spans="1:32" x14ac:dyDescent="0.25">
      <c r="A86" s="156"/>
      <c r="B86" s="35"/>
      <c r="C86" s="36"/>
      <c r="D86" s="36"/>
      <c r="E86" s="36"/>
      <c r="F86" s="36"/>
      <c r="G86" s="36"/>
      <c r="H86" s="36"/>
      <c r="I86" s="36"/>
      <c r="J86" s="36"/>
      <c r="K86" s="36"/>
      <c r="L86" s="36"/>
      <c r="M86" s="144"/>
      <c r="N86" s="123"/>
      <c r="O86" s="147"/>
      <c r="P86" s="36"/>
      <c r="Q86" s="36"/>
      <c r="R86" s="36"/>
      <c r="S86" s="36"/>
      <c r="T86" s="36"/>
      <c r="U86" s="36"/>
      <c r="V86" s="36"/>
      <c r="W86" s="36"/>
      <c r="X86" s="36"/>
      <c r="Y86" s="36"/>
      <c r="Z86" s="36"/>
      <c r="AA86" s="144"/>
      <c r="AB86" s="123"/>
      <c r="AC86" s="147"/>
      <c r="AD86" s="55" t="s">
        <v>63</v>
      </c>
      <c r="AE86" s="126"/>
      <c r="AF86" s="93" t="s">
        <v>86</v>
      </c>
    </row>
    <row r="87" spans="1:32" x14ac:dyDescent="0.25">
      <c r="A87" s="157"/>
      <c r="B87" s="35"/>
      <c r="C87" s="36"/>
      <c r="D87" s="36"/>
      <c r="E87" s="36"/>
      <c r="F87" s="36"/>
      <c r="G87" s="36"/>
      <c r="H87" s="36"/>
      <c r="I87" s="36"/>
      <c r="J87" s="36"/>
      <c r="K87" s="36"/>
      <c r="L87" s="36"/>
      <c r="M87" s="144"/>
      <c r="N87" s="123"/>
      <c r="O87" s="147"/>
      <c r="P87" s="36"/>
      <c r="Q87" s="36"/>
      <c r="R87" s="36"/>
      <c r="S87" s="36"/>
      <c r="T87" s="36"/>
      <c r="U87" s="36"/>
      <c r="V87" s="36"/>
      <c r="W87" s="36"/>
      <c r="X87" s="36"/>
      <c r="Y87" s="36"/>
      <c r="Z87" s="36"/>
      <c r="AA87" s="144"/>
      <c r="AB87" s="123"/>
      <c r="AC87" s="147"/>
      <c r="AD87" s="94" t="str">
        <f>IF(AC84="OK","Yes","No")</f>
        <v>No</v>
      </c>
      <c r="AE87" s="126"/>
      <c r="AF87" s="134"/>
    </row>
    <row r="88" spans="1:32" x14ac:dyDescent="0.25">
      <c r="A88" s="71" t="str">
        <f>IF(AD83="Cycle Complete", "", "Caution: Previous cycle incomplete")</f>
        <v>Caution: Previous cycle incomplete</v>
      </c>
      <c r="B88" s="37"/>
      <c r="C88" s="38"/>
      <c r="D88" s="38"/>
      <c r="E88" s="38"/>
      <c r="F88" s="38"/>
      <c r="G88" s="38"/>
      <c r="H88" s="38"/>
      <c r="I88" s="38"/>
      <c r="J88" s="38"/>
      <c r="K88" s="38"/>
      <c r="L88" s="38"/>
      <c r="M88" s="145"/>
      <c r="N88" s="124"/>
      <c r="O88" s="148"/>
      <c r="P88" s="38"/>
      <c r="Q88" s="38"/>
      <c r="R88" s="38"/>
      <c r="S88" s="38"/>
      <c r="T88" s="38"/>
      <c r="U88" s="38"/>
      <c r="V88" s="38"/>
      <c r="W88" s="38"/>
      <c r="X88" s="38"/>
      <c r="Y88" s="38"/>
      <c r="Z88" s="38"/>
      <c r="AA88" s="145"/>
      <c r="AB88" s="124"/>
      <c r="AC88" s="148"/>
      <c r="AD88" s="57" t="str">
        <f>IF(AND(AD85="Yes",AD87="Yes"),"Cycle Complete","Cycle Incomplete")</f>
        <v>Cycle Incomplete</v>
      </c>
      <c r="AE88" s="127"/>
      <c r="AF88" s="135"/>
    </row>
    <row r="89" spans="1:32" ht="15" customHeight="1" x14ac:dyDescent="0.25">
      <c r="A89" s="152"/>
      <c r="B89" s="45"/>
      <c r="C89" s="46"/>
      <c r="D89" s="46"/>
      <c r="E89" s="46"/>
      <c r="F89" s="46"/>
      <c r="G89" s="46"/>
      <c r="H89" s="46"/>
      <c r="I89" s="46"/>
      <c r="J89" s="46"/>
      <c r="K89" s="46"/>
      <c r="L89" s="46"/>
      <c r="M89" s="128"/>
      <c r="N89" s="131">
        <f>COUNTIF(C89:L93,"y")</f>
        <v>0</v>
      </c>
      <c r="O89" s="140" t="str">
        <f t="shared" ref="O89" si="30">IF(N89&gt;0,"OK","No Observation")</f>
        <v>No Observation</v>
      </c>
      <c r="P89" s="46"/>
      <c r="Q89" s="46"/>
      <c r="R89" s="46"/>
      <c r="S89" s="46"/>
      <c r="T89" s="46"/>
      <c r="U89" s="46"/>
      <c r="V89" s="46"/>
      <c r="W89" s="46"/>
      <c r="X89" s="46"/>
      <c r="Y89" s="46"/>
      <c r="Z89" s="46"/>
      <c r="AA89" s="128"/>
      <c r="AB89" s="131">
        <f>COUNTIF(P89:Z93,"Y")</f>
        <v>0</v>
      </c>
      <c r="AC89" s="140" t="str">
        <f t="shared" ref="AC89" si="31">IF(AB89&gt;0,"OK","No Debrief")</f>
        <v>No Debrief</v>
      </c>
      <c r="AD89" s="68" t="s">
        <v>62</v>
      </c>
      <c r="AE89" s="119"/>
      <c r="AF89" s="136"/>
    </row>
    <row r="90" spans="1:32" x14ac:dyDescent="0.25">
      <c r="A90" s="153"/>
      <c r="B90" s="47"/>
      <c r="C90" s="48"/>
      <c r="D90" s="48"/>
      <c r="E90" s="48"/>
      <c r="F90" s="48"/>
      <c r="G90" s="48"/>
      <c r="H90" s="48"/>
      <c r="I90" s="48"/>
      <c r="J90" s="48"/>
      <c r="K90" s="48"/>
      <c r="L90" s="48"/>
      <c r="M90" s="129"/>
      <c r="N90" s="132"/>
      <c r="O90" s="141"/>
      <c r="P90" s="48"/>
      <c r="Q90" s="48"/>
      <c r="R90" s="48"/>
      <c r="S90" s="48"/>
      <c r="T90" s="48"/>
      <c r="U90" s="48"/>
      <c r="V90" s="48"/>
      <c r="W90" s="48"/>
      <c r="X90" s="48"/>
      <c r="Y90" s="48"/>
      <c r="Z90" s="48"/>
      <c r="AA90" s="129"/>
      <c r="AB90" s="132"/>
      <c r="AC90" s="141"/>
      <c r="AD90" s="94" t="str">
        <f>IF(O89="OK", "Yes", "No")</f>
        <v>No</v>
      </c>
      <c r="AE90" s="120"/>
      <c r="AF90" s="137"/>
    </row>
    <row r="91" spans="1:32" x14ac:dyDescent="0.25">
      <c r="A91" s="153"/>
      <c r="B91" s="47"/>
      <c r="C91" s="48"/>
      <c r="D91" s="48"/>
      <c r="E91" s="48"/>
      <c r="F91" s="48"/>
      <c r="G91" s="48"/>
      <c r="H91" s="48"/>
      <c r="I91" s="48"/>
      <c r="J91" s="48"/>
      <c r="K91" s="48"/>
      <c r="L91" s="48"/>
      <c r="M91" s="129"/>
      <c r="N91" s="132"/>
      <c r="O91" s="141"/>
      <c r="P91" s="48"/>
      <c r="Q91" s="48"/>
      <c r="R91" s="48"/>
      <c r="S91" s="48"/>
      <c r="T91" s="48"/>
      <c r="U91" s="48"/>
      <c r="V91" s="48"/>
      <c r="W91" s="48"/>
      <c r="X91" s="48"/>
      <c r="Y91" s="48"/>
      <c r="Z91" s="48"/>
      <c r="AA91" s="129"/>
      <c r="AB91" s="132"/>
      <c r="AC91" s="141"/>
      <c r="AD91" s="55" t="s">
        <v>63</v>
      </c>
      <c r="AE91" s="120"/>
      <c r="AF91" s="93" t="s">
        <v>86</v>
      </c>
    </row>
    <row r="92" spans="1:32" x14ac:dyDescent="0.25">
      <c r="A92" s="154"/>
      <c r="B92" s="47"/>
      <c r="C92" s="48"/>
      <c r="D92" s="48"/>
      <c r="E92" s="48"/>
      <c r="F92" s="48"/>
      <c r="G92" s="48"/>
      <c r="H92" s="48"/>
      <c r="I92" s="48"/>
      <c r="J92" s="48"/>
      <c r="K92" s="48"/>
      <c r="L92" s="48"/>
      <c r="M92" s="129"/>
      <c r="N92" s="132"/>
      <c r="O92" s="141"/>
      <c r="P92" s="48"/>
      <c r="Q92" s="48"/>
      <c r="R92" s="48"/>
      <c r="S92" s="48"/>
      <c r="T92" s="48"/>
      <c r="U92" s="48"/>
      <c r="V92" s="48"/>
      <c r="W92" s="48"/>
      <c r="X92" s="48"/>
      <c r="Y92" s="48"/>
      <c r="Z92" s="48"/>
      <c r="AA92" s="129"/>
      <c r="AB92" s="132"/>
      <c r="AC92" s="141"/>
      <c r="AD92" s="94" t="str">
        <f>IF(AC89="OK","Yes","No")</f>
        <v>No</v>
      </c>
      <c r="AE92" s="120"/>
      <c r="AF92" s="138"/>
    </row>
    <row r="93" spans="1:32" x14ac:dyDescent="0.25">
      <c r="A93" s="53" t="str">
        <f>IF(AD88="Cycle Complete", "", "Caution: Previous cycle incomplete")</f>
        <v>Caution: Previous cycle incomplete</v>
      </c>
      <c r="B93" s="49"/>
      <c r="C93" s="50"/>
      <c r="D93" s="50"/>
      <c r="E93" s="50"/>
      <c r="F93" s="50"/>
      <c r="G93" s="50"/>
      <c r="H93" s="50"/>
      <c r="I93" s="50"/>
      <c r="J93" s="50"/>
      <c r="K93" s="50"/>
      <c r="L93" s="50"/>
      <c r="M93" s="130"/>
      <c r="N93" s="133"/>
      <c r="O93" s="142"/>
      <c r="P93" s="50"/>
      <c r="Q93" s="50"/>
      <c r="R93" s="50"/>
      <c r="S93" s="50"/>
      <c r="T93" s="50"/>
      <c r="U93" s="50"/>
      <c r="V93" s="50"/>
      <c r="W93" s="50"/>
      <c r="X93" s="50"/>
      <c r="Y93" s="50"/>
      <c r="Z93" s="50"/>
      <c r="AA93" s="130"/>
      <c r="AB93" s="133"/>
      <c r="AC93" s="142"/>
      <c r="AD93" s="57" t="str">
        <f>IF(AND(AD90="Yes",AD92="Yes"),"Cycle Complete","Cycle Incomplete")</f>
        <v>Cycle Incomplete</v>
      </c>
      <c r="AE93" s="121"/>
      <c r="AF93" s="139"/>
    </row>
    <row r="94" spans="1:32" ht="15" customHeight="1" x14ac:dyDescent="0.25">
      <c r="A94" s="155"/>
      <c r="B94" s="33"/>
      <c r="C94" s="34"/>
      <c r="D94" s="34"/>
      <c r="E94" s="34"/>
      <c r="F94" s="34"/>
      <c r="G94" s="34"/>
      <c r="H94" s="34"/>
      <c r="I94" s="34"/>
      <c r="J94" s="34"/>
      <c r="K94" s="34"/>
      <c r="L94" s="34"/>
      <c r="M94" s="143"/>
      <c r="N94" s="122">
        <f>COUNTIF(C94:L98,"y")</f>
        <v>0</v>
      </c>
      <c r="O94" s="146" t="str">
        <f t="shared" ref="O94" si="32">IF(N94&gt;0,"OK","No Observation")</f>
        <v>No Observation</v>
      </c>
      <c r="P94" s="34"/>
      <c r="Q94" s="34"/>
      <c r="R94" s="34"/>
      <c r="S94" s="34"/>
      <c r="T94" s="34"/>
      <c r="U94" s="34"/>
      <c r="V94" s="34"/>
      <c r="W94" s="34"/>
      <c r="X94" s="34"/>
      <c r="Y94" s="34"/>
      <c r="Z94" s="34"/>
      <c r="AA94" s="143"/>
      <c r="AB94" s="122">
        <f>COUNTIF(P94:Z98,"Y")</f>
        <v>0</v>
      </c>
      <c r="AC94" s="146" t="str">
        <f t="shared" ref="AC94" si="33">IF(AB94&gt;0,"OK","No Debrief")</f>
        <v>No Debrief</v>
      </c>
      <c r="AD94" s="68" t="s">
        <v>62</v>
      </c>
      <c r="AE94" s="125"/>
      <c r="AF94" s="151"/>
    </row>
    <row r="95" spans="1:32" x14ac:dyDescent="0.25">
      <c r="A95" s="156"/>
      <c r="B95" s="35"/>
      <c r="C95" s="36"/>
      <c r="D95" s="36"/>
      <c r="E95" s="36"/>
      <c r="F95" s="36"/>
      <c r="G95" s="36"/>
      <c r="H95" s="36"/>
      <c r="I95" s="36"/>
      <c r="J95" s="36"/>
      <c r="K95" s="36"/>
      <c r="L95" s="36"/>
      <c r="M95" s="144"/>
      <c r="N95" s="123"/>
      <c r="O95" s="147"/>
      <c r="P95" s="36"/>
      <c r="Q95" s="36"/>
      <c r="R95" s="36"/>
      <c r="S95" s="36"/>
      <c r="T95" s="36"/>
      <c r="U95" s="36"/>
      <c r="V95" s="36"/>
      <c r="W95" s="36"/>
      <c r="X95" s="36"/>
      <c r="Y95" s="36"/>
      <c r="Z95" s="36"/>
      <c r="AA95" s="144"/>
      <c r="AB95" s="123"/>
      <c r="AC95" s="147"/>
      <c r="AD95" s="94" t="str">
        <f>IF(O94="OK", "Yes", "No")</f>
        <v>No</v>
      </c>
      <c r="AE95" s="126"/>
      <c r="AF95" s="150"/>
    </row>
    <row r="96" spans="1:32" x14ac:dyDescent="0.25">
      <c r="A96" s="156"/>
      <c r="B96" s="35"/>
      <c r="C96" s="36"/>
      <c r="D96" s="36"/>
      <c r="E96" s="36"/>
      <c r="F96" s="36"/>
      <c r="G96" s="36"/>
      <c r="H96" s="36"/>
      <c r="I96" s="36"/>
      <c r="J96" s="36"/>
      <c r="K96" s="36"/>
      <c r="L96" s="36"/>
      <c r="M96" s="144"/>
      <c r="N96" s="123"/>
      <c r="O96" s="147"/>
      <c r="P96" s="36"/>
      <c r="Q96" s="36"/>
      <c r="R96" s="36"/>
      <c r="S96" s="36"/>
      <c r="T96" s="36"/>
      <c r="U96" s="36"/>
      <c r="V96" s="36"/>
      <c r="W96" s="36"/>
      <c r="X96" s="36"/>
      <c r="Y96" s="36"/>
      <c r="Z96" s="36"/>
      <c r="AA96" s="144"/>
      <c r="AB96" s="123"/>
      <c r="AC96" s="147"/>
      <c r="AD96" s="55" t="s">
        <v>63</v>
      </c>
      <c r="AE96" s="126"/>
      <c r="AF96" s="93" t="s">
        <v>86</v>
      </c>
    </row>
    <row r="97" spans="1:32" x14ac:dyDescent="0.25">
      <c r="A97" s="157"/>
      <c r="B97" s="35"/>
      <c r="C97" s="36"/>
      <c r="D97" s="36"/>
      <c r="E97" s="36"/>
      <c r="F97" s="36"/>
      <c r="G97" s="36"/>
      <c r="H97" s="36"/>
      <c r="I97" s="36"/>
      <c r="J97" s="36"/>
      <c r="K97" s="36"/>
      <c r="L97" s="36"/>
      <c r="M97" s="144"/>
      <c r="N97" s="123"/>
      <c r="O97" s="147"/>
      <c r="P97" s="36"/>
      <c r="Q97" s="36"/>
      <c r="R97" s="36"/>
      <c r="S97" s="36"/>
      <c r="T97" s="36"/>
      <c r="U97" s="36"/>
      <c r="V97" s="36"/>
      <c r="W97" s="36"/>
      <c r="X97" s="36"/>
      <c r="Y97" s="36"/>
      <c r="Z97" s="36"/>
      <c r="AA97" s="144"/>
      <c r="AB97" s="123"/>
      <c r="AC97" s="147"/>
      <c r="AD97" s="94" t="str">
        <f>IF(AC94="OK","Yes","No")</f>
        <v>No</v>
      </c>
      <c r="AE97" s="126"/>
      <c r="AF97" s="134"/>
    </row>
    <row r="98" spans="1:32" x14ac:dyDescent="0.25">
      <c r="A98" s="71" t="str">
        <f>IF(AD93="Cycle Complete", "", "Caution: Previous cycle incomplete")</f>
        <v>Caution: Previous cycle incomplete</v>
      </c>
      <c r="B98" s="37"/>
      <c r="C98" s="38"/>
      <c r="D98" s="38"/>
      <c r="E98" s="38"/>
      <c r="F98" s="38"/>
      <c r="G98" s="38"/>
      <c r="H98" s="38"/>
      <c r="I98" s="38"/>
      <c r="J98" s="38"/>
      <c r="K98" s="38"/>
      <c r="L98" s="38"/>
      <c r="M98" s="145"/>
      <c r="N98" s="124"/>
      <c r="O98" s="148"/>
      <c r="P98" s="38"/>
      <c r="Q98" s="38"/>
      <c r="R98" s="38"/>
      <c r="S98" s="38"/>
      <c r="T98" s="38"/>
      <c r="U98" s="38"/>
      <c r="V98" s="38"/>
      <c r="W98" s="38"/>
      <c r="X98" s="38"/>
      <c r="Y98" s="38"/>
      <c r="Z98" s="38"/>
      <c r="AA98" s="145"/>
      <c r="AB98" s="124"/>
      <c r="AC98" s="148"/>
      <c r="AD98" s="57" t="str">
        <f>IF(AND(AD95="Yes",AD97="Yes"),"Cycle Complete","Cycle Incomplete")</f>
        <v>Cycle Incomplete</v>
      </c>
      <c r="AE98" s="127"/>
      <c r="AF98" s="135"/>
    </row>
    <row r="99" spans="1:32" ht="15" customHeight="1" x14ac:dyDescent="0.25">
      <c r="A99" s="152"/>
      <c r="B99" s="45"/>
      <c r="C99" s="46"/>
      <c r="D99" s="46"/>
      <c r="E99" s="46"/>
      <c r="F99" s="46"/>
      <c r="G99" s="46"/>
      <c r="H99" s="46"/>
      <c r="I99" s="46"/>
      <c r="J99" s="46"/>
      <c r="K99" s="46"/>
      <c r="L99" s="46"/>
      <c r="M99" s="128"/>
      <c r="N99" s="131">
        <f>COUNTIF(C99:L103,"y")</f>
        <v>0</v>
      </c>
      <c r="O99" s="140" t="str">
        <f t="shared" ref="O99" si="34">IF(N99&gt;0,"OK","No Observation")</f>
        <v>No Observation</v>
      </c>
      <c r="P99" s="46"/>
      <c r="Q99" s="46"/>
      <c r="R99" s="46"/>
      <c r="S99" s="46"/>
      <c r="T99" s="46"/>
      <c r="U99" s="46"/>
      <c r="V99" s="46"/>
      <c r="W99" s="46"/>
      <c r="X99" s="46"/>
      <c r="Y99" s="46"/>
      <c r="Z99" s="46"/>
      <c r="AA99" s="128"/>
      <c r="AB99" s="131">
        <f>COUNTIF(P99:Z103,"Y")</f>
        <v>0</v>
      </c>
      <c r="AC99" s="140" t="str">
        <f t="shared" ref="AC99" si="35">IF(AB99&gt;0,"OK","No Debrief")</f>
        <v>No Debrief</v>
      </c>
      <c r="AD99" s="68" t="s">
        <v>62</v>
      </c>
      <c r="AE99" s="119"/>
      <c r="AF99" s="136"/>
    </row>
    <row r="100" spans="1:32" x14ac:dyDescent="0.25">
      <c r="A100" s="153"/>
      <c r="B100" s="47"/>
      <c r="C100" s="48"/>
      <c r="D100" s="48"/>
      <c r="E100" s="48"/>
      <c r="F100" s="48"/>
      <c r="G100" s="48"/>
      <c r="H100" s="48"/>
      <c r="I100" s="48"/>
      <c r="J100" s="48"/>
      <c r="K100" s="48"/>
      <c r="L100" s="48"/>
      <c r="M100" s="129"/>
      <c r="N100" s="132"/>
      <c r="O100" s="141"/>
      <c r="P100" s="48"/>
      <c r="Q100" s="48"/>
      <c r="R100" s="48"/>
      <c r="S100" s="48"/>
      <c r="T100" s="48"/>
      <c r="U100" s="48"/>
      <c r="V100" s="48"/>
      <c r="W100" s="48"/>
      <c r="X100" s="48"/>
      <c r="Y100" s="48"/>
      <c r="Z100" s="48"/>
      <c r="AA100" s="129"/>
      <c r="AB100" s="132"/>
      <c r="AC100" s="141"/>
      <c r="AD100" s="94" t="str">
        <f>IF(O99="OK", "Yes", "No")</f>
        <v>No</v>
      </c>
      <c r="AE100" s="120"/>
      <c r="AF100" s="137"/>
    </row>
    <row r="101" spans="1:32" x14ac:dyDescent="0.25">
      <c r="A101" s="153"/>
      <c r="B101" s="47"/>
      <c r="C101" s="48"/>
      <c r="D101" s="48"/>
      <c r="E101" s="48"/>
      <c r="F101" s="48"/>
      <c r="G101" s="48"/>
      <c r="H101" s="48"/>
      <c r="I101" s="48"/>
      <c r="J101" s="48"/>
      <c r="K101" s="48"/>
      <c r="L101" s="48"/>
      <c r="M101" s="129"/>
      <c r="N101" s="132"/>
      <c r="O101" s="141"/>
      <c r="P101" s="48"/>
      <c r="Q101" s="48"/>
      <c r="R101" s="48"/>
      <c r="S101" s="48"/>
      <c r="T101" s="48"/>
      <c r="U101" s="48"/>
      <c r="V101" s="48"/>
      <c r="W101" s="48"/>
      <c r="X101" s="48"/>
      <c r="Y101" s="48"/>
      <c r="Z101" s="48"/>
      <c r="AA101" s="129"/>
      <c r="AB101" s="132"/>
      <c r="AC101" s="141"/>
      <c r="AD101" s="55" t="s">
        <v>63</v>
      </c>
      <c r="AE101" s="120"/>
      <c r="AF101" s="93" t="s">
        <v>86</v>
      </c>
    </row>
    <row r="102" spans="1:32" x14ac:dyDescent="0.25">
      <c r="A102" s="154"/>
      <c r="B102" s="47"/>
      <c r="C102" s="48"/>
      <c r="D102" s="48"/>
      <c r="E102" s="48"/>
      <c r="F102" s="48"/>
      <c r="G102" s="48"/>
      <c r="H102" s="48"/>
      <c r="I102" s="48"/>
      <c r="J102" s="48"/>
      <c r="K102" s="48"/>
      <c r="L102" s="48"/>
      <c r="M102" s="129"/>
      <c r="N102" s="132"/>
      <c r="O102" s="141"/>
      <c r="P102" s="48"/>
      <c r="Q102" s="48"/>
      <c r="R102" s="48"/>
      <c r="S102" s="48"/>
      <c r="T102" s="48"/>
      <c r="U102" s="48"/>
      <c r="V102" s="48"/>
      <c r="W102" s="48"/>
      <c r="X102" s="48"/>
      <c r="Y102" s="48"/>
      <c r="Z102" s="48"/>
      <c r="AA102" s="129"/>
      <c r="AB102" s="132"/>
      <c r="AC102" s="141"/>
      <c r="AD102" s="94" t="str">
        <f>IF(AC99="OK","Yes","No")</f>
        <v>No</v>
      </c>
      <c r="AE102" s="120"/>
      <c r="AF102" s="138"/>
    </row>
    <row r="103" spans="1:32" x14ac:dyDescent="0.25">
      <c r="A103" s="53" t="str">
        <f>IF(AD98="Cycle Complete", "", "Caution: Previous cycle incomplete")</f>
        <v>Caution: Previous cycle incomplete</v>
      </c>
      <c r="B103" s="49"/>
      <c r="C103" s="50"/>
      <c r="D103" s="50"/>
      <c r="E103" s="50"/>
      <c r="F103" s="50"/>
      <c r="G103" s="50"/>
      <c r="H103" s="50"/>
      <c r="I103" s="50"/>
      <c r="J103" s="50"/>
      <c r="K103" s="50"/>
      <c r="L103" s="50"/>
      <c r="M103" s="130"/>
      <c r="N103" s="133"/>
      <c r="O103" s="142"/>
      <c r="P103" s="50"/>
      <c r="Q103" s="50"/>
      <c r="R103" s="50"/>
      <c r="S103" s="50"/>
      <c r="T103" s="50"/>
      <c r="U103" s="50"/>
      <c r="V103" s="50"/>
      <c r="W103" s="50"/>
      <c r="X103" s="50"/>
      <c r="Y103" s="50"/>
      <c r="Z103" s="50"/>
      <c r="AA103" s="130"/>
      <c r="AB103" s="133"/>
      <c r="AC103" s="142"/>
      <c r="AD103" s="57" t="str">
        <f>IF(AND(AD100="Yes",AD102="Yes"),"Cycle Complete","Cycle Incomplete")</f>
        <v>Cycle Incomplete</v>
      </c>
      <c r="AE103" s="121"/>
      <c r="AF103" s="139"/>
    </row>
    <row r="104" spans="1:32" ht="15" customHeight="1" x14ac:dyDescent="0.25">
      <c r="A104" s="155"/>
      <c r="B104" s="33"/>
      <c r="C104" s="34"/>
      <c r="D104" s="34"/>
      <c r="E104" s="34"/>
      <c r="F104" s="34"/>
      <c r="G104" s="34"/>
      <c r="H104" s="34"/>
      <c r="I104" s="34"/>
      <c r="J104" s="34"/>
      <c r="K104" s="34"/>
      <c r="L104" s="34"/>
      <c r="M104" s="143"/>
      <c r="N104" s="122">
        <f>COUNTIF(C104:L108,"y")</f>
        <v>0</v>
      </c>
      <c r="O104" s="146" t="str">
        <f t="shared" ref="O104" si="36">IF(N104&gt;0,"OK","No Observation")</f>
        <v>No Observation</v>
      </c>
      <c r="P104" s="34"/>
      <c r="Q104" s="34"/>
      <c r="R104" s="34"/>
      <c r="S104" s="34"/>
      <c r="T104" s="34"/>
      <c r="U104" s="34"/>
      <c r="V104" s="34"/>
      <c r="W104" s="34"/>
      <c r="X104" s="34"/>
      <c r="Y104" s="34"/>
      <c r="Z104" s="34"/>
      <c r="AA104" s="143"/>
      <c r="AB104" s="122">
        <f>COUNTIF(P104:Z108,"Y")</f>
        <v>0</v>
      </c>
      <c r="AC104" s="146" t="str">
        <f t="shared" ref="AC104" si="37">IF(AB104&gt;0,"OK","No Debrief")</f>
        <v>No Debrief</v>
      </c>
      <c r="AD104" s="68" t="s">
        <v>62</v>
      </c>
      <c r="AE104" s="125"/>
      <c r="AF104" s="151"/>
    </row>
    <row r="105" spans="1:32" x14ac:dyDescent="0.25">
      <c r="A105" s="156"/>
      <c r="B105" s="35"/>
      <c r="C105" s="36"/>
      <c r="D105" s="36"/>
      <c r="E105" s="36"/>
      <c r="F105" s="36"/>
      <c r="G105" s="36"/>
      <c r="H105" s="36"/>
      <c r="I105" s="36"/>
      <c r="J105" s="36"/>
      <c r="K105" s="36"/>
      <c r="L105" s="36"/>
      <c r="M105" s="144"/>
      <c r="N105" s="123"/>
      <c r="O105" s="147"/>
      <c r="P105" s="36"/>
      <c r="Q105" s="36"/>
      <c r="R105" s="36"/>
      <c r="S105" s="36"/>
      <c r="T105" s="36"/>
      <c r="U105" s="36"/>
      <c r="V105" s="36"/>
      <c r="W105" s="36"/>
      <c r="X105" s="36"/>
      <c r="Y105" s="36"/>
      <c r="Z105" s="36"/>
      <c r="AA105" s="144"/>
      <c r="AB105" s="123"/>
      <c r="AC105" s="147"/>
      <c r="AD105" s="94" t="str">
        <f>IF(O104="OK", "Yes", "No")</f>
        <v>No</v>
      </c>
      <c r="AE105" s="126"/>
      <c r="AF105" s="150"/>
    </row>
    <row r="106" spans="1:32" x14ac:dyDescent="0.25">
      <c r="A106" s="156"/>
      <c r="B106" s="35"/>
      <c r="C106" s="36"/>
      <c r="D106" s="36"/>
      <c r="E106" s="36"/>
      <c r="F106" s="36"/>
      <c r="G106" s="36"/>
      <c r="H106" s="36"/>
      <c r="I106" s="36"/>
      <c r="J106" s="36"/>
      <c r="K106" s="36"/>
      <c r="L106" s="36"/>
      <c r="M106" s="144"/>
      <c r="N106" s="123"/>
      <c r="O106" s="147"/>
      <c r="P106" s="36"/>
      <c r="Q106" s="36"/>
      <c r="R106" s="36"/>
      <c r="S106" s="36"/>
      <c r="T106" s="36"/>
      <c r="U106" s="36"/>
      <c r="V106" s="36"/>
      <c r="W106" s="36"/>
      <c r="X106" s="36"/>
      <c r="Y106" s="36"/>
      <c r="Z106" s="36"/>
      <c r="AA106" s="144"/>
      <c r="AB106" s="123"/>
      <c r="AC106" s="147"/>
      <c r="AD106" s="55" t="s">
        <v>63</v>
      </c>
      <c r="AE106" s="126"/>
      <c r="AF106" s="93" t="s">
        <v>86</v>
      </c>
    </row>
    <row r="107" spans="1:32" x14ac:dyDescent="0.25">
      <c r="A107" s="157"/>
      <c r="B107" s="35"/>
      <c r="C107" s="36"/>
      <c r="D107" s="36"/>
      <c r="E107" s="36"/>
      <c r="F107" s="36"/>
      <c r="G107" s="36"/>
      <c r="H107" s="36"/>
      <c r="I107" s="36"/>
      <c r="J107" s="36"/>
      <c r="K107" s="36"/>
      <c r="L107" s="36"/>
      <c r="M107" s="144"/>
      <c r="N107" s="123"/>
      <c r="O107" s="147"/>
      <c r="P107" s="36"/>
      <c r="Q107" s="36"/>
      <c r="R107" s="36"/>
      <c r="S107" s="36"/>
      <c r="T107" s="36"/>
      <c r="U107" s="36"/>
      <c r="V107" s="36"/>
      <c r="W107" s="36"/>
      <c r="X107" s="36"/>
      <c r="Y107" s="36"/>
      <c r="Z107" s="36"/>
      <c r="AA107" s="144"/>
      <c r="AB107" s="123"/>
      <c r="AC107" s="147"/>
      <c r="AD107" s="94" t="str">
        <f>IF(AC104="OK","Yes","No")</f>
        <v>No</v>
      </c>
      <c r="AE107" s="126"/>
      <c r="AF107" s="134"/>
    </row>
    <row r="108" spans="1:32" x14ac:dyDescent="0.25">
      <c r="A108" s="71" t="str">
        <f>IF(AD103="Cycle Complete", "", "Caution: Previous cycle incomplete")</f>
        <v>Caution: Previous cycle incomplete</v>
      </c>
      <c r="B108" s="37"/>
      <c r="C108" s="38"/>
      <c r="D108" s="38"/>
      <c r="E108" s="38"/>
      <c r="F108" s="38"/>
      <c r="G108" s="38"/>
      <c r="H108" s="38"/>
      <c r="I108" s="38"/>
      <c r="J108" s="38"/>
      <c r="K108" s="38"/>
      <c r="L108" s="38"/>
      <c r="M108" s="145"/>
      <c r="N108" s="124"/>
      <c r="O108" s="148"/>
      <c r="P108" s="38"/>
      <c r="Q108" s="38"/>
      <c r="R108" s="38"/>
      <c r="S108" s="38"/>
      <c r="T108" s="38"/>
      <c r="U108" s="38"/>
      <c r="V108" s="38"/>
      <c r="W108" s="38"/>
      <c r="X108" s="38"/>
      <c r="Y108" s="38"/>
      <c r="Z108" s="38"/>
      <c r="AA108" s="145"/>
      <c r="AB108" s="124"/>
      <c r="AC108" s="148"/>
      <c r="AD108" s="57" t="str">
        <f>IF(AND(AD105="Yes",AD107="Yes"),"Cycle Complete","Cycle Incomplete")</f>
        <v>Cycle Incomplete</v>
      </c>
      <c r="AE108" s="127"/>
      <c r="AF108" s="135"/>
    </row>
    <row r="109" spans="1:32" ht="15" customHeight="1" x14ac:dyDescent="0.25">
      <c r="A109" s="152"/>
      <c r="B109" s="45"/>
      <c r="C109" s="46"/>
      <c r="D109" s="46"/>
      <c r="E109" s="46"/>
      <c r="F109" s="46"/>
      <c r="G109" s="46"/>
      <c r="H109" s="46"/>
      <c r="I109" s="46"/>
      <c r="J109" s="46"/>
      <c r="K109" s="46"/>
      <c r="L109" s="46"/>
      <c r="M109" s="128"/>
      <c r="N109" s="131">
        <f>COUNTIF(C109:L113,"y")</f>
        <v>0</v>
      </c>
      <c r="O109" s="140" t="str">
        <f t="shared" ref="O109" si="38">IF(N109&gt;0,"OK","No Observation")</f>
        <v>No Observation</v>
      </c>
      <c r="P109" s="46"/>
      <c r="Q109" s="46"/>
      <c r="R109" s="46"/>
      <c r="S109" s="46"/>
      <c r="T109" s="46"/>
      <c r="U109" s="46"/>
      <c r="V109" s="46"/>
      <c r="W109" s="46"/>
      <c r="X109" s="46"/>
      <c r="Y109" s="46"/>
      <c r="Z109" s="46"/>
      <c r="AA109" s="128"/>
      <c r="AB109" s="131">
        <f>COUNTIF(P109:Z113,"Y")</f>
        <v>0</v>
      </c>
      <c r="AC109" s="140" t="str">
        <f t="shared" ref="AC109" si="39">IF(AB109&gt;0,"OK","No Debrief")</f>
        <v>No Debrief</v>
      </c>
      <c r="AD109" s="68" t="s">
        <v>62</v>
      </c>
      <c r="AE109" s="119"/>
      <c r="AF109" s="136"/>
    </row>
    <row r="110" spans="1:32" x14ac:dyDescent="0.25">
      <c r="A110" s="153"/>
      <c r="B110" s="47"/>
      <c r="C110" s="48"/>
      <c r="D110" s="48"/>
      <c r="E110" s="48"/>
      <c r="F110" s="48"/>
      <c r="G110" s="48"/>
      <c r="H110" s="48"/>
      <c r="I110" s="48"/>
      <c r="J110" s="48"/>
      <c r="K110" s="48"/>
      <c r="L110" s="48"/>
      <c r="M110" s="129"/>
      <c r="N110" s="132"/>
      <c r="O110" s="141"/>
      <c r="P110" s="48"/>
      <c r="Q110" s="48"/>
      <c r="R110" s="48"/>
      <c r="S110" s="48"/>
      <c r="T110" s="48"/>
      <c r="U110" s="48"/>
      <c r="V110" s="48"/>
      <c r="W110" s="48"/>
      <c r="X110" s="48"/>
      <c r="Y110" s="48"/>
      <c r="Z110" s="48"/>
      <c r="AA110" s="129"/>
      <c r="AB110" s="132"/>
      <c r="AC110" s="141"/>
      <c r="AD110" s="94" t="str">
        <f>IF(O109="OK", "Yes", "No")</f>
        <v>No</v>
      </c>
      <c r="AE110" s="120"/>
      <c r="AF110" s="137"/>
    </row>
    <row r="111" spans="1:32" x14ac:dyDescent="0.25">
      <c r="A111" s="153"/>
      <c r="B111" s="47"/>
      <c r="C111" s="48"/>
      <c r="D111" s="48"/>
      <c r="E111" s="48"/>
      <c r="F111" s="48"/>
      <c r="G111" s="48"/>
      <c r="H111" s="48"/>
      <c r="I111" s="48"/>
      <c r="J111" s="48"/>
      <c r="K111" s="48"/>
      <c r="L111" s="48"/>
      <c r="M111" s="129"/>
      <c r="N111" s="132"/>
      <c r="O111" s="141"/>
      <c r="P111" s="48"/>
      <c r="Q111" s="48"/>
      <c r="R111" s="48"/>
      <c r="S111" s="48"/>
      <c r="T111" s="48"/>
      <c r="U111" s="48"/>
      <c r="V111" s="48"/>
      <c r="W111" s="48"/>
      <c r="X111" s="48"/>
      <c r="Y111" s="48"/>
      <c r="Z111" s="48"/>
      <c r="AA111" s="129"/>
      <c r="AB111" s="132"/>
      <c r="AC111" s="141"/>
      <c r="AD111" s="55" t="s">
        <v>63</v>
      </c>
      <c r="AE111" s="120"/>
      <c r="AF111" s="93" t="s">
        <v>86</v>
      </c>
    </row>
    <row r="112" spans="1:32" x14ac:dyDescent="0.25">
      <c r="A112" s="154"/>
      <c r="B112" s="47"/>
      <c r="C112" s="48"/>
      <c r="D112" s="48"/>
      <c r="E112" s="48"/>
      <c r="F112" s="48"/>
      <c r="G112" s="48"/>
      <c r="H112" s="48"/>
      <c r="I112" s="48"/>
      <c r="J112" s="48"/>
      <c r="K112" s="48"/>
      <c r="L112" s="48"/>
      <c r="M112" s="129"/>
      <c r="N112" s="132"/>
      <c r="O112" s="141"/>
      <c r="P112" s="48"/>
      <c r="Q112" s="48"/>
      <c r="R112" s="48"/>
      <c r="S112" s="48"/>
      <c r="T112" s="48"/>
      <c r="U112" s="48"/>
      <c r="V112" s="48"/>
      <c r="W112" s="48"/>
      <c r="X112" s="48"/>
      <c r="Y112" s="48"/>
      <c r="Z112" s="48"/>
      <c r="AA112" s="129"/>
      <c r="AB112" s="132"/>
      <c r="AC112" s="141"/>
      <c r="AD112" s="94" t="str">
        <f>IF(AC109="OK","Yes","No")</f>
        <v>No</v>
      </c>
      <c r="AE112" s="120"/>
      <c r="AF112" s="138"/>
    </row>
    <row r="113" spans="1:32" x14ac:dyDescent="0.25">
      <c r="A113" s="53" t="str">
        <f>IF(AD108="Cycle Complete", "", "Caution: Previous cycle incomplete")</f>
        <v>Caution: Previous cycle incomplete</v>
      </c>
      <c r="B113" s="49"/>
      <c r="C113" s="50"/>
      <c r="D113" s="50"/>
      <c r="E113" s="50"/>
      <c r="F113" s="50"/>
      <c r="G113" s="50"/>
      <c r="H113" s="50"/>
      <c r="I113" s="50"/>
      <c r="J113" s="50"/>
      <c r="K113" s="50"/>
      <c r="L113" s="50"/>
      <c r="M113" s="130"/>
      <c r="N113" s="133"/>
      <c r="O113" s="142"/>
      <c r="P113" s="50"/>
      <c r="Q113" s="50"/>
      <c r="R113" s="50"/>
      <c r="S113" s="50"/>
      <c r="T113" s="50"/>
      <c r="U113" s="50"/>
      <c r="V113" s="50"/>
      <c r="W113" s="50"/>
      <c r="X113" s="50"/>
      <c r="Y113" s="50"/>
      <c r="Z113" s="50"/>
      <c r="AA113" s="130"/>
      <c r="AB113" s="133"/>
      <c r="AC113" s="142"/>
      <c r="AD113" s="57" t="str">
        <f>IF(AND(AD110="Yes",AD112="Yes"),"Cycle Complete","Cycle Incomplete")</f>
        <v>Cycle Incomplete</v>
      </c>
      <c r="AE113" s="121"/>
      <c r="AF113" s="139"/>
    </row>
    <row r="114" spans="1:32" ht="15" customHeight="1" x14ac:dyDescent="0.25">
      <c r="A114" s="155"/>
      <c r="B114" s="33"/>
      <c r="C114" s="34"/>
      <c r="D114" s="34"/>
      <c r="E114" s="34"/>
      <c r="F114" s="34"/>
      <c r="G114" s="34"/>
      <c r="H114" s="34"/>
      <c r="I114" s="34"/>
      <c r="J114" s="34"/>
      <c r="K114" s="34"/>
      <c r="L114" s="34"/>
      <c r="M114" s="143"/>
      <c r="N114" s="122">
        <f>COUNTIF(C114:L118,"y")</f>
        <v>0</v>
      </c>
      <c r="O114" s="146" t="str">
        <f t="shared" ref="O114" si="40">IF(N114&gt;0,"OK","No Observation")</f>
        <v>No Observation</v>
      </c>
      <c r="P114" s="34"/>
      <c r="Q114" s="34"/>
      <c r="R114" s="34"/>
      <c r="S114" s="34"/>
      <c r="T114" s="34"/>
      <c r="U114" s="34"/>
      <c r="V114" s="34"/>
      <c r="W114" s="34"/>
      <c r="X114" s="34"/>
      <c r="Y114" s="34"/>
      <c r="Z114" s="34"/>
      <c r="AA114" s="143"/>
      <c r="AB114" s="122">
        <f>COUNTIF(P114:Z118,"Y")</f>
        <v>0</v>
      </c>
      <c r="AC114" s="146" t="str">
        <f t="shared" ref="AC114" si="41">IF(AB114&gt;0,"OK","No Debrief")</f>
        <v>No Debrief</v>
      </c>
      <c r="AD114" s="68" t="s">
        <v>62</v>
      </c>
      <c r="AE114" s="125"/>
      <c r="AF114" s="151"/>
    </row>
    <row r="115" spans="1:32" x14ac:dyDescent="0.25">
      <c r="A115" s="156"/>
      <c r="B115" s="35"/>
      <c r="C115" s="36"/>
      <c r="D115" s="36"/>
      <c r="E115" s="36"/>
      <c r="F115" s="36"/>
      <c r="G115" s="36"/>
      <c r="H115" s="36"/>
      <c r="I115" s="36"/>
      <c r="J115" s="36"/>
      <c r="K115" s="36"/>
      <c r="L115" s="36"/>
      <c r="M115" s="144"/>
      <c r="N115" s="123"/>
      <c r="O115" s="147"/>
      <c r="P115" s="36"/>
      <c r="Q115" s="36"/>
      <c r="R115" s="36"/>
      <c r="S115" s="36"/>
      <c r="T115" s="36"/>
      <c r="U115" s="36"/>
      <c r="V115" s="36"/>
      <c r="W115" s="36"/>
      <c r="X115" s="36"/>
      <c r="Y115" s="36"/>
      <c r="Z115" s="36"/>
      <c r="AA115" s="144"/>
      <c r="AB115" s="123"/>
      <c r="AC115" s="147"/>
      <c r="AD115" s="94" t="str">
        <f>IF(O114="OK", "Yes", "No")</f>
        <v>No</v>
      </c>
      <c r="AE115" s="126"/>
      <c r="AF115" s="150"/>
    </row>
    <row r="116" spans="1:32" x14ac:dyDescent="0.25">
      <c r="A116" s="156"/>
      <c r="B116" s="35"/>
      <c r="C116" s="36"/>
      <c r="D116" s="36"/>
      <c r="E116" s="36"/>
      <c r="F116" s="36"/>
      <c r="G116" s="36"/>
      <c r="H116" s="36"/>
      <c r="I116" s="36"/>
      <c r="J116" s="36"/>
      <c r="K116" s="36"/>
      <c r="L116" s="36"/>
      <c r="M116" s="144"/>
      <c r="N116" s="123"/>
      <c r="O116" s="147"/>
      <c r="P116" s="36"/>
      <c r="Q116" s="36"/>
      <c r="R116" s="36"/>
      <c r="S116" s="36"/>
      <c r="T116" s="36"/>
      <c r="U116" s="36"/>
      <c r="V116" s="36"/>
      <c r="W116" s="36"/>
      <c r="X116" s="36"/>
      <c r="Y116" s="36"/>
      <c r="Z116" s="36"/>
      <c r="AA116" s="144"/>
      <c r="AB116" s="123"/>
      <c r="AC116" s="147"/>
      <c r="AD116" s="55" t="s">
        <v>63</v>
      </c>
      <c r="AE116" s="126"/>
      <c r="AF116" s="93" t="s">
        <v>86</v>
      </c>
    </row>
    <row r="117" spans="1:32" x14ac:dyDescent="0.25">
      <c r="A117" s="157"/>
      <c r="B117" s="35"/>
      <c r="C117" s="36"/>
      <c r="D117" s="36"/>
      <c r="E117" s="36"/>
      <c r="F117" s="36"/>
      <c r="G117" s="36"/>
      <c r="H117" s="36"/>
      <c r="I117" s="36"/>
      <c r="J117" s="36"/>
      <c r="K117" s="36"/>
      <c r="L117" s="36"/>
      <c r="M117" s="144"/>
      <c r="N117" s="123"/>
      <c r="O117" s="147"/>
      <c r="P117" s="36"/>
      <c r="Q117" s="36"/>
      <c r="R117" s="36"/>
      <c r="S117" s="36"/>
      <c r="T117" s="36"/>
      <c r="U117" s="36"/>
      <c r="V117" s="36"/>
      <c r="W117" s="36"/>
      <c r="X117" s="36"/>
      <c r="Y117" s="36"/>
      <c r="Z117" s="36"/>
      <c r="AA117" s="144"/>
      <c r="AB117" s="123"/>
      <c r="AC117" s="147"/>
      <c r="AD117" s="94" t="str">
        <f>IF(AC114="OK","Yes","No")</f>
        <v>No</v>
      </c>
      <c r="AE117" s="126"/>
      <c r="AF117" s="134"/>
    </row>
    <row r="118" spans="1:32" x14ac:dyDescent="0.25">
      <c r="A118" s="71" t="str">
        <f>IF(AD113="Cycle Complete", "", "Caution: Previous cycle incomplete")</f>
        <v>Caution: Previous cycle incomplete</v>
      </c>
      <c r="B118" s="37"/>
      <c r="C118" s="38"/>
      <c r="D118" s="38"/>
      <c r="E118" s="38"/>
      <c r="F118" s="38"/>
      <c r="G118" s="38"/>
      <c r="H118" s="38"/>
      <c r="I118" s="38"/>
      <c r="J118" s="38"/>
      <c r="K118" s="38"/>
      <c r="L118" s="38"/>
      <c r="M118" s="145"/>
      <c r="N118" s="124"/>
      <c r="O118" s="148"/>
      <c r="P118" s="38"/>
      <c r="Q118" s="38"/>
      <c r="R118" s="38"/>
      <c r="S118" s="38"/>
      <c r="T118" s="38"/>
      <c r="U118" s="38"/>
      <c r="V118" s="38"/>
      <c r="W118" s="38"/>
      <c r="X118" s="38"/>
      <c r="Y118" s="38"/>
      <c r="Z118" s="38"/>
      <c r="AA118" s="145"/>
      <c r="AB118" s="124"/>
      <c r="AC118" s="148"/>
      <c r="AD118" s="57" t="str">
        <f>IF(AND(AD115="Yes",AD117="Yes"),"Cycle Complete","Cycle Incomplete")</f>
        <v>Cycle Incomplete</v>
      </c>
      <c r="AE118" s="127"/>
      <c r="AF118" s="135"/>
    </row>
    <row r="119" spans="1:32" ht="15" customHeight="1" x14ac:dyDescent="0.25">
      <c r="A119" s="152"/>
      <c r="B119" s="45"/>
      <c r="C119" s="46"/>
      <c r="D119" s="46"/>
      <c r="E119" s="46"/>
      <c r="F119" s="46"/>
      <c r="G119" s="46"/>
      <c r="H119" s="46"/>
      <c r="I119" s="46"/>
      <c r="J119" s="46"/>
      <c r="K119" s="46"/>
      <c r="L119" s="46"/>
      <c r="M119" s="128"/>
      <c r="N119" s="131">
        <f>COUNTIF(C119:L123,"y")</f>
        <v>0</v>
      </c>
      <c r="O119" s="140" t="str">
        <f t="shared" ref="O119" si="42">IF(N119&gt;0,"OK","No Observation")</f>
        <v>No Observation</v>
      </c>
      <c r="P119" s="46"/>
      <c r="Q119" s="46"/>
      <c r="R119" s="46"/>
      <c r="S119" s="46"/>
      <c r="T119" s="46"/>
      <c r="U119" s="46"/>
      <c r="V119" s="46"/>
      <c r="W119" s="46"/>
      <c r="X119" s="46"/>
      <c r="Y119" s="46"/>
      <c r="Z119" s="46"/>
      <c r="AA119" s="128"/>
      <c r="AB119" s="131">
        <f>COUNTIF(P119:Z123,"Y")</f>
        <v>0</v>
      </c>
      <c r="AC119" s="140" t="str">
        <f t="shared" ref="AC119" si="43">IF(AB119&gt;0,"OK","No Debrief")</f>
        <v>No Debrief</v>
      </c>
      <c r="AD119" s="68" t="s">
        <v>62</v>
      </c>
      <c r="AE119" s="119"/>
      <c r="AF119" s="136"/>
    </row>
    <row r="120" spans="1:32" x14ac:dyDescent="0.25">
      <c r="A120" s="153"/>
      <c r="B120" s="47"/>
      <c r="C120" s="48"/>
      <c r="D120" s="48"/>
      <c r="E120" s="48"/>
      <c r="F120" s="48"/>
      <c r="G120" s="48"/>
      <c r="H120" s="48"/>
      <c r="I120" s="48"/>
      <c r="J120" s="48"/>
      <c r="K120" s="48"/>
      <c r="L120" s="48"/>
      <c r="M120" s="129"/>
      <c r="N120" s="132"/>
      <c r="O120" s="141"/>
      <c r="P120" s="48"/>
      <c r="Q120" s="48"/>
      <c r="R120" s="48"/>
      <c r="S120" s="48"/>
      <c r="T120" s="48"/>
      <c r="U120" s="48"/>
      <c r="V120" s="48"/>
      <c r="W120" s="48"/>
      <c r="X120" s="48"/>
      <c r="Y120" s="48"/>
      <c r="Z120" s="48"/>
      <c r="AA120" s="129"/>
      <c r="AB120" s="132"/>
      <c r="AC120" s="141"/>
      <c r="AD120" s="94" t="str">
        <f>IF(O119="OK", "Yes", "No")</f>
        <v>No</v>
      </c>
      <c r="AE120" s="120"/>
      <c r="AF120" s="137"/>
    </row>
    <row r="121" spans="1:32" x14ac:dyDescent="0.25">
      <c r="A121" s="153"/>
      <c r="B121" s="47"/>
      <c r="C121" s="48"/>
      <c r="D121" s="48"/>
      <c r="E121" s="48"/>
      <c r="F121" s="48"/>
      <c r="G121" s="48"/>
      <c r="H121" s="48"/>
      <c r="I121" s="48"/>
      <c r="J121" s="48"/>
      <c r="K121" s="48"/>
      <c r="L121" s="48"/>
      <c r="M121" s="129"/>
      <c r="N121" s="132"/>
      <c r="O121" s="141"/>
      <c r="P121" s="48"/>
      <c r="Q121" s="48"/>
      <c r="R121" s="48"/>
      <c r="S121" s="48"/>
      <c r="T121" s="48"/>
      <c r="U121" s="48"/>
      <c r="V121" s="48"/>
      <c r="W121" s="48"/>
      <c r="X121" s="48"/>
      <c r="Y121" s="48"/>
      <c r="Z121" s="48"/>
      <c r="AA121" s="129"/>
      <c r="AB121" s="132"/>
      <c r="AC121" s="141"/>
      <c r="AD121" s="55" t="s">
        <v>63</v>
      </c>
      <c r="AE121" s="120"/>
      <c r="AF121" s="93" t="s">
        <v>86</v>
      </c>
    </row>
    <row r="122" spans="1:32" x14ac:dyDescent="0.25">
      <c r="A122" s="154"/>
      <c r="B122" s="47"/>
      <c r="C122" s="48"/>
      <c r="D122" s="48"/>
      <c r="E122" s="48"/>
      <c r="F122" s="48"/>
      <c r="G122" s="48"/>
      <c r="H122" s="48"/>
      <c r="I122" s="48"/>
      <c r="J122" s="48"/>
      <c r="K122" s="48"/>
      <c r="L122" s="48"/>
      <c r="M122" s="129"/>
      <c r="N122" s="132"/>
      <c r="O122" s="141"/>
      <c r="P122" s="48"/>
      <c r="Q122" s="48"/>
      <c r="R122" s="48"/>
      <c r="S122" s="48"/>
      <c r="T122" s="48"/>
      <c r="U122" s="48"/>
      <c r="V122" s="48"/>
      <c r="W122" s="48"/>
      <c r="X122" s="48"/>
      <c r="Y122" s="48"/>
      <c r="Z122" s="48"/>
      <c r="AA122" s="129"/>
      <c r="AB122" s="132"/>
      <c r="AC122" s="141"/>
      <c r="AD122" s="94" t="str">
        <f>IF(AC119="OK","Yes","No")</f>
        <v>No</v>
      </c>
      <c r="AE122" s="120"/>
      <c r="AF122" s="138"/>
    </row>
    <row r="123" spans="1:32" x14ac:dyDescent="0.25">
      <c r="A123" s="53" t="str">
        <f>IF(AD118="Cycle Complete", "", "Caution: Previous cycle incomplete")</f>
        <v>Caution: Previous cycle incomplete</v>
      </c>
      <c r="B123" s="49"/>
      <c r="C123" s="50"/>
      <c r="D123" s="50"/>
      <c r="E123" s="50"/>
      <c r="F123" s="50"/>
      <c r="G123" s="50"/>
      <c r="H123" s="50"/>
      <c r="I123" s="50"/>
      <c r="J123" s="50"/>
      <c r="K123" s="50"/>
      <c r="L123" s="50"/>
      <c r="M123" s="130"/>
      <c r="N123" s="133"/>
      <c r="O123" s="142"/>
      <c r="P123" s="50"/>
      <c r="Q123" s="50"/>
      <c r="R123" s="50"/>
      <c r="S123" s="50"/>
      <c r="T123" s="50"/>
      <c r="U123" s="50"/>
      <c r="V123" s="50"/>
      <c r="W123" s="50"/>
      <c r="X123" s="50"/>
      <c r="Y123" s="50"/>
      <c r="Z123" s="50"/>
      <c r="AA123" s="130"/>
      <c r="AB123" s="133"/>
      <c r="AC123" s="142"/>
      <c r="AD123" s="57" t="str">
        <f>IF(AND(AD120="Yes",AD122="Yes"),"Cycle Complete","Cycle Incomplete")</f>
        <v>Cycle Incomplete</v>
      </c>
      <c r="AE123" s="121"/>
      <c r="AF123" s="139"/>
    </row>
    <row r="124" spans="1:32" ht="15" customHeight="1" x14ac:dyDescent="0.25">
      <c r="A124" s="155"/>
      <c r="B124" s="33"/>
      <c r="C124" s="34"/>
      <c r="D124" s="34"/>
      <c r="E124" s="34"/>
      <c r="F124" s="34"/>
      <c r="G124" s="34"/>
      <c r="H124" s="34"/>
      <c r="I124" s="34"/>
      <c r="J124" s="34"/>
      <c r="K124" s="34"/>
      <c r="L124" s="34"/>
      <c r="M124" s="143"/>
      <c r="N124" s="122">
        <f>COUNTIF(C124:L128,"y")</f>
        <v>0</v>
      </c>
      <c r="O124" s="146" t="str">
        <f t="shared" ref="O124" si="44">IF(N124&gt;0,"OK","No Observation")</f>
        <v>No Observation</v>
      </c>
      <c r="P124" s="34"/>
      <c r="Q124" s="34"/>
      <c r="R124" s="34"/>
      <c r="S124" s="34"/>
      <c r="T124" s="34"/>
      <c r="U124" s="34"/>
      <c r="V124" s="34"/>
      <c r="W124" s="34"/>
      <c r="X124" s="34"/>
      <c r="Y124" s="34"/>
      <c r="Z124" s="34"/>
      <c r="AA124" s="143"/>
      <c r="AB124" s="122">
        <f>COUNTIF(P124:Z128,"Y")</f>
        <v>0</v>
      </c>
      <c r="AC124" s="146" t="str">
        <f t="shared" ref="AC124" si="45">IF(AB124&gt;0,"OK","No Debrief")</f>
        <v>No Debrief</v>
      </c>
      <c r="AD124" s="68" t="s">
        <v>62</v>
      </c>
      <c r="AE124" s="125"/>
      <c r="AF124" s="151"/>
    </row>
    <row r="125" spans="1:32" x14ac:dyDescent="0.25">
      <c r="A125" s="156"/>
      <c r="B125" s="35"/>
      <c r="C125" s="36"/>
      <c r="D125" s="36"/>
      <c r="E125" s="36"/>
      <c r="F125" s="36"/>
      <c r="G125" s="36"/>
      <c r="H125" s="36"/>
      <c r="I125" s="36"/>
      <c r="J125" s="36"/>
      <c r="K125" s="36"/>
      <c r="L125" s="36"/>
      <c r="M125" s="144"/>
      <c r="N125" s="123"/>
      <c r="O125" s="147"/>
      <c r="P125" s="36"/>
      <c r="Q125" s="36"/>
      <c r="R125" s="36"/>
      <c r="S125" s="36"/>
      <c r="T125" s="36"/>
      <c r="U125" s="36"/>
      <c r="V125" s="36"/>
      <c r="W125" s="36"/>
      <c r="X125" s="36"/>
      <c r="Y125" s="36"/>
      <c r="Z125" s="36"/>
      <c r="AA125" s="144"/>
      <c r="AB125" s="123"/>
      <c r="AC125" s="147"/>
      <c r="AD125" s="94" t="str">
        <f>IF(O124="OK", "Yes", "No")</f>
        <v>No</v>
      </c>
      <c r="AE125" s="126"/>
      <c r="AF125" s="150"/>
    </row>
    <row r="126" spans="1:32" x14ac:dyDescent="0.25">
      <c r="A126" s="156"/>
      <c r="B126" s="35"/>
      <c r="C126" s="36"/>
      <c r="D126" s="36"/>
      <c r="E126" s="36"/>
      <c r="F126" s="36"/>
      <c r="G126" s="36"/>
      <c r="H126" s="36"/>
      <c r="I126" s="36"/>
      <c r="J126" s="36"/>
      <c r="K126" s="36"/>
      <c r="L126" s="36"/>
      <c r="M126" s="144"/>
      <c r="N126" s="123"/>
      <c r="O126" s="147"/>
      <c r="P126" s="36"/>
      <c r="Q126" s="36"/>
      <c r="R126" s="36"/>
      <c r="S126" s="36"/>
      <c r="T126" s="36"/>
      <c r="U126" s="36"/>
      <c r="V126" s="36"/>
      <c r="W126" s="36"/>
      <c r="X126" s="36"/>
      <c r="Y126" s="36"/>
      <c r="Z126" s="36"/>
      <c r="AA126" s="144"/>
      <c r="AB126" s="123"/>
      <c r="AC126" s="147"/>
      <c r="AD126" s="55" t="s">
        <v>63</v>
      </c>
      <c r="AE126" s="126"/>
      <c r="AF126" s="93" t="s">
        <v>86</v>
      </c>
    </row>
    <row r="127" spans="1:32" x14ac:dyDescent="0.25">
      <c r="A127" s="157"/>
      <c r="B127" s="35"/>
      <c r="C127" s="36"/>
      <c r="D127" s="36"/>
      <c r="E127" s="36"/>
      <c r="F127" s="36"/>
      <c r="G127" s="36"/>
      <c r="H127" s="36"/>
      <c r="I127" s="36"/>
      <c r="J127" s="36"/>
      <c r="K127" s="36"/>
      <c r="L127" s="36"/>
      <c r="M127" s="144"/>
      <c r="N127" s="123"/>
      <c r="O127" s="147"/>
      <c r="P127" s="36"/>
      <c r="Q127" s="36"/>
      <c r="R127" s="36"/>
      <c r="S127" s="36"/>
      <c r="T127" s="36"/>
      <c r="U127" s="36"/>
      <c r="V127" s="36"/>
      <c r="W127" s="36"/>
      <c r="X127" s="36"/>
      <c r="Y127" s="36"/>
      <c r="Z127" s="36"/>
      <c r="AA127" s="144"/>
      <c r="AB127" s="123"/>
      <c r="AC127" s="147"/>
      <c r="AD127" s="94" t="str">
        <f>IF(AC124="OK","Yes","No")</f>
        <v>No</v>
      </c>
      <c r="AE127" s="126"/>
      <c r="AF127" s="134"/>
    </row>
    <row r="128" spans="1:32" x14ac:dyDescent="0.25">
      <c r="A128" s="71" t="str">
        <f>IF(AD123="Cycle Complete", "", "Caution: Previous cycle incomplete")</f>
        <v>Caution: Previous cycle incomplete</v>
      </c>
      <c r="B128" s="37"/>
      <c r="C128" s="38"/>
      <c r="D128" s="38"/>
      <c r="E128" s="38"/>
      <c r="F128" s="38"/>
      <c r="G128" s="38"/>
      <c r="H128" s="38"/>
      <c r="I128" s="38"/>
      <c r="J128" s="38"/>
      <c r="K128" s="38"/>
      <c r="L128" s="38"/>
      <c r="M128" s="145"/>
      <c r="N128" s="124"/>
      <c r="O128" s="148"/>
      <c r="P128" s="38"/>
      <c r="Q128" s="38"/>
      <c r="R128" s="38"/>
      <c r="S128" s="38"/>
      <c r="T128" s="38"/>
      <c r="U128" s="38"/>
      <c r="V128" s="38"/>
      <c r="W128" s="38"/>
      <c r="X128" s="38"/>
      <c r="Y128" s="38"/>
      <c r="Z128" s="38"/>
      <c r="AA128" s="145"/>
      <c r="AB128" s="124"/>
      <c r="AC128" s="148"/>
      <c r="AD128" s="57" t="str">
        <f>IF(AND(AD125="Yes",AD127="Yes"),"Cycle Complete","Cycle Incomplete")</f>
        <v>Cycle Incomplete</v>
      </c>
      <c r="AE128" s="127"/>
      <c r="AF128" s="135"/>
    </row>
    <row r="129" spans="1:32" ht="15" customHeight="1" x14ac:dyDescent="0.25">
      <c r="A129" s="152"/>
      <c r="B129" s="45"/>
      <c r="C129" s="46"/>
      <c r="D129" s="46"/>
      <c r="E129" s="46"/>
      <c r="F129" s="46"/>
      <c r="G129" s="46"/>
      <c r="H129" s="46"/>
      <c r="I129" s="46"/>
      <c r="J129" s="46"/>
      <c r="K129" s="46"/>
      <c r="L129" s="46"/>
      <c r="M129" s="128"/>
      <c r="N129" s="131">
        <f>COUNTIF(C129:L133,"y")</f>
        <v>0</v>
      </c>
      <c r="O129" s="140" t="str">
        <f t="shared" ref="O129" si="46">IF(N129&gt;0,"OK","No Observation")</f>
        <v>No Observation</v>
      </c>
      <c r="P129" s="46"/>
      <c r="Q129" s="46"/>
      <c r="R129" s="46"/>
      <c r="S129" s="46"/>
      <c r="T129" s="46"/>
      <c r="U129" s="46"/>
      <c r="V129" s="46"/>
      <c r="W129" s="46"/>
      <c r="X129" s="46"/>
      <c r="Y129" s="46"/>
      <c r="Z129" s="46"/>
      <c r="AA129" s="128"/>
      <c r="AB129" s="131">
        <f>COUNTIF(P129:Z133,"Y")</f>
        <v>0</v>
      </c>
      <c r="AC129" s="140" t="str">
        <f t="shared" ref="AC129" si="47">IF(AB129&gt;0,"OK","No Debrief")</f>
        <v>No Debrief</v>
      </c>
      <c r="AD129" s="68" t="s">
        <v>62</v>
      </c>
      <c r="AE129" s="119"/>
      <c r="AF129" s="136"/>
    </row>
    <row r="130" spans="1:32" x14ac:dyDescent="0.25">
      <c r="A130" s="153"/>
      <c r="B130" s="47"/>
      <c r="C130" s="48"/>
      <c r="D130" s="48"/>
      <c r="E130" s="48"/>
      <c r="F130" s="48"/>
      <c r="G130" s="48"/>
      <c r="H130" s="48"/>
      <c r="I130" s="48"/>
      <c r="J130" s="48"/>
      <c r="K130" s="48"/>
      <c r="L130" s="48"/>
      <c r="M130" s="129"/>
      <c r="N130" s="132"/>
      <c r="O130" s="141"/>
      <c r="P130" s="48"/>
      <c r="Q130" s="48"/>
      <c r="R130" s="48"/>
      <c r="S130" s="48"/>
      <c r="T130" s="48"/>
      <c r="U130" s="48"/>
      <c r="V130" s="48"/>
      <c r="W130" s="48"/>
      <c r="X130" s="48"/>
      <c r="Y130" s="48"/>
      <c r="Z130" s="48"/>
      <c r="AA130" s="129"/>
      <c r="AB130" s="132"/>
      <c r="AC130" s="141"/>
      <c r="AD130" s="94" t="str">
        <f>IF(O129="OK", "Yes", "No")</f>
        <v>No</v>
      </c>
      <c r="AE130" s="120"/>
      <c r="AF130" s="137"/>
    </row>
    <row r="131" spans="1:32" x14ac:dyDescent="0.25">
      <c r="A131" s="153"/>
      <c r="B131" s="47"/>
      <c r="C131" s="48"/>
      <c r="D131" s="48"/>
      <c r="E131" s="48"/>
      <c r="F131" s="48"/>
      <c r="G131" s="48"/>
      <c r="H131" s="48"/>
      <c r="I131" s="48"/>
      <c r="J131" s="48"/>
      <c r="K131" s="48"/>
      <c r="L131" s="48"/>
      <c r="M131" s="129"/>
      <c r="N131" s="132"/>
      <c r="O131" s="141"/>
      <c r="P131" s="48"/>
      <c r="Q131" s="48"/>
      <c r="R131" s="48"/>
      <c r="S131" s="48"/>
      <c r="T131" s="48"/>
      <c r="U131" s="48"/>
      <c r="V131" s="48"/>
      <c r="W131" s="48"/>
      <c r="X131" s="48"/>
      <c r="Y131" s="48"/>
      <c r="Z131" s="48"/>
      <c r="AA131" s="129"/>
      <c r="AB131" s="132"/>
      <c r="AC131" s="141"/>
      <c r="AD131" s="55" t="s">
        <v>63</v>
      </c>
      <c r="AE131" s="120"/>
      <c r="AF131" s="93" t="s">
        <v>86</v>
      </c>
    </row>
    <row r="132" spans="1:32" x14ac:dyDescent="0.25">
      <c r="A132" s="154"/>
      <c r="B132" s="47"/>
      <c r="C132" s="48"/>
      <c r="D132" s="48"/>
      <c r="E132" s="48"/>
      <c r="F132" s="48"/>
      <c r="G132" s="48"/>
      <c r="H132" s="48"/>
      <c r="I132" s="48"/>
      <c r="J132" s="48"/>
      <c r="K132" s="48"/>
      <c r="L132" s="48"/>
      <c r="M132" s="129"/>
      <c r="N132" s="132"/>
      <c r="O132" s="141"/>
      <c r="P132" s="48"/>
      <c r="Q132" s="48"/>
      <c r="R132" s="48"/>
      <c r="S132" s="48"/>
      <c r="T132" s="48"/>
      <c r="U132" s="48"/>
      <c r="V132" s="48"/>
      <c r="W132" s="48"/>
      <c r="X132" s="48"/>
      <c r="Y132" s="48"/>
      <c r="Z132" s="48"/>
      <c r="AA132" s="129"/>
      <c r="AB132" s="132"/>
      <c r="AC132" s="141"/>
      <c r="AD132" s="94" t="str">
        <f>IF(AC129="OK","Yes","No")</f>
        <v>No</v>
      </c>
      <c r="AE132" s="120"/>
      <c r="AF132" s="138"/>
    </row>
    <row r="133" spans="1:32" x14ac:dyDescent="0.25">
      <c r="A133" s="53" t="str">
        <f>IF(AD128="Cycle Complete", "", "Caution: Previous cycle incomplete")</f>
        <v>Caution: Previous cycle incomplete</v>
      </c>
      <c r="B133" s="49"/>
      <c r="C133" s="50"/>
      <c r="D133" s="50"/>
      <c r="E133" s="50"/>
      <c r="F133" s="50"/>
      <c r="G133" s="50"/>
      <c r="H133" s="50"/>
      <c r="I133" s="50"/>
      <c r="J133" s="50"/>
      <c r="K133" s="50"/>
      <c r="L133" s="50"/>
      <c r="M133" s="130"/>
      <c r="N133" s="133"/>
      <c r="O133" s="142"/>
      <c r="P133" s="50"/>
      <c r="Q133" s="50"/>
      <c r="R133" s="50"/>
      <c r="S133" s="50"/>
      <c r="T133" s="50"/>
      <c r="U133" s="50"/>
      <c r="V133" s="50"/>
      <c r="W133" s="50"/>
      <c r="X133" s="50"/>
      <c r="Y133" s="50"/>
      <c r="Z133" s="50"/>
      <c r="AA133" s="130"/>
      <c r="AB133" s="133"/>
      <c r="AC133" s="142"/>
      <c r="AD133" s="57" t="str">
        <f>IF(AND(AD130="Yes",AD132="Yes"),"Cycle Complete","Cycle Incomplete")</f>
        <v>Cycle Incomplete</v>
      </c>
      <c r="AE133" s="121"/>
      <c r="AF133" s="139"/>
    </row>
    <row r="134" spans="1:32" ht="15" customHeight="1" x14ac:dyDescent="0.25">
      <c r="A134" s="155"/>
      <c r="B134" s="33"/>
      <c r="C134" s="34"/>
      <c r="D134" s="34"/>
      <c r="E134" s="34"/>
      <c r="F134" s="34"/>
      <c r="G134" s="34"/>
      <c r="H134" s="34"/>
      <c r="I134" s="34"/>
      <c r="J134" s="34"/>
      <c r="K134" s="34"/>
      <c r="L134" s="34"/>
      <c r="M134" s="143"/>
      <c r="N134" s="122">
        <f>COUNTIF(C134:L138,"y")</f>
        <v>0</v>
      </c>
      <c r="O134" s="146" t="str">
        <f t="shared" ref="O134" si="48">IF(N134&gt;0,"OK","No Observation")</f>
        <v>No Observation</v>
      </c>
      <c r="P134" s="34"/>
      <c r="Q134" s="34"/>
      <c r="R134" s="34"/>
      <c r="S134" s="34"/>
      <c r="T134" s="34"/>
      <c r="U134" s="34"/>
      <c r="V134" s="34"/>
      <c r="W134" s="34"/>
      <c r="X134" s="34"/>
      <c r="Y134" s="34"/>
      <c r="Z134" s="34"/>
      <c r="AA134" s="143"/>
      <c r="AB134" s="122">
        <f>COUNTIF(P134:Z138,"Y")</f>
        <v>0</v>
      </c>
      <c r="AC134" s="146" t="str">
        <f t="shared" ref="AC134" si="49">IF(AB134&gt;0,"OK","No Debrief")</f>
        <v>No Debrief</v>
      </c>
      <c r="AD134" s="68" t="s">
        <v>62</v>
      </c>
      <c r="AE134" s="125"/>
      <c r="AF134" s="151"/>
    </row>
    <row r="135" spans="1:32" x14ac:dyDescent="0.25">
      <c r="A135" s="156"/>
      <c r="B135" s="35"/>
      <c r="C135" s="36"/>
      <c r="D135" s="36"/>
      <c r="E135" s="36"/>
      <c r="F135" s="36"/>
      <c r="G135" s="36"/>
      <c r="H135" s="36"/>
      <c r="I135" s="36"/>
      <c r="J135" s="36"/>
      <c r="K135" s="36"/>
      <c r="L135" s="36"/>
      <c r="M135" s="144"/>
      <c r="N135" s="123"/>
      <c r="O135" s="147"/>
      <c r="P135" s="36"/>
      <c r="Q135" s="36"/>
      <c r="R135" s="36"/>
      <c r="S135" s="36"/>
      <c r="T135" s="36"/>
      <c r="U135" s="36"/>
      <c r="V135" s="36"/>
      <c r="W135" s="36"/>
      <c r="X135" s="36"/>
      <c r="Y135" s="36"/>
      <c r="Z135" s="36"/>
      <c r="AA135" s="144"/>
      <c r="AB135" s="123"/>
      <c r="AC135" s="147"/>
      <c r="AD135" s="94" t="str">
        <f>IF(O134="OK", "Yes", "No")</f>
        <v>No</v>
      </c>
      <c r="AE135" s="126"/>
      <c r="AF135" s="150"/>
    </row>
    <row r="136" spans="1:32" x14ac:dyDescent="0.25">
      <c r="A136" s="156"/>
      <c r="B136" s="35"/>
      <c r="C136" s="36"/>
      <c r="D136" s="36"/>
      <c r="E136" s="36"/>
      <c r="F136" s="36"/>
      <c r="G136" s="36"/>
      <c r="H136" s="36"/>
      <c r="I136" s="36"/>
      <c r="J136" s="36"/>
      <c r="K136" s="36"/>
      <c r="L136" s="36"/>
      <c r="M136" s="144"/>
      <c r="N136" s="123"/>
      <c r="O136" s="147"/>
      <c r="P136" s="36"/>
      <c r="Q136" s="36"/>
      <c r="R136" s="36"/>
      <c r="S136" s="36"/>
      <c r="T136" s="36"/>
      <c r="U136" s="36"/>
      <c r="V136" s="36"/>
      <c r="W136" s="36"/>
      <c r="X136" s="36"/>
      <c r="Y136" s="36"/>
      <c r="Z136" s="36"/>
      <c r="AA136" s="144"/>
      <c r="AB136" s="123"/>
      <c r="AC136" s="147"/>
      <c r="AD136" s="55" t="s">
        <v>63</v>
      </c>
      <c r="AE136" s="126"/>
      <c r="AF136" s="93" t="s">
        <v>86</v>
      </c>
    </row>
    <row r="137" spans="1:32" x14ac:dyDescent="0.25">
      <c r="A137" s="157"/>
      <c r="B137" s="35"/>
      <c r="C137" s="36"/>
      <c r="D137" s="36"/>
      <c r="E137" s="36"/>
      <c r="F137" s="36"/>
      <c r="G137" s="36"/>
      <c r="H137" s="36"/>
      <c r="I137" s="36"/>
      <c r="J137" s="36"/>
      <c r="K137" s="36"/>
      <c r="L137" s="36"/>
      <c r="M137" s="144"/>
      <c r="N137" s="123"/>
      <c r="O137" s="147"/>
      <c r="P137" s="36"/>
      <c r="Q137" s="36"/>
      <c r="R137" s="36"/>
      <c r="S137" s="36"/>
      <c r="T137" s="36"/>
      <c r="U137" s="36"/>
      <c r="V137" s="36"/>
      <c r="W137" s="36"/>
      <c r="X137" s="36"/>
      <c r="Y137" s="36"/>
      <c r="Z137" s="36"/>
      <c r="AA137" s="144"/>
      <c r="AB137" s="123"/>
      <c r="AC137" s="147"/>
      <c r="AD137" s="94" t="str">
        <f>IF(AC134="OK","Yes","No")</f>
        <v>No</v>
      </c>
      <c r="AE137" s="126"/>
      <c r="AF137" s="134"/>
    </row>
    <row r="138" spans="1:32" x14ac:dyDescent="0.25">
      <c r="A138" s="71" t="str">
        <f>IF(AD133="Cycle Complete", "", "Caution: Previous cycle incomplete")</f>
        <v>Caution: Previous cycle incomplete</v>
      </c>
      <c r="B138" s="37"/>
      <c r="C138" s="38"/>
      <c r="D138" s="38"/>
      <c r="E138" s="38"/>
      <c r="F138" s="38"/>
      <c r="G138" s="38"/>
      <c r="H138" s="38"/>
      <c r="I138" s="38"/>
      <c r="J138" s="38"/>
      <c r="K138" s="38"/>
      <c r="L138" s="38"/>
      <c r="M138" s="145"/>
      <c r="N138" s="124"/>
      <c r="O138" s="148"/>
      <c r="P138" s="38"/>
      <c r="Q138" s="38"/>
      <c r="R138" s="38"/>
      <c r="S138" s="38"/>
      <c r="T138" s="38"/>
      <c r="U138" s="38"/>
      <c r="V138" s="38"/>
      <c r="W138" s="38"/>
      <c r="X138" s="38"/>
      <c r="Y138" s="38"/>
      <c r="Z138" s="38"/>
      <c r="AA138" s="145"/>
      <c r="AB138" s="124"/>
      <c r="AC138" s="148"/>
      <c r="AD138" s="57" t="str">
        <f>IF(AND(AD135="Yes",AD137="Yes"),"Cycle Complete","Cycle Incomplete")</f>
        <v>Cycle Incomplete</v>
      </c>
      <c r="AE138" s="127"/>
      <c r="AF138" s="135"/>
    </row>
    <row r="139" spans="1:32" ht="15" customHeight="1" x14ac:dyDescent="0.25">
      <c r="A139" s="152"/>
      <c r="B139" s="45"/>
      <c r="C139" s="46"/>
      <c r="D139" s="46"/>
      <c r="E139" s="46"/>
      <c r="F139" s="46"/>
      <c r="G139" s="46"/>
      <c r="H139" s="46"/>
      <c r="I139" s="46"/>
      <c r="J139" s="46"/>
      <c r="K139" s="46"/>
      <c r="L139" s="46"/>
      <c r="M139" s="128"/>
      <c r="N139" s="131">
        <f>COUNTIF(C139:L143,"y")</f>
        <v>0</v>
      </c>
      <c r="O139" s="140" t="str">
        <f t="shared" ref="O139" si="50">IF(N139&gt;0,"OK","No Observation")</f>
        <v>No Observation</v>
      </c>
      <c r="P139" s="46"/>
      <c r="Q139" s="46"/>
      <c r="R139" s="46"/>
      <c r="S139" s="46"/>
      <c r="T139" s="46"/>
      <c r="U139" s="46"/>
      <c r="V139" s="46"/>
      <c r="W139" s="46"/>
      <c r="X139" s="46"/>
      <c r="Y139" s="46"/>
      <c r="Z139" s="46"/>
      <c r="AA139" s="128"/>
      <c r="AB139" s="131">
        <f>COUNTIF(P139:Z143,"Y")</f>
        <v>0</v>
      </c>
      <c r="AC139" s="140" t="str">
        <f t="shared" ref="AC139" si="51">IF(AB139&gt;0,"OK","No Debrief")</f>
        <v>No Debrief</v>
      </c>
      <c r="AD139" s="68" t="s">
        <v>62</v>
      </c>
      <c r="AE139" s="119"/>
      <c r="AF139" s="136"/>
    </row>
    <row r="140" spans="1:32" x14ac:dyDescent="0.25">
      <c r="A140" s="153"/>
      <c r="B140" s="47"/>
      <c r="C140" s="48"/>
      <c r="D140" s="48"/>
      <c r="E140" s="48"/>
      <c r="F140" s="48"/>
      <c r="G140" s="48"/>
      <c r="H140" s="48"/>
      <c r="I140" s="48"/>
      <c r="J140" s="48"/>
      <c r="K140" s="48"/>
      <c r="L140" s="48"/>
      <c r="M140" s="129"/>
      <c r="N140" s="132"/>
      <c r="O140" s="141"/>
      <c r="P140" s="48"/>
      <c r="Q140" s="48"/>
      <c r="R140" s="48"/>
      <c r="S140" s="48"/>
      <c r="T140" s="48"/>
      <c r="U140" s="48"/>
      <c r="V140" s="48"/>
      <c r="W140" s="48"/>
      <c r="X140" s="48"/>
      <c r="Y140" s="48"/>
      <c r="Z140" s="48"/>
      <c r="AA140" s="129"/>
      <c r="AB140" s="132"/>
      <c r="AC140" s="141"/>
      <c r="AD140" s="94" t="str">
        <f>IF(O139="OK", "Yes", "No")</f>
        <v>No</v>
      </c>
      <c r="AE140" s="120"/>
      <c r="AF140" s="137"/>
    </row>
    <row r="141" spans="1:32" x14ac:dyDescent="0.25">
      <c r="A141" s="153"/>
      <c r="B141" s="47"/>
      <c r="C141" s="48"/>
      <c r="D141" s="48"/>
      <c r="E141" s="48"/>
      <c r="F141" s="48"/>
      <c r="G141" s="48"/>
      <c r="H141" s="48"/>
      <c r="I141" s="48"/>
      <c r="J141" s="48"/>
      <c r="K141" s="48"/>
      <c r="L141" s="48"/>
      <c r="M141" s="129"/>
      <c r="N141" s="132"/>
      <c r="O141" s="141"/>
      <c r="P141" s="48"/>
      <c r="Q141" s="48"/>
      <c r="R141" s="48"/>
      <c r="S141" s="48"/>
      <c r="T141" s="48"/>
      <c r="U141" s="48"/>
      <c r="V141" s="48"/>
      <c r="W141" s="48"/>
      <c r="X141" s="48"/>
      <c r="Y141" s="48"/>
      <c r="Z141" s="48"/>
      <c r="AA141" s="129"/>
      <c r="AB141" s="132"/>
      <c r="AC141" s="141"/>
      <c r="AD141" s="55" t="s">
        <v>63</v>
      </c>
      <c r="AE141" s="120"/>
      <c r="AF141" s="93" t="s">
        <v>86</v>
      </c>
    </row>
    <row r="142" spans="1:32" x14ac:dyDescent="0.25">
      <c r="A142" s="154"/>
      <c r="B142" s="47"/>
      <c r="C142" s="48"/>
      <c r="D142" s="48"/>
      <c r="E142" s="48"/>
      <c r="F142" s="48"/>
      <c r="G142" s="48"/>
      <c r="H142" s="48"/>
      <c r="I142" s="48"/>
      <c r="J142" s="48"/>
      <c r="K142" s="48"/>
      <c r="L142" s="48"/>
      <c r="M142" s="129"/>
      <c r="N142" s="132"/>
      <c r="O142" s="141"/>
      <c r="P142" s="48"/>
      <c r="Q142" s="48"/>
      <c r="R142" s="48"/>
      <c r="S142" s="48"/>
      <c r="T142" s="48"/>
      <c r="U142" s="48"/>
      <c r="V142" s="48"/>
      <c r="W142" s="48"/>
      <c r="X142" s="48"/>
      <c r="Y142" s="48"/>
      <c r="Z142" s="48"/>
      <c r="AA142" s="129"/>
      <c r="AB142" s="132"/>
      <c r="AC142" s="141"/>
      <c r="AD142" s="94" t="str">
        <f>IF(AC139="OK","Yes","No")</f>
        <v>No</v>
      </c>
      <c r="AE142" s="120"/>
      <c r="AF142" s="138"/>
    </row>
    <row r="143" spans="1:32" x14ac:dyDescent="0.25">
      <c r="A143" s="53" t="str">
        <f>IF(AD138="Cycle Complete", "", "Caution: Previous cycle incomplete")</f>
        <v>Caution: Previous cycle incomplete</v>
      </c>
      <c r="B143" s="49"/>
      <c r="C143" s="50"/>
      <c r="D143" s="50"/>
      <c r="E143" s="50"/>
      <c r="F143" s="50"/>
      <c r="G143" s="50"/>
      <c r="H143" s="50"/>
      <c r="I143" s="50"/>
      <c r="J143" s="50"/>
      <c r="K143" s="50"/>
      <c r="L143" s="50"/>
      <c r="M143" s="130"/>
      <c r="N143" s="133"/>
      <c r="O143" s="142"/>
      <c r="P143" s="50"/>
      <c r="Q143" s="50"/>
      <c r="R143" s="50"/>
      <c r="S143" s="50"/>
      <c r="T143" s="50"/>
      <c r="U143" s="50"/>
      <c r="V143" s="50"/>
      <c r="W143" s="50"/>
      <c r="X143" s="50"/>
      <c r="Y143" s="50"/>
      <c r="Z143" s="50"/>
      <c r="AA143" s="130"/>
      <c r="AB143" s="133"/>
      <c r="AC143" s="142"/>
      <c r="AD143" s="57" t="str">
        <f>IF(AND(AD140="Yes",AD142="Yes"),"Cycle Complete","Cycle Incomplete")</f>
        <v>Cycle Incomplete</v>
      </c>
      <c r="AE143" s="121"/>
      <c r="AF143" s="139"/>
    </row>
    <row r="144" spans="1:32" ht="15" customHeight="1" x14ac:dyDescent="0.25">
      <c r="A144" s="155"/>
      <c r="B144" s="33"/>
      <c r="C144" s="34"/>
      <c r="D144" s="34"/>
      <c r="E144" s="34"/>
      <c r="F144" s="34"/>
      <c r="G144" s="34"/>
      <c r="H144" s="34"/>
      <c r="I144" s="34"/>
      <c r="J144" s="34"/>
      <c r="K144" s="34"/>
      <c r="L144" s="34"/>
      <c r="M144" s="143"/>
      <c r="N144" s="122">
        <f>COUNTIF(C144:L148,"y")</f>
        <v>0</v>
      </c>
      <c r="O144" s="146" t="str">
        <f t="shared" ref="O144" si="52">IF(N144&gt;0,"OK","No Observation")</f>
        <v>No Observation</v>
      </c>
      <c r="P144" s="34"/>
      <c r="Q144" s="34"/>
      <c r="R144" s="34"/>
      <c r="S144" s="34"/>
      <c r="T144" s="34"/>
      <c r="U144" s="34"/>
      <c r="V144" s="34"/>
      <c r="W144" s="34"/>
      <c r="X144" s="34"/>
      <c r="Y144" s="34"/>
      <c r="Z144" s="34"/>
      <c r="AA144" s="143"/>
      <c r="AB144" s="122">
        <f>COUNTIF(P144:Z148,"Y")</f>
        <v>0</v>
      </c>
      <c r="AC144" s="146" t="str">
        <f t="shared" ref="AC144" si="53">IF(AB144&gt;0,"OK","No Debrief")</f>
        <v>No Debrief</v>
      </c>
      <c r="AD144" s="68" t="s">
        <v>62</v>
      </c>
      <c r="AE144" s="125"/>
      <c r="AF144" s="151"/>
    </row>
    <row r="145" spans="1:32" x14ac:dyDescent="0.25">
      <c r="A145" s="156"/>
      <c r="B145" s="35"/>
      <c r="C145" s="36"/>
      <c r="D145" s="36"/>
      <c r="E145" s="36"/>
      <c r="F145" s="36"/>
      <c r="G145" s="36"/>
      <c r="H145" s="36"/>
      <c r="I145" s="36"/>
      <c r="J145" s="36"/>
      <c r="K145" s="36"/>
      <c r="L145" s="36"/>
      <c r="M145" s="144"/>
      <c r="N145" s="123"/>
      <c r="O145" s="147"/>
      <c r="P145" s="36"/>
      <c r="Q145" s="36"/>
      <c r="R145" s="36"/>
      <c r="S145" s="36"/>
      <c r="T145" s="36"/>
      <c r="U145" s="36"/>
      <c r="V145" s="36"/>
      <c r="W145" s="36"/>
      <c r="X145" s="36"/>
      <c r="Y145" s="36"/>
      <c r="Z145" s="36"/>
      <c r="AA145" s="144"/>
      <c r="AB145" s="123"/>
      <c r="AC145" s="147"/>
      <c r="AD145" s="94" t="str">
        <f>IF(O144="OK", "Yes", "No")</f>
        <v>No</v>
      </c>
      <c r="AE145" s="126"/>
      <c r="AF145" s="150"/>
    </row>
    <row r="146" spans="1:32" x14ac:dyDescent="0.25">
      <c r="A146" s="156"/>
      <c r="B146" s="35"/>
      <c r="C146" s="36"/>
      <c r="D146" s="36"/>
      <c r="E146" s="36"/>
      <c r="F146" s="36"/>
      <c r="G146" s="36"/>
      <c r="H146" s="36"/>
      <c r="I146" s="36"/>
      <c r="J146" s="36"/>
      <c r="K146" s="36"/>
      <c r="L146" s="36"/>
      <c r="M146" s="144"/>
      <c r="N146" s="123"/>
      <c r="O146" s="147"/>
      <c r="P146" s="36"/>
      <c r="Q146" s="36"/>
      <c r="R146" s="36"/>
      <c r="S146" s="36"/>
      <c r="T146" s="36"/>
      <c r="U146" s="36"/>
      <c r="V146" s="36"/>
      <c r="W146" s="36"/>
      <c r="X146" s="36"/>
      <c r="Y146" s="36"/>
      <c r="Z146" s="36"/>
      <c r="AA146" s="144"/>
      <c r="AB146" s="123"/>
      <c r="AC146" s="147"/>
      <c r="AD146" s="55" t="s">
        <v>63</v>
      </c>
      <c r="AE146" s="126"/>
      <c r="AF146" s="93" t="s">
        <v>86</v>
      </c>
    </row>
    <row r="147" spans="1:32" x14ac:dyDescent="0.25">
      <c r="A147" s="157"/>
      <c r="B147" s="35"/>
      <c r="C147" s="36"/>
      <c r="D147" s="36"/>
      <c r="E147" s="36"/>
      <c r="F147" s="36"/>
      <c r="G147" s="36"/>
      <c r="H147" s="36"/>
      <c r="I147" s="36"/>
      <c r="J147" s="36"/>
      <c r="K147" s="36"/>
      <c r="L147" s="36"/>
      <c r="M147" s="144"/>
      <c r="N147" s="123"/>
      <c r="O147" s="147"/>
      <c r="P147" s="36"/>
      <c r="Q147" s="36"/>
      <c r="R147" s="36"/>
      <c r="S147" s="36"/>
      <c r="T147" s="36"/>
      <c r="U147" s="36"/>
      <c r="V147" s="36"/>
      <c r="W147" s="36"/>
      <c r="X147" s="36"/>
      <c r="Y147" s="36"/>
      <c r="Z147" s="36"/>
      <c r="AA147" s="144"/>
      <c r="AB147" s="123"/>
      <c r="AC147" s="147"/>
      <c r="AD147" s="94" t="str">
        <f>IF(AC144="OK","Yes","No")</f>
        <v>No</v>
      </c>
      <c r="AE147" s="126"/>
      <c r="AF147" s="134"/>
    </row>
    <row r="148" spans="1:32" x14ac:dyDescent="0.25">
      <c r="A148" s="71" t="str">
        <f>IF(AD143="Cycle Complete", "", "Caution: Previous cycle incomplete")</f>
        <v>Caution: Previous cycle incomplete</v>
      </c>
      <c r="B148" s="37"/>
      <c r="C148" s="38"/>
      <c r="D148" s="38"/>
      <c r="E148" s="38"/>
      <c r="F148" s="38"/>
      <c r="G148" s="38"/>
      <c r="H148" s="38"/>
      <c r="I148" s="38"/>
      <c r="J148" s="38"/>
      <c r="K148" s="38"/>
      <c r="L148" s="38"/>
      <c r="M148" s="145"/>
      <c r="N148" s="124"/>
      <c r="O148" s="148"/>
      <c r="P148" s="38"/>
      <c r="Q148" s="38"/>
      <c r="R148" s="38"/>
      <c r="S148" s="38"/>
      <c r="T148" s="38"/>
      <c r="U148" s="38"/>
      <c r="V148" s="38"/>
      <c r="W148" s="38"/>
      <c r="X148" s="38"/>
      <c r="Y148" s="38"/>
      <c r="Z148" s="38"/>
      <c r="AA148" s="145"/>
      <c r="AB148" s="124"/>
      <c r="AC148" s="148"/>
      <c r="AD148" s="57" t="str">
        <f>IF(AND(AD145="Yes",AD147="Yes"),"Cycle Complete","Cycle Incomplete")</f>
        <v>Cycle Incomplete</v>
      </c>
      <c r="AE148" s="127"/>
      <c r="AF148" s="135"/>
    </row>
    <row r="149" spans="1:32" ht="15" customHeight="1" x14ac:dyDescent="0.25">
      <c r="A149" s="152"/>
      <c r="B149" s="45"/>
      <c r="C149" s="46"/>
      <c r="D149" s="46"/>
      <c r="E149" s="46"/>
      <c r="F149" s="46"/>
      <c r="G149" s="46"/>
      <c r="H149" s="46"/>
      <c r="I149" s="46"/>
      <c r="J149" s="46"/>
      <c r="K149" s="46"/>
      <c r="L149" s="46"/>
      <c r="M149" s="128"/>
      <c r="N149" s="131">
        <f>COUNTIF(C149:L153,"y")</f>
        <v>0</v>
      </c>
      <c r="O149" s="140" t="str">
        <f t="shared" ref="O149" si="54">IF(N149&gt;0,"OK","No Observation")</f>
        <v>No Observation</v>
      </c>
      <c r="P149" s="46"/>
      <c r="Q149" s="46"/>
      <c r="R149" s="46"/>
      <c r="S149" s="46"/>
      <c r="T149" s="46"/>
      <c r="U149" s="46"/>
      <c r="V149" s="46"/>
      <c r="W149" s="46"/>
      <c r="X149" s="46"/>
      <c r="Y149" s="46"/>
      <c r="Z149" s="46"/>
      <c r="AA149" s="128"/>
      <c r="AB149" s="131">
        <f>COUNTIF(P149:Z153,"Y")</f>
        <v>0</v>
      </c>
      <c r="AC149" s="140" t="str">
        <f t="shared" ref="AC149" si="55">IF(AB149&gt;0,"OK","No Debrief")</f>
        <v>No Debrief</v>
      </c>
      <c r="AD149" s="68" t="s">
        <v>62</v>
      </c>
      <c r="AE149" s="119"/>
      <c r="AF149" s="136"/>
    </row>
    <row r="150" spans="1:32" x14ac:dyDescent="0.25">
      <c r="A150" s="153"/>
      <c r="B150" s="47"/>
      <c r="C150" s="48"/>
      <c r="D150" s="48"/>
      <c r="E150" s="48"/>
      <c r="F150" s="48"/>
      <c r="G150" s="48"/>
      <c r="H150" s="48"/>
      <c r="I150" s="48"/>
      <c r="J150" s="48"/>
      <c r="K150" s="48"/>
      <c r="L150" s="48"/>
      <c r="M150" s="129"/>
      <c r="N150" s="132"/>
      <c r="O150" s="141"/>
      <c r="P150" s="48"/>
      <c r="Q150" s="48"/>
      <c r="R150" s="48"/>
      <c r="S150" s="48"/>
      <c r="T150" s="48"/>
      <c r="U150" s="48"/>
      <c r="V150" s="48"/>
      <c r="W150" s="48"/>
      <c r="X150" s="48"/>
      <c r="Y150" s="48"/>
      <c r="Z150" s="48"/>
      <c r="AA150" s="129"/>
      <c r="AB150" s="132"/>
      <c r="AC150" s="141"/>
      <c r="AD150" s="94" t="str">
        <f>IF(O149="OK", "Yes", "No")</f>
        <v>No</v>
      </c>
      <c r="AE150" s="120"/>
      <c r="AF150" s="137"/>
    </row>
    <row r="151" spans="1:32" x14ac:dyDescent="0.25">
      <c r="A151" s="153"/>
      <c r="B151" s="47"/>
      <c r="C151" s="48"/>
      <c r="D151" s="48"/>
      <c r="E151" s="48"/>
      <c r="F151" s="48"/>
      <c r="G151" s="48"/>
      <c r="H151" s="48"/>
      <c r="I151" s="48"/>
      <c r="J151" s="48"/>
      <c r="K151" s="48"/>
      <c r="L151" s="48"/>
      <c r="M151" s="129"/>
      <c r="N151" s="132"/>
      <c r="O151" s="141"/>
      <c r="P151" s="48"/>
      <c r="Q151" s="48"/>
      <c r="R151" s="48"/>
      <c r="S151" s="48"/>
      <c r="T151" s="48"/>
      <c r="U151" s="48"/>
      <c r="V151" s="48"/>
      <c r="W151" s="48"/>
      <c r="X151" s="48"/>
      <c r="Y151" s="48"/>
      <c r="Z151" s="48"/>
      <c r="AA151" s="129"/>
      <c r="AB151" s="132"/>
      <c r="AC151" s="141"/>
      <c r="AD151" s="55" t="s">
        <v>63</v>
      </c>
      <c r="AE151" s="120"/>
      <c r="AF151" s="93" t="s">
        <v>86</v>
      </c>
    </row>
    <row r="152" spans="1:32" x14ac:dyDescent="0.25">
      <c r="A152" s="154"/>
      <c r="B152" s="47"/>
      <c r="C152" s="48"/>
      <c r="D152" s="48"/>
      <c r="E152" s="48"/>
      <c r="F152" s="48"/>
      <c r="G152" s="48"/>
      <c r="H152" s="48"/>
      <c r="I152" s="48"/>
      <c r="J152" s="48"/>
      <c r="K152" s="48"/>
      <c r="L152" s="48"/>
      <c r="M152" s="129"/>
      <c r="N152" s="132"/>
      <c r="O152" s="141"/>
      <c r="P152" s="48"/>
      <c r="Q152" s="48"/>
      <c r="R152" s="48"/>
      <c r="S152" s="48"/>
      <c r="T152" s="48"/>
      <c r="U152" s="48"/>
      <c r="V152" s="48"/>
      <c r="W152" s="48"/>
      <c r="X152" s="48"/>
      <c r="Y152" s="48"/>
      <c r="Z152" s="48"/>
      <c r="AA152" s="129"/>
      <c r="AB152" s="132"/>
      <c r="AC152" s="141"/>
      <c r="AD152" s="94" t="str">
        <f>IF(AC149="OK","Yes","No")</f>
        <v>No</v>
      </c>
      <c r="AE152" s="120"/>
      <c r="AF152" s="138"/>
    </row>
    <row r="153" spans="1:32" x14ac:dyDescent="0.25">
      <c r="A153" s="53" t="str">
        <f>IF(AD148="Cycle Complete", "", "Caution: Previous cycle incomplete")</f>
        <v>Caution: Previous cycle incomplete</v>
      </c>
      <c r="B153" s="49"/>
      <c r="C153" s="50"/>
      <c r="D153" s="50"/>
      <c r="E153" s="50"/>
      <c r="F153" s="50"/>
      <c r="G153" s="50"/>
      <c r="H153" s="50"/>
      <c r="I153" s="50"/>
      <c r="J153" s="50"/>
      <c r="K153" s="50"/>
      <c r="L153" s="50"/>
      <c r="M153" s="130"/>
      <c r="N153" s="133"/>
      <c r="O153" s="142"/>
      <c r="P153" s="50"/>
      <c r="Q153" s="50"/>
      <c r="R153" s="50"/>
      <c r="S153" s="50"/>
      <c r="T153" s="50"/>
      <c r="U153" s="50"/>
      <c r="V153" s="50"/>
      <c r="W153" s="50"/>
      <c r="X153" s="50"/>
      <c r="Y153" s="50"/>
      <c r="Z153" s="50"/>
      <c r="AA153" s="130"/>
      <c r="AB153" s="133"/>
      <c r="AC153" s="142"/>
      <c r="AD153" s="57" t="str">
        <f>IF(AND(AD150="Yes",AD152="Yes"),"Cycle Complete","Cycle Incomplete")</f>
        <v>Cycle Incomplete</v>
      </c>
      <c r="AE153" s="121"/>
      <c r="AF153" s="139"/>
    </row>
    <row r="154" spans="1:32" ht="15" customHeight="1" x14ac:dyDescent="0.25">
      <c r="A154" s="155"/>
      <c r="B154" s="33"/>
      <c r="C154" s="34"/>
      <c r="D154" s="34"/>
      <c r="E154" s="34"/>
      <c r="F154" s="34"/>
      <c r="G154" s="34"/>
      <c r="H154" s="34"/>
      <c r="I154" s="34"/>
      <c r="J154" s="34"/>
      <c r="K154" s="34"/>
      <c r="L154" s="34"/>
      <c r="M154" s="143"/>
      <c r="N154" s="122">
        <f>COUNTIF(C154:L158,"y")</f>
        <v>0</v>
      </c>
      <c r="O154" s="146" t="str">
        <f t="shared" ref="O154" si="56">IF(N154&gt;0,"OK","No Observation")</f>
        <v>No Observation</v>
      </c>
      <c r="P154" s="34"/>
      <c r="Q154" s="34"/>
      <c r="R154" s="34"/>
      <c r="S154" s="34"/>
      <c r="T154" s="34"/>
      <c r="U154" s="34"/>
      <c r="V154" s="34"/>
      <c r="W154" s="34"/>
      <c r="X154" s="34"/>
      <c r="Y154" s="34"/>
      <c r="Z154" s="34"/>
      <c r="AA154" s="143"/>
      <c r="AB154" s="122">
        <f>COUNTIF(P154:Z158,"Y")</f>
        <v>0</v>
      </c>
      <c r="AC154" s="146" t="str">
        <f t="shared" ref="AC154" si="57">IF(AB154&gt;0,"OK","No Debrief")</f>
        <v>No Debrief</v>
      </c>
      <c r="AD154" s="68" t="s">
        <v>62</v>
      </c>
      <c r="AE154" s="125"/>
      <c r="AF154" s="151"/>
    </row>
    <row r="155" spans="1:32" x14ac:dyDescent="0.25">
      <c r="A155" s="156"/>
      <c r="B155" s="35"/>
      <c r="C155" s="36"/>
      <c r="D155" s="36"/>
      <c r="E155" s="36"/>
      <c r="F155" s="36"/>
      <c r="G155" s="36"/>
      <c r="H155" s="36"/>
      <c r="I155" s="36"/>
      <c r="J155" s="36"/>
      <c r="K155" s="36"/>
      <c r="L155" s="36"/>
      <c r="M155" s="144"/>
      <c r="N155" s="123"/>
      <c r="O155" s="147"/>
      <c r="P155" s="36"/>
      <c r="Q155" s="36"/>
      <c r="R155" s="36"/>
      <c r="S155" s="36"/>
      <c r="T155" s="36"/>
      <c r="U155" s="36"/>
      <c r="V155" s="36"/>
      <c r="W155" s="36"/>
      <c r="X155" s="36"/>
      <c r="Y155" s="36"/>
      <c r="Z155" s="36"/>
      <c r="AA155" s="144"/>
      <c r="AB155" s="123"/>
      <c r="AC155" s="147"/>
      <c r="AD155" s="94" t="str">
        <f>IF(O154="OK", "Yes", "No")</f>
        <v>No</v>
      </c>
      <c r="AE155" s="126"/>
      <c r="AF155" s="150"/>
    </row>
    <row r="156" spans="1:32" x14ac:dyDescent="0.25">
      <c r="A156" s="156"/>
      <c r="B156" s="35"/>
      <c r="C156" s="36"/>
      <c r="D156" s="36"/>
      <c r="E156" s="36"/>
      <c r="F156" s="36"/>
      <c r="G156" s="36"/>
      <c r="H156" s="36"/>
      <c r="I156" s="36"/>
      <c r="J156" s="36"/>
      <c r="K156" s="36"/>
      <c r="L156" s="36"/>
      <c r="M156" s="144"/>
      <c r="N156" s="123"/>
      <c r="O156" s="147"/>
      <c r="P156" s="36"/>
      <c r="Q156" s="36"/>
      <c r="R156" s="36"/>
      <c r="S156" s="36"/>
      <c r="T156" s="36"/>
      <c r="U156" s="36"/>
      <c r="V156" s="36"/>
      <c r="W156" s="36"/>
      <c r="X156" s="36"/>
      <c r="Y156" s="36"/>
      <c r="Z156" s="36"/>
      <c r="AA156" s="144"/>
      <c r="AB156" s="123"/>
      <c r="AC156" s="147"/>
      <c r="AD156" s="55" t="s">
        <v>63</v>
      </c>
      <c r="AE156" s="126"/>
      <c r="AF156" s="93" t="s">
        <v>86</v>
      </c>
    </row>
    <row r="157" spans="1:32" x14ac:dyDescent="0.25">
      <c r="A157" s="157"/>
      <c r="B157" s="35"/>
      <c r="C157" s="36"/>
      <c r="D157" s="36"/>
      <c r="E157" s="36"/>
      <c r="F157" s="36"/>
      <c r="G157" s="36"/>
      <c r="H157" s="36"/>
      <c r="I157" s="36"/>
      <c r="J157" s="36"/>
      <c r="K157" s="36"/>
      <c r="L157" s="36"/>
      <c r="M157" s="144"/>
      <c r="N157" s="123"/>
      <c r="O157" s="147"/>
      <c r="P157" s="36"/>
      <c r="Q157" s="36"/>
      <c r="R157" s="36"/>
      <c r="S157" s="36"/>
      <c r="T157" s="36"/>
      <c r="U157" s="36"/>
      <c r="V157" s="36"/>
      <c r="W157" s="36"/>
      <c r="X157" s="36"/>
      <c r="Y157" s="36"/>
      <c r="Z157" s="36"/>
      <c r="AA157" s="144"/>
      <c r="AB157" s="123"/>
      <c r="AC157" s="147"/>
      <c r="AD157" s="94" t="str">
        <f>IF(AC154="OK","Yes","No")</f>
        <v>No</v>
      </c>
      <c r="AE157" s="126"/>
      <c r="AF157" s="134"/>
    </row>
    <row r="158" spans="1:32" x14ac:dyDescent="0.25">
      <c r="A158" s="71" t="str">
        <f>IF(AD153="Cycle Complete", "", "Caution: Previous cycle incomplete")</f>
        <v>Caution: Previous cycle incomplete</v>
      </c>
      <c r="B158" s="37"/>
      <c r="C158" s="38"/>
      <c r="D158" s="38"/>
      <c r="E158" s="38"/>
      <c r="F158" s="38"/>
      <c r="G158" s="38"/>
      <c r="H158" s="38"/>
      <c r="I158" s="38"/>
      <c r="J158" s="38"/>
      <c r="K158" s="38"/>
      <c r="L158" s="38"/>
      <c r="M158" s="145"/>
      <c r="N158" s="124"/>
      <c r="O158" s="148"/>
      <c r="P158" s="38"/>
      <c r="Q158" s="38"/>
      <c r="R158" s="38"/>
      <c r="S158" s="38"/>
      <c r="T158" s="38"/>
      <c r="U158" s="38"/>
      <c r="V158" s="38"/>
      <c r="W158" s="38"/>
      <c r="X158" s="38"/>
      <c r="Y158" s="38"/>
      <c r="Z158" s="38"/>
      <c r="AA158" s="145"/>
      <c r="AB158" s="124"/>
      <c r="AC158" s="148"/>
      <c r="AD158" s="57" t="str">
        <f>IF(AND(AD155="Yes",AD157="Yes"),"Cycle Complete","Cycle Incomplete")</f>
        <v>Cycle Incomplete</v>
      </c>
      <c r="AE158" s="127"/>
      <c r="AF158" s="135"/>
    </row>
    <row r="159" spans="1:32" ht="15" customHeight="1" x14ac:dyDescent="0.25">
      <c r="A159" s="152"/>
      <c r="B159" s="45"/>
      <c r="C159" s="46"/>
      <c r="D159" s="46"/>
      <c r="E159" s="46"/>
      <c r="F159" s="46"/>
      <c r="G159" s="46"/>
      <c r="H159" s="46"/>
      <c r="I159" s="46"/>
      <c r="J159" s="46"/>
      <c r="K159" s="46"/>
      <c r="L159" s="46"/>
      <c r="M159" s="128"/>
      <c r="N159" s="131">
        <f>COUNTIF(C159:L163,"y")</f>
        <v>0</v>
      </c>
      <c r="O159" s="140" t="str">
        <f t="shared" ref="O159" si="58">IF(N159&gt;0,"OK","No Observation")</f>
        <v>No Observation</v>
      </c>
      <c r="P159" s="46"/>
      <c r="Q159" s="46"/>
      <c r="R159" s="46"/>
      <c r="S159" s="46"/>
      <c r="T159" s="46"/>
      <c r="U159" s="46"/>
      <c r="V159" s="46"/>
      <c r="W159" s="46"/>
      <c r="X159" s="46"/>
      <c r="Y159" s="46"/>
      <c r="Z159" s="46"/>
      <c r="AA159" s="128"/>
      <c r="AB159" s="131">
        <f>COUNTIF(P159:Z163,"Y")</f>
        <v>0</v>
      </c>
      <c r="AC159" s="140" t="str">
        <f t="shared" ref="AC159" si="59">IF(AB159&gt;0,"OK","No Debrief")</f>
        <v>No Debrief</v>
      </c>
      <c r="AD159" s="68" t="s">
        <v>62</v>
      </c>
      <c r="AE159" s="119"/>
      <c r="AF159" s="136"/>
    </row>
    <row r="160" spans="1:32" x14ac:dyDescent="0.25">
      <c r="A160" s="153"/>
      <c r="B160" s="47"/>
      <c r="C160" s="48"/>
      <c r="D160" s="48"/>
      <c r="E160" s="48"/>
      <c r="F160" s="48"/>
      <c r="G160" s="48"/>
      <c r="H160" s="48"/>
      <c r="I160" s="48"/>
      <c r="J160" s="48"/>
      <c r="K160" s="48"/>
      <c r="L160" s="48"/>
      <c r="M160" s="129"/>
      <c r="N160" s="132"/>
      <c r="O160" s="141"/>
      <c r="P160" s="48"/>
      <c r="Q160" s="48"/>
      <c r="R160" s="48"/>
      <c r="S160" s="48"/>
      <c r="T160" s="48"/>
      <c r="U160" s="48"/>
      <c r="V160" s="48"/>
      <c r="W160" s="48"/>
      <c r="X160" s="48"/>
      <c r="Y160" s="48"/>
      <c r="Z160" s="48"/>
      <c r="AA160" s="129"/>
      <c r="AB160" s="132"/>
      <c r="AC160" s="141"/>
      <c r="AD160" s="94" t="str">
        <f>IF(O159="OK", "Yes", "No")</f>
        <v>No</v>
      </c>
      <c r="AE160" s="120"/>
      <c r="AF160" s="137"/>
    </row>
    <row r="161" spans="1:32" x14ac:dyDescent="0.25">
      <c r="A161" s="153"/>
      <c r="B161" s="47"/>
      <c r="C161" s="48"/>
      <c r="D161" s="48"/>
      <c r="E161" s="48"/>
      <c r="F161" s="48"/>
      <c r="G161" s="48"/>
      <c r="H161" s="48"/>
      <c r="I161" s="48"/>
      <c r="J161" s="48"/>
      <c r="K161" s="48"/>
      <c r="L161" s="48"/>
      <c r="M161" s="129"/>
      <c r="N161" s="132"/>
      <c r="O161" s="141"/>
      <c r="P161" s="48"/>
      <c r="Q161" s="48"/>
      <c r="R161" s="48"/>
      <c r="S161" s="48"/>
      <c r="T161" s="48"/>
      <c r="U161" s="48"/>
      <c r="V161" s="48"/>
      <c r="W161" s="48"/>
      <c r="X161" s="48"/>
      <c r="Y161" s="48"/>
      <c r="Z161" s="48"/>
      <c r="AA161" s="129"/>
      <c r="AB161" s="132"/>
      <c r="AC161" s="141"/>
      <c r="AD161" s="55" t="s">
        <v>63</v>
      </c>
      <c r="AE161" s="120"/>
      <c r="AF161" s="93" t="s">
        <v>86</v>
      </c>
    </row>
    <row r="162" spans="1:32" x14ac:dyDescent="0.25">
      <c r="A162" s="154"/>
      <c r="B162" s="47"/>
      <c r="C162" s="48"/>
      <c r="D162" s="48"/>
      <c r="E162" s="48"/>
      <c r="F162" s="48"/>
      <c r="G162" s="48"/>
      <c r="H162" s="48"/>
      <c r="I162" s="48"/>
      <c r="J162" s="48"/>
      <c r="K162" s="48"/>
      <c r="L162" s="48"/>
      <c r="M162" s="129"/>
      <c r="N162" s="132"/>
      <c r="O162" s="141"/>
      <c r="P162" s="48"/>
      <c r="Q162" s="48"/>
      <c r="R162" s="48"/>
      <c r="S162" s="48"/>
      <c r="T162" s="48"/>
      <c r="U162" s="48"/>
      <c r="V162" s="48"/>
      <c r="W162" s="48"/>
      <c r="X162" s="48"/>
      <c r="Y162" s="48"/>
      <c r="Z162" s="48"/>
      <c r="AA162" s="129"/>
      <c r="AB162" s="132"/>
      <c r="AC162" s="141"/>
      <c r="AD162" s="94" t="str">
        <f>IF(AC159="OK","Yes","No")</f>
        <v>No</v>
      </c>
      <c r="AE162" s="120"/>
      <c r="AF162" s="138"/>
    </row>
    <row r="163" spans="1:32" x14ac:dyDescent="0.25">
      <c r="A163" s="53" t="str">
        <f>IF(AD158="Cycle Complete", "", "Caution: Previous cycle incomplete")</f>
        <v>Caution: Previous cycle incomplete</v>
      </c>
      <c r="B163" s="49"/>
      <c r="C163" s="50"/>
      <c r="D163" s="50"/>
      <c r="E163" s="50"/>
      <c r="F163" s="50"/>
      <c r="G163" s="50"/>
      <c r="H163" s="50"/>
      <c r="I163" s="50"/>
      <c r="J163" s="50"/>
      <c r="K163" s="50"/>
      <c r="L163" s="50"/>
      <c r="M163" s="130"/>
      <c r="N163" s="133"/>
      <c r="O163" s="142"/>
      <c r="P163" s="50"/>
      <c r="Q163" s="50"/>
      <c r="R163" s="50"/>
      <c r="S163" s="50"/>
      <c r="T163" s="50"/>
      <c r="U163" s="50"/>
      <c r="V163" s="50"/>
      <c r="W163" s="50"/>
      <c r="X163" s="50"/>
      <c r="Y163" s="50"/>
      <c r="Z163" s="50"/>
      <c r="AA163" s="130"/>
      <c r="AB163" s="133"/>
      <c r="AC163" s="142"/>
      <c r="AD163" s="57" t="str">
        <f>IF(AND(AD160="Yes",AD162="Yes"),"Cycle Complete","Cycle Incomplete")</f>
        <v>Cycle Incomplete</v>
      </c>
      <c r="AE163" s="121"/>
      <c r="AF163" s="139"/>
    </row>
    <row r="164" spans="1:32" ht="15" customHeight="1" x14ac:dyDescent="0.25">
      <c r="A164" s="155"/>
      <c r="B164" s="33"/>
      <c r="C164" s="34"/>
      <c r="D164" s="34"/>
      <c r="E164" s="34"/>
      <c r="F164" s="34"/>
      <c r="G164" s="34"/>
      <c r="H164" s="34"/>
      <c r="I164" s="34"/>
      <c r="J164" s="34"/>
      <c r="K164" s="34"/>
      <c r="L164" s="34"/>
      <c r="M164" s="143"/>
      <c r="N164" s="122">
        <f>COUNTIF(C164:L168,"y")</f>
        <v>0</v>
      </c>
      <c r="O164" s="146" t="str">
        <f t="shared" ref="O164" si="60">IF(N164&gt;0,"OK","No Observation")</f>
        <v>No Observation</v>
      </c>
      <c r="P164" s="34"/>
      <c r="Q164" s="34"/>
      <c r="R164" s="34"/>
      <c r="S164" s="34"/>
      <c r="T164" s="34"/>
      <c r="U164" s="34"/>
      <c r="V164" s="34"/>
      <c r="W164" s="34"/>
      <c r="X164" s="34"/>
      <c r="Y164" s="34"/>
      <c r="Z164" s="34"/>
      <c r="AA164" s="143"/>
      <c r="AB164" s="122">
        <f>COUNTIF(P164:Z168,"Y")</f>
        <v>0</v>
      </c>
      <c r="AC164" s="146" t="str">
        <f t="shared" ref="AC164" si="61">IF(AB164&gt;0,"OK","No Debrief")</f>
        <v>No Debrief</v>
      </c>
      <c r="AD164" s="68" t="s">
        <v>62</v>
      </c>
      <c r="AE164" s="125"/>
      <c r="AF164" s="151"/>
    </row>
    <row r="165" spans="1:32" x14ac:dyDescent="0.25">
      <c r="A165" s="156"/>
      <c r="B165" s="35"/>
      <c r="C165" s="36"/>
      <c r="D165" s="36"/>
      <c r="E165" s="36"/>
      <c r="F165" s="36"/>
      <c r="G165" s="36"/>
      <c r="H165" s="36"/>
      <c r="I165" s="36"/>
      <c r="J165" s="36"/>
      <c r="K165" s="36"/>
      <c r="L165" s="36"/>
      <c r="M165" s="144"/>
      <c r="N165" s="123"/>
      <c r="O165" s="147"/>
      <c r="P165" s="36"/>
      <c r="Q165" s="36"/>
      <c r="R165" s="36"/>
      <c r="S165" s="36"/>
      <c r="T165" s="36"/>
      <c r="U165" s="36"/>
      <c r="V165" s="36"/>
      <c r="W165" s="36"/>
      <c r="X165" s="36"/>
      <c r="Y165" s="36"/>
      <c r="Z165" s="36"/>
      <c r="AA165" s="144"/>
      <c r="AB165" s="123"/>
      <c r="AC165" s="147"/>
      <c r="AD165" s="94" t="str">
        <f>IF(O164="OK", "Yes", "No")</f>
        <v>No</v>
      </c>
      <c r="AE165" s="126"/>
      <c r="AF165" s="150"/>
    </row>
    <row r="166" spans="1:32" x14ac:dyDescent="0.25">
      <c r="A166" s="156"/>
      <c r="B166" s="35"/>
      <c r="C166" s="36"/>
      <c r="D166" s="36"/>
      <c r="E166" s="36"/>
      <c r="F166" s="36"/>
      <c r="G166" s="36"/>
      <c r="H166" s="36"/>
      <c r="I166" s="36"/>
      <c r="J166" s="36"/>
      <c r="K166" s="36"/>
      <c r="L166" s="36"/>
      <c r="M166" s="144"/>
      <c r="N166" s="123"/>
      <c r="O166" s="147"/>
      <c r="P166" s="36"/>
      <c r="Q166" s="36"/>
      <c r="R166" s="36"/>
      <c r="S166" s="36"/>
      <c r="T166" s="36"/>
      <c r="U166" s="36"/>
      <c r="V166" s="36"/>
      <c r="W166" s="36"/>
      <c r="X166" s="36"/>
      <c r="Y166" s="36"/>
      <c r="Z166" s="36"/>
      <c r="AA166" s="144"/>
      <c r="AB166" s="123"/>
      <c r="AC166" s="147"/>
      <c r="AD166" s="55" t="s">
        <v>63</v>
      </c>
      <c r="AE166" s="126"/>
      <c r="AF166" s="93" t="s">
        <v>86</v>
      </c>
    </row>
    <row r="167" spans="1:32" x14ac:dyDescent="0.25">
      <c r="A167" s="157"/>
      <c r="B167" s="35"/>
      <c r="C167" s="36"/>
      <c r="D167" s="36"/>
      <c r="E167" s="36"/>
      <c r="F167" s="36"/>
      <c r="G167" s="36"/>
      <c r="H167" s="36"/>
      <c r="I167" s="36"/>
      <c r="J167" s="36"/>
      <c r="K167" s="36"/>
      <c r="L167" s="36"/>
      <c r="M167" s="144"/>
      <c r="N167" s="123"/>
      <c r="O167" s="147"/>
      <c r="P167" s="36"/>
      <c r="Q167" s="36"/>
      <c r="R167" s="36"/>
      <c r="S167" s="36"/>
      <c r="T167" s="36"/>
      <c r="U167" s="36"/>
      <c r="V167" s="36"/>
      <c r="W167" s="36"/>
      <c r="X167" s="36"/>
      <c r="Y167" s="36"/>
      <c r="Z167" s="36"/>
      <c r="AA167" s="144"/>
      <c r="AB167" s="123"/>
      <c r="AC167" s="147"/>
      <c r="AD167" s="94" t="str">
        <f>IF(AC164="OK","Yes","No")</f>
        <v>No</v>
      </c>
      <c r="AE167" s="126"/>
      <c r="AF167" s="134"/>
    </row>
    <row r="168" spans="1:32" x14ac:dyDescent="0.25">
      <c r="A168" s="71" t="str">
        <f>IF(AD163="Cycle Complete", "", "Caution: Previous cycle incomplete")</f>
        <v>Caution: Previous cycle incomplete</v>
      </c>
      <c r="B168" s="37"/>
      <c r="C168" s="38"/>
      <c r="D168" s="38"/>
      <c r="E168" s="38"/>
      <c r="F168" s="38"/>
      <c r="G168" s="38"/>
      <c r="H168" s="38"/>
      <c r="I168" s="38"/>
      <c r="J168" s="38"/>
      <c r="K168" s="38"/>
      <c r="L168" s="38"/>
      <c r="M168" s="145"/>
      <c r="N168" s="124"/>
      <c r="O168" s="148"/>
      <c r="P168" s="38"/>
      <c r="Q168" s="38"/>
      <c r="R168" s="38"/>
      <c r="S168" s="38"/>
      <c r="T168" s="38"/>
      <c r="U168" s="38"/>
      <c r="V168" s="38"/>
      <c r="W168" s="38"/>
      <c r="X168" s="38"/>
      <c r="Y168" s="38"/>
      <c r="Z168" s="38"/>
      <c r="AA168" s="145"/>
      <c r="AB168" s="124"/>
      <c r="AC168" s="148"/>
      <c r="AD168" s="57" t="str">
        <f>IF(AND(AD165="Yes",AD167="Yes"),"Cycle Complete","Cycle Incomplete")</f>
        <v>Cycle Incomplete</v>
      </c>
      <c r="AE168" s="127"/>
      <c r="AF168" s="135"/>
    </row>
    <row r="169" spans="1:32" ht="15" customHeight="1" x14ac:dyDescent="0.25">
      <c r="A169" s="152"/>
      <c r="B169" s="45"/>
      <c r="C169" s="46"/>
      <c r="D169" s="46"/>
      <c r="E169" s="46"/>
      <c r="F169" s="46"/>
      <c r="G169" s="46"/>
      <c r="H169" s="46"/>
      <c r="I169" s="46"/>
      <c r="J169" s="46"/>
      <c r="K169" s="46"/>
      <c r="L169" s="46"/>
      <c r="M169" s="128"/>
      <c r="N169" s="131">
        <f>COUNTIF(C169:L173,"y")</f>
        <v>0</v>
      </c>
      <c r="O169" s="140" t="str">
        <f t="shared" ref="O169" si="62">IF(N169&gt;0,"OK","No Observation")</f>
        <v>No Observation</v>
      </c>
      <c r="P169" s="46"/>
      <c r="Q169" s="46"/>
      <c r="R169" s="46"/>
      <c r="S169" s="46"/>
      <c r="T169" s="46"/>
      <c r="U169" s="46"/>
      <c r="V169" s="46"/>
      <c r="W169" s="46"/>
      <c r="X169" s="46"/>
      <c r="Y169" s="46"/>
      <c r="Z169" s="46"/>
      <c r="AA169" s="128"/>
      <c r="AB169" s="131">
        <f>COUNTIF(P169:Z173,"Y")</f>
        <v>0</v>
      </c>
      <c r="AC169" s="140" t="str">
        <f t="shared" ref="AC169" si="63">IF(AB169&gt;0,"OK","No Debrief")</f>
        <v>No Debrief</v>
      </c>
      <c r="AD169" s="68" t="s">
        <v>62</v>
      </c>
      <c r="AE169" s="119"/>
      <c r="AF169" s="136"/>
    </row>
    <row r="170" spans="1:32" x14ac:dyDescent="0.25">
      <c r="A170" s="153"/>
      <c r="B170" s="47"/>
      <c r="C170" s="48"/>
      <c r="D170" s="48"/>
      <c r="E170" s="48"/>
      <c r="F170" s="48"/>
      <c r="G170" s="48"/>
      <c r="H170" s="48"/>
      <c r="I170" s="48"/>
      <c r="J170" s="48"/>
      <c r="K170" s="48"/>
      <c r="L170" s="48"/>
      <c r="M170" s="129"/>
      <c r="N170" s="132"/>
      <c r="O170" s="141"/>
      <c r="P170" s="48"/>
      <c r="Q170" s="48"/>
      <c r="R170" s="48"/>
      <c r="S170" s="48"/>
      <c r="T170" s="48"/>
      <c r="U170" s="48"/>
      <c r="V170" s="48"/>
      <c r="W170" s="48"/>
      <c r="X170" s="48"/>
      <c r="Y170" s="48"/>
      <c r="Z170" s="48"/>
      <c r="AA170" s="129"/>
      <c r="AB170" s="132"/>
      <c r="AC170" s="141"/>
      <c r="AD170" s="94" t="str">
        <f>IF(O169="OK", "Yes", "No")</f>
        <v>No</v>
      </c>
      <c r="AE170" s="120"/>
      <c r="AF170" s="137"/>
    </row>
    <row r="171" spans="1:32" x14ac:dyDescent="0.25">
      <c r="A171" s="153"/>
      <c r="B171" s="47"/>
      <c r="C171" s="48"/>
      <c r="D171" s="48"/>
      <c r="E171" s="48"/>
      <c r="F171" s="48"/>
      <c r="G171" s="48"/>
      <c r="H171" s="48"/>
      <c r="I171" s="48"/>
      <c r="J171" s="48"/>
      <c r="K171" s="48"/>
      <c r="L171" s="48"/>
      <c r="M171" s="129"/>
      <c r="N171" s="132"/>
      <c r="O171" s="141"/>
      <c r="P171" s="48"/>
      <c r="Q171" s="48"/>
      <c r="R171" s="48"/>
      <c r="S171" s="48"/>
      <c r="T171" s="48"/>
      <c r="U171" s="48"/>
      <c r="V171" s="48"/>
      <c r="W171" s="48"/>
      <c r="X171" s="48"/>
      <c r="Y171" s="48"/>
      <c r="Z171" s="48"/>
      <c r="AA171" s="129"/>
      <c r="AB171" s="132"/>
      <c r="AC171" s="141"/>
      <c r="AD171" s="55" t="s">
        <v>63</v>
      </c>
      <c r="AE171" s="120"/>
      <c r="AF171" s="93" t="s">
        <v>86</v>
      </c>
    </row>
    <row r="172" spans="1:32" x14ac:dyDescent="0.25">
      <c r="A172" s="154"/>
      <c r="B172" s="47"/>
      <c r="C172" s="48"/>
      <c r="D172" s="48"/>
      <c r="E172" s="48"/>
      <c r="F172" s="48"/>
      <c r="G172" s="48"/>
      <c r="H172" s="48"/>
      <c r="I172" s="48"/>
      <c r="J172" s="48"/>
      <c r="K172" s="48"/>
      <c r="L172" s="48"/>
      <c r="M172" s="129"/>
      <c r="N172" s="132"/>
      <c r="O172" s="141"/>
      <c r="P172" s="48"/>
      <c r="Q172" s="48"/>
      <c r="R172" s="48"/>
      <c r="S172" s="48"/>
      <c r="T172" s="48"/>
      <c r="U172" s="48"/>
      <c r="V172" s="48"/>
      <c r="W172" s="48"/>
      <c r="X172" s="48"/>
      <c r="Y172" s="48"/>
      <c r="Z172" s="48"/>
      <c r="AA172" s="129"/>
      <c r="AB172" s="132"/>
      <c r="AC172" s="141"/>
      <c r="AD172" s="94" t="str">
        <f>IF(AC169="OK","Yes","No")</f>
        <v>No</v>
      </c>
      <c r="AE172" s="120"/>
      <c r="AF172" s="138"/>
    </row>
    <row r="173" spans="1:32" x14ac:dyDescent="0.25">
      <c r="A173" s="53" t="str">
        <f>IF(AD168="Cycle Complete", "", "Caution: Previous cycle incomplete")</f>
        <v>Caution: Previous cycle incomplete</v>
      </c>
      <c r="B173" s="49"/>
      <c r="C173" s="50"/>
      <c r="D173" s="50"/>
      <c r="E173" s="50"/>
      <c r="F173" s="50"/>
      <c r="G173" s="50"/>
      <c r="H173" s="50"/>
      <c r="I173" s="50"/>
      <c r="J173" s="50"/>
      <c r="K173" s="50"/>
      <c r="L173" s="50"/>
      <c r="M173" s="130"/>
      <c r="N173" s="133"/>
      <c r="O173" s="142"/>
      <c r="P173" s="50"/>
      <c r="Q173" s="50"/>
      <c r="R173" s="50"/>
      <c r="S173" s="50"/>
      <c r="T173" s="50"/>
      <c r="U173" s="50"/>
      <c r="V173" s="50"/>
      <c r="W173" s="50"/>
      <c r="X173" s="50"/>
      <c r="Y173" s="50"/>
      <c r="Z173" s="50"/>
      <c r="AA173" s="130"/>
      <c r="AB173" s="133"/>
      <c r="AC173" s="142"/>
      <c r="AD173" s="57" t="str">
        <f>IF(AND(AD170="Yes",AD172="Yes"),"Cycle Complete","Cycle Incomplete")</f>
        <v>Cycle Incomplete</v>
      </c>
      <c r="AE173" s="121"/>
      <c r="AF173" s="139"/>
    </row>
    <row r="174" spans="1:32" ht="15" customHeight="1" x14ac:dyDescent="0.25">
      <c r="A174" s="155"/>
      <c r="B174" s="33"/>
      <c r="C174" s="34"/>
      <c r="D174" s="34"/>
      <c r="E174" s="34"/>
      <c r="F174" s="34"/>
      <c r="G174" s="34"/>
      <c r="H174" s="34"/>
      <c r="I174" s="34"/>
      <c r="J174" s="34"/>
      <c r="K174" s="34"/>
      <c r="L174" s="34"/>
      <c r="M174" s="143"/>
      <c r="N174" s="122">
        <f>COUNTIF(C174:L178,"y")</f>
        <v>0</v>
      </c>
      <c r="O174" s="146" t="str">
        <f t="shared" ref="O174" si="64">IF(N174&gt;0,"OK","No Observation")</f>
        <v>No Observation</v>
      </c>
      <c r="P174" s="34"/>
      <c r="Q174" s="34"/>
      <c r="R174" s="34"/>
      <c r="S174" s="34"/>
      <c r="T174" s="34"/>
      <c r="U174" s="34"/>
      <c r="V174" s="34"/>
      <c r="W174" s="34"/>
      <c r="X174" s="34"/>
      <c r="Y174" s="34"/>
      <c r="Z174" s="34"/>
      <c r="AA174" s="143"/>
      <c r="AB174" s="122">
        <f>COUNTIF(P174:Z178,"Y")</f>
        <v>0</v>
      </c>
      <c r="AC174" s="146" t="str">
        <f t="shared" ref="AC174" si="65">IF(AB174&gt;0,"OK","No Debrief")</f>
        <v>No Debrief</v>
      </c>
      <c r="AD174" s="68" t="s">
        <v>62</v>
      </c>
      <c r="AE174" s="125"/>
      <c r="AF174" s="151"/>
    </row>
    <row r="175" spans="1:32" x14ac:dyDescent="0.25">
      <c r="A175" s="156"/>
      <c r="B175" s="35"/>
      <c r="C175" s="36"/>
      <c r="D175" s="36"/>
      <c r="E175" s="36"/>
      <c r="F175" s="36"/>
      <c r="G175" s="36"/>
      <c r="H175" s="36"/>
      <c r="I175" s="36"/>
      <c r="J175" s="36"/>
      <c r="K175" s="36"/>
      <c r="L175" s="36"/>
      <c r="M175" s="144"/>
      <c r="N175" s="123"/>
      <c r="O175" s="147"/>
      <c r="P175" s="36"/>
      <c r="Q175" s="36"/>
      <c r="R175" s="36"/>
      <c r="S175" s="36"/>
      <c r="T175" s="36"/>
      <c r="U175" s="36"/>
      <c r="V175" s="36"/>
      <c r="W175" s="36"/>
      <c r="X175" s="36"/>
      <c r="Y175" s="36"/>
      <c r="Z175" s="36"/>
      <c r="AA175" s="144"/>
      <c r="AB175" s="123"/>
      <c r="AC175" s="147"/>
      <c r="AD175" s="94" t="str">
        <f>IF(O174="OK", "Yes", "No")</f>
        <v>No</v>
      </c>
      <c r="AE175" s="126"/>
      <c r="AF175" s="150"/>
    </row>
    <row r="176" spans="1:32" x14ac:dyDescent="0.25">
      <c r="A176" s="156"/>
      <c r="B176" s="35"/>
      <c r="C176" s="36"/>
      <c r="D176" s="36"/>
      <c r="E176" s="36"/>
      <c r="F176" s="36"/>
      <c r="G176" s="36"/>
      <c r="H176" s="36"/>
      <c r="I176" s="36"/>
      <c r="J176" s="36"/>
      <c r="K176" s="36"/>
      <c r="L176" s="36"/>
      <c r="M176" s="144"/>
      <c r="N176" s="123"/>
      <c r="O176" s="147"/>
      <c r="P176" s="36"/>
      <c r="Q176" s="36"/>
      <c r="R176" s="36"/>
      <c r="S176" s="36"/>
      <c r="T176" s="36"/>
      <c r="U176" s="36"/>
      <c r="V176" s="36"/>
      <c r="W176" s="36"/>
      <c r="X176" s="36"/>
      <c r="Y176" s="36"/>
      <c r="Z176" s="36"/>
      <c r="AA176" s="144"/>
      <c r="AB176" s="123"/>
      <c r="AC176" s="147"/>
      <c r="AD176" s="55" t="s">
        <v>63</v>
      </c>
      <c r="AE176" s="126"/>
      <c r="AF176" s="93" t="s">
        <v>86</v>
      </c>
    </row>
    <row r="177" spans="1:32" x14ac:dyDescent="0.25">
      <c r="A177" s="157"/>
      <c r="B177" s="35"/>
      <c r="C177" s="36"/>
      <c r="D177" s="36"/>
      <c r="E177" s="36"/>
      <c r="F177" s="36"/>
      <c r="G177" s="36"/>
      <c r="H177" s="36"/>
      <c r="I177" s="36"/>
      <c r="J177" s="36"/>
      <c r="K177" s="36"/>
      <c r="L177" s="36"/>
      <c r="M177" s="144"/>
      <c r="N177" s="123"/>
      <c r="O177" s="147"/>
      <c r="P177" s="36"/>
      <c r="Q177" s="36"/>
      <c r="R177" s="36"/>
      <c r="S177" s="36"/>
      <c r="T177" s="36"/>
      <c r="U177" s="36"/>
      <c r="V177" s="36"/>
      <c r="W177" s="36"/>
      <c r="X177" s="36"/>
      <c r="Y177" s="36"/>
      <c r="Z177" s="36"/>
      <c r="AA177" s="144"/>
      <c r="AB177" s="123"/>
      <c r="AC177" s="147"/>
      <c r="AD177" s="94" t="str">
        <f>IF(AC174="OK","Yes","No")</f>
        <v>No</v>
      </c>
      <c r="AE177" s="126"/>
      <c r="AF177" s="134"/>
    </row>
    <row r="178" spans="1:32" x14ac:dyDescent="0.25">
      <c r="A178" s="71" t="str">
        <f>IF(AD173="Cycle Complete", "", "Caution: Previous cycle incomplete")</f>
        <v>Caution: Previous cycle incomplete</v>
      </c>
      <c r="B178" s="37"/>
      <c r="C178" s="38"/>
      <c r="D178" s="38"/>
      <c r="E178" s="38"/>
      <c r="F178" s="38"/>
      <c r="G178" s="38"/>
      <c r="H178" s="38"/>
      <c r="I178" s="38"/>
      <c r="J178" s="38"/>
      <c r="K178" s="38"/>
      <c r="L178" s="38"/>
      <c r="M178" s="145"/>
      <c r="N178" s="124"/>
      <c r="O178" s="148"/>
      <c r="P178" s="38"/>
      <c r="Q178" s="38"/>
      <c r="R178" s="38"/>
      <c r="S178" s="38"/>
      <c r="T178" s="38"/>
      <c r="U178" s="38"/>
      <c r="V178" s="38"/>
      <c r="W178" s="38"/>
      <c r="X178" s="38"/>
      <c r="Y178" s="38"/>
      <c r="Z178" s="38"/>
      <c r="AA178" s="145"/>
      <c r="AB178" s="124"/>
      <c r="AC178" s="148"/>
      <c r="AD178" s="57" t="str">
        <f>IF(AND(AD175="Yes",AD177="Yes"),"Cycle Complete","Cycle Incomplete")</f>
        <v>Cycle Incomplete</v>
      </c>
      <c r="AE178" s="127"/>
      <c r="AF178" s="135"/>
    </row>
    <row r="179" spans="1:32" ht="15" customHeight="1" x14ac:dyDescent="0.25">
      <c r="A179" s="152"/>
      <c r="B179" s="45"/>
      <c r="C179" s="46"/>
      <c r="D179" s="46"/>
      <c r="E179" s="46"/>
      <c r="F179" s="46"/>
      <c r="G179" s="46"/>
      <c r="H179" s="46"/>
      <c r="I179" s="46"/>
      <c r="J179" s="46"/>
      <c r="K179" s="46"/>
      <c r="L179" s="46"/>
      <c r="M179" s="128"/>
      <c r="N179" s="131">
        <f>COUNTIF(C179:L183,"y")</f>
        <v>0</v>
      </c>
      <c r="O179" s="140" t="str">
        <f t="shared" ref="O179" si="66">IF(N179&gt;0,"OK","No Observation")</f>
        <v>No Observation</v>
      </c>
      <c r="P179" s="46"/>
      <c r="Q179" s="46"/>
      <c r="R179" s="46"/>
      <c r="S179" s="46"/>
      <c r="T179" s="46"/>
      <c r="U179" s="46"/>
      <c r="V179" s="46"/>
      <c r="W179" s="46"/>
      <c r="X179" s="46"/>
      <c r="Y179" s="46"/>
      <c r="Z179" s="46"/>
      <c r="AA179" s="128"/>
      <c r="AB179" s="131">
        <f>COUNTIF(P179:Z183,"Y")</f>
        <v>0</v>
      </c>
      <c r="AC179" s="140" t="str">
        <f t="shared" ref="AC179" si="67">IF(AB179&gt;0,"OK","No Debrief")</f>
        <v>No Debrief</v>
      </c>
      <c r="AD179" s="68" t="s">
        <v>62</v>
      </c>
      <c r="AE179" s="119"/>
      <c r="AF179" s="136"/>
    </row>
    <row r="180" spans="1:32" x14ac:dyDescent="0.25">
      <c r="A180" s="153"/>
      <c r="B180" s="47"/>
      <c r="C180" s="48"/>
      <c r="D180" s="48"/>
      <c r="E180" s="48"/>
      <c r="F180" s="48"/>
      <c r="G180" s="48"/>
      <c r="H180" s="48"/>
      <c r="I180" s="48"/>
      <c r="J180" s="48"/>
      <c r="K180" s="48"/>
      <c r="L180" s="48"/>
      <c r="M180" s="129"/>
      <c r="N180" s="132"/>
      <c r="O180" s="141"/>
      <c r="P180" s="48"/>
      <c r="Q180" s="48"/>
      <c r="R180" s="48"/>
      <c r="S180" s="48"/>
      <c r="T180" s="48"/>
      <c r="U180" s="48"/>
      <c r="V180" s="48"/>
      <c r="W180" s="48"/>
      <c r="X180" s="48"/>
      <c r="Y180" s="48"/>
      <c r="Z180" s="48"/>
      <c r="AA180" s="129"/>
      <c r="AB180" s="132"/>
      <c r="AC180" s="141"/>
      <c r="AD180" s="94" t="str">
        <f>IF(O179="OK", "Yes", "No")</f>
        <v>No</v>
      </c>
      <c r="AE180" s="120"/>
      <c r="AF180" s="137"/>
    </row>
    <row r="181" spans="1:32" x14ac:dyDescent="0.25">
      <c r="A181" s="153"/>
      <c r="B181" s="47"/>
      <c r="C181" s="48"/>
      <c r="D181" s="48"/>
      <c r="E181" s="48"/>
      <c r="F181" s="48"/>
      <c r="G181" s="48"/>
      <c r="H181" s="48"/>
      <c r="I181" s="48"/>
      <c r="J181" s="48"/>
      <c r="K181" s="48"/>
      <c r="L181" s="48"/>
      <c r="M181" s="129"/>
      <c r="N181" s="132"/>
      <c r="O181" s="141"/>
      <c r="P181" s="48"/>
      <c r="Q181" s="48"/>
      <c r="R181" s="48"/>
      <c r="S181" s="48"/>
      <c r="T181" s="48"/>
      <c r="U181" s="48"/>
      <c r="V181" s="48"/>
      <c r="W181" s="48"/>
      <c r="X181" s="48"/>
      <c r="Y181" s="48"/>
      <c r="Z181" s="48"/>
      <c r="AA181" s="129"/>
      <c r="AB181" s="132"/>
      <c r="AC181" s="141"/>
      <c r="AD181" s="55" t="s">
        <v>63</v>
      </c>
      <c r="AE181" s="120"/>
      <c r="AF181" s="93" t="s">
        <v>86</v>
      </c>
    </row>
    <row r="182" spans="1:32" x14ac:dyDescent="0.25">
      <c r="A182" s="154"/>
      <c r="B182" s="47"/>
      <c r="C182" s="48"/>
      <c r="D182" s="48"/>
      <c r="E182" s="48"/>
      <c r="F182" s="48"/>
      <c r="G182" s="48"/>
      <c r="H182" s="48"/>
      <c r="I182" s="48"/>
      <c r="J182" s="48"/>
      <c r="K182" s="48"/>
      <c r="L182" s="48"/>
      <c r="M182" s="129"/>
      <c r="N182" s="132"/>
      <c r="O182" s="141"/>
      <c r="P182" s="48"/>
      <c r="Q182" s="48"/>
      <c r="R182" s="48"/>
      <c r="S182" s="48"/>
      <c r="T182" s="48"/>
      <c r="U182" s="48"/>
      <c r="V182" s="48"/>
      <c r="W182" s="48"/>
      <c r="X182" s="48"/>
      <c r="Y182" s="48"/>
      <c r="Z182" s="48"/>
      <c r="AA182" s="129"/>
      <c r="AB182" s="132"/>
      <c r="AC182" s="141"/>
      <c r="AD182" s="94" t="str">
        <f>IF(AC179="OK","Yes","No")</f>
        <v>No</v>
      </c>
      <c r="AE182" s="120"/>
      <c r="AF182" s="138"/>
    </row>
    <row r="183" spans="1:32" x14ac:dyDescent="0.25">
      <c r="A183" s="53" t="str">
        <f>IF(AD178="Cycle Complete", "", "Caution: Previous cycle incomplete")</f>
        <v>Caution: Previous cycle incomplete</v>
      </c>
      <c r="B183" s="49"/>
      <c r="C183" s="50"/>
      <c r="D183" s="50"/>
      <c r="E183" s="50"/>
      <c r="F183" s="50"/>
      <c r="G183" s="50"/>
      <c r="H183" s="50"/>
      <c r="I183" s="50"/>
      <c r="J183" s="50"/>
      <c r="K183" s="50"/>
      <c r="L183" s="50"/>
      <c r="M183" s="130"/>
      <c r="N183" s="133"/>
      <c r="O183" s="142"/>
      <c r="P183" s="50"/>
      <c r="Q183" s="50"/>
      <c r="R183" s="50"/>
      <c r="S183" s="50"/>
      <c r="T183" s="50"/>
      <c r="U183" s="50"/>
      <c r="V183" s="50"/>
      <c r="W183" s="50"/>
      <c r="X183" s="50"/>
      <c r="Y183" s="50"/>
      <c r="Z183" s="50"/>
      <c r="AA183" s="130"/>
      <c r="AB183" s="133"/>
      <c r="AC183" s="142"/>
      <c r="AD183" s="57" t="str">
        <f>IF(AND(AD180="Yes",AD182="Yes"),"Cycle Complete","Cycle Incomplete")</f>
        <v>Cycle Incomplete</v>
      </c>
      <c r="AE183" s="121"/>
      <c r="AF183" s="139"/>
    </row>
    <row r="184" spans="1:32" ht="15" customHeight="1" x14ac:dyDescent="0.25">
      <c r="A184" s="155"/>
      <c r="B184" s="33"/>
      <c r="C184" s="34"/>
      <c r="D184" s="34"/>
      <c r="E184" s="34"/>
      <c r="F184" s="34"/>
      <c r="G184" s="34"/>
      <c r="H184" s="34"/>
      <c r="I184" s="34"/>
      <c r="J184" s="34"/>
      <c r="K184" s="34"/>
      <c r="L184" s="34"/>
      <c r="M184" s="143"/>
      <c r="N184" s="122">
        <f>COUNTIF(C184:L188,"y")</f>
        <v>0</v>
      </c>
      <c r="O184" s="146" t="str">
        <f t="shared" ref="O184" si="68">IF(N184&gt;0,"OK","No Observation")</f>
        <v>No Observation</v>
      </c>
      <c r="P184" s="34"/>
      <c r="Q184" s="34"/>
      <c r="R184" s="34"/>
      <c r="S184" s="34"/>
      <c r="T184" s="34"/>
      <c r="U184" s="34"/>
      <c r="V184" s="34"/>
      <c r="W184" s="34"/>
      <c r="X184" s="34"/>
      <c r="Y184" s="34"/>
      <c r="Z184" s="34"/>
      <c r="AA184" s="143"/>
      <c r="AB184" s="122">
        <f>COUNTIF(P184:Z188,"Y")</f>
        <v>0</v>
      </c>
      <c r="AC184" s="146" t="str">
        <f t="shared" ref="AC184" si="69">IF(AB184&gt;0,"OK","No Debrief")</f>
        <v>No Debrief</v>
      </c>
      <c r="AD184" s="68" t="s">
        <v>62</v>
      </c>
      <c r="AE184" s="125"/>
      <c r="AF184" s="151"/>
    </row>
    <row r="185" spans="1:32" x14ac:dyDescent="0.25">
      <c r="A185" s="156"/>
      <c r="B185" s="35"/>
      <c r="C185" s="36"/>
      <c r="D185" s="36"/>
      <c r="E185" s="36"/>
      <c r="F185" s="36"/>
      <c r="G185" s="36"/>
      <c r="H185" s="36"/>
      <c r="I185" s="36"/>
      <c r="J185" s="36"/>
      <c r="K185" s="36"/>
      <c r="L185" s="36"/>
      <c r="M185" s="144"/>
      <c r="N185" s="123"/>
      <c r="O185" s="147"/>
      <c r="P185" s="36"/>
      <c r="Q185" s="36"/>
      <c r="R185" s="36"/>
      <c r="S185" s="36"/>
      <c r="T185" s="36"/>
      <c r="U185" s="36"/>
      <c r="V185" s="36"/>
      <c r="W185" s="36"/>
      <c r="X185" s="36"/>
      <c r="Y185" s="36"/>
      <c r="Z185" s="36"/>
      <c r="AA185" s="144"/>
      <c r="AB185" s="123"/>
      <c r="AC185" s="147"/>
      <c r="AD185" s="94" t="str">
        <f>IF(O184="OK", "Yes", "No")</f>
        <v>No</v>
      </c>
      <c r="AE185" s="126"/>
      <c r="AF185" s="150"/>
    </row>
    <row r="186" spans="1:32" x14ac:dyDescent="0.25">
      <c r="A186" s="156"/>
      <c r="B186" s="35"/>
      <c r="C186" s="36"/>
      <c r="D186" s="36"/>
      <c r="E186" s="36"/>
      <c r="F186" s="36"/>
      <c r="G186" s="36"/>
      <c r="H186" s="36"/>
      <c r="I186" s="36"/>
      <c r="J186" s="36"/>
      <c r="K186" s="36"/>
      <c r="L186" s="36"/>
      <c r="M186" s="144"/>
      <c r="N186" s="123"/>
      <c r="O186" s="147"/>
      <c r="P186" s="36"/>
      <c r="Q186" s="36"/>
      <c r="R186" s="36"/>
      <c r="S186" s="36"/>
      <c r="T186" s="36"/>
      <c r="U186" s="36"/>
      <c r="V186" s="36"/>
      <c r="W186" s="36"/>
      <c r="X186" s="36"/>
      <c r="Y186" s="36"/>
      <c r="Z186" s="36"/>
      <c r="AA186" s="144"/>
      <c r="AB186" s="123"/>
      <c r="AC186" s="147"/>
      <c r="AD186" s="55" t="s">
        <v>63</v>
      </c>
      <c r="AE186" s="126"/>
      <c r="AF186" s="93" t="s">
        <v>86</v>
      </c>
    </row>
    <row r="187" spans="1:32" x14ac:dyDescent="0.25">
      <c r="A187" s="157"/>
      <c r="B187" s="35"/>
      <c r="C187" s="36"/>
      <c r="D187" s="36"/>
      <c r="E187" s="36"/>
      <c r="F187" s="36"/>
      <c r="G187" s="36"/>
      <c r="H187" s="36"/>
      <c r="I187" s="36"/>
      <c r="J187" s="36"/>
      <c r="K187" s="36"/>
      <c r="L187" s="36"/>
      <c r="M187" s="144"/>
      <c r="N187" s="123"/>
      <c r="O187" s="147"/>
      <c r="P187" s="36"/>
      <c r="Q187" s="36"/>
      <c r="R187" s="36"/>
      <c r="S187" s="36"/>
      <c r="T187" s="36"/>
      <c r="U187" s="36"/>
      <c r="V187" s="36"/>
      <c r="W187" s="36"/>
      <c r="X187" s="36"/>
      <c r="Y187" s="36"/>
      <c r="Z187" s="36"/>
      <c r="AA187" s="144"/>
      <c r="AB187" s="123"/>
      <c r="AC187" s="147"/>
      <c r="AD187" s="94" t="str">
        <f>IF(AC184="OK","Yes","No")</f>
        <v>No</v>
      </c>
      <c r="AE187" s="126"/>
      <c r="AF187" s="134"/>
    </row>
    <row r="188" spans="1:32" x14ac:dyDescent="0.25">
      <c r="A188" s="71" t="str">
        <f>IF(AD183="Cycle Complete", "", "Caution: Previous cycle incomplete")</f>
        <v>Caution: Previous cycle incomplete</v>
      </c>
      <c r="B188" s="37"/>
      <c r="C188" s="38"/>
      <c r="D188" s="38"/>
      <c r="E188" s="38"/>
      <c r="F188" s="38"/>
      <c r="G188" s="38"/>
      <c r="H188" s="38"/>
      <c r="I188" s="38"/>
      <c r="J188" s="38"/>
      <c r="K188" s="38"/>
      <c r="L188" s="38"/>
      <c r="M188" s="145"/>
      <c r="N188" s="124"/>
      <c r="O188" s="148"/>
      <c r="P188" s="38"/>
      <c r="Q188" s="38"/>
      <c r="R188" s="38"/>
      <c r="S188" s="38"/>
      <c r="T188" s="38"/>
      <c r="U188" s="38"/>
      <c r="V188" s="38"/>
      <c r="W188" s="38"/>
      <c r="X188" s="38"/>
      <c r="Y188" s="38"/>
      <c r="Z188" s="38"/>
      <c r="AA188" s="145"/>
      <c r="AB188" s="124"/>
      <c r="AC188" s="148"/>
      <c r="AD188" s="57" t="str">
        <f>IF(AND(AD185="Yes",AD187="Yes"),"Cycle Complete","Cycle Incomplete")</f>
        <v>Cycle Incomplete</v>
      </c>
      <c r="AE188" s="127"/>
      <c r="AF188" s="135"/>
    </row>
    <row r="189" spans="1:32" ht="15" customHeight="1" x14ac:dyDescent="0.25">
      <c r="A189" s="152"/>
      <c r="B189" s="45"/>
      <c r="C189" s="46"/>
      <c r="D189" s="46"/>
      <c r="E189" s="46"/>
      <c r="F189" s="46"/>
      <c r="G189" s="46"/>
      <c r="H189" s="46"/>
      <c r="I189" s="46"/>
      <c r="J189" s="46"/>
      <c r="K189" s="46"/>
      <c r="L189" s="46"/>
      <c r="M189" s="128"/>
      <c r="N189" s="131">
        <f>COUNTIF(C189:L193,"y")</f>
        <v>0</v>
      </c>
      <c r="O189" s="140" t="str">
        <f t="shared" ref="O189" si="70">IF(N189&gt;0,"OK","No Observation")</f>
        <v>No Observation</v>
      </c>
      <c r="P189" s="46"/>
      <c r="Q189" s="46"/>
      <c r="R189" s="46"/>
      <c r="S189" s="46"/>
      <c r="T189" s="46"/>
      <c r="U189" s="46"/>
      <c r="V189" s="46"/>
      <c r="W189" s="46"/>
      <c r="X189" s="46"/>
      <c r="Y189" s="46"/>
      <c r="Z189" s="46"/>
      <c r="AA189" s="128"/>
      <c r="AB189" s="131">
        <f>COUNTIF(P189:Z193,"Y")</f>
        <v>0</v>
      </c>
      <c r="AC189" s="140" t="str">
        <f t="shared" ref="AC189" si="71">IF(AB189&gt;0,"OK","No Debrief")</f>
        <v>No Debrief</v>
      </c>
      <c r="AD189" s="68" t="s">
        <v>62</v>
      </c>
      <c r="AE189" s="119"/>
      <c r="AF189" s="136"/>
    </row>
    <row r="190" spans="1:32" x14ac:dyDescent="0.25">
      <c r="A190" s="153"/>
      <c r="B190" s="47"/>
      <c r="C190" s="48"/>
      <c r="D190" s="48"/>
      <c r="E190" s="48"/>
      <c r="F190" s="48"/>
      <c r="G190" s="48"/>
      <c r="H190" s="48"/>
      <c r="I190" s="48"/>
      <c r="J190" s="48"/>
      <c r="K190" s="48"/>
      <c r="L190" s="48"/>
      <c r="M190" s="129"/>
      <c r="N190" s="132"/>
      <c r="O190" s="141"/>
      <c r="P190" s="48"/>
      <c r="Q190" s="48"/>
      <c r="R190" s="48"/>
      <c r="S190" s="48"/>
      <c r="T190" s="48"/>
      <c r="U190" s="48"/>
      <c r="V190" s="48"/>
      <c r="W190" s="48"/>
      <c r="X190" s="48"/>
      <c r="Y190" s="48"/>
      <c r="Z190" s="48"/>
      <c r="AA190" s="129"/>
      <c r="AB190" s="132"/>
      <c r="AC190" s="141"/>
      <c r="AD190" s="94" t="str">
        <f>IF(O189="OK", "Yes", "No")</f>
        <v>No</v>
      </c>
      <c r="AE190" s="120"/>
      <c r="AF190" s="137"/>
    </row>
    <row r="191" spans="1:32" x14ac:dyDescent="0.25">
      <c r="A191" s="153"/>
      <c r="B191" s="47"/>
      <c r="C191" s="48"/>
      <c r="D191" s="48"/>
      <c r="E191" s="48"/>
      <c r="F191" s="48"/>
      <c r="G191" s="48"/>
      <c r="H191" s="48"/>
      <c r="I191" s="48"/>
      <c r="J191" s="48"/>
      <c r="K191" s="48"/>
      <c r="L191" s="48"/>
      <c r="M191" s="129"/>
      <c r="N191" s="132"/>
      <c r="O191" s="141"/>
      <c r="P191" s="48"/>
      <c r="Q191" s="48"/>
      <c r="R191" s="48"/>
      <c r="S191" s="48"/>
      <c r="T191" s="48"/>
      <c r="U191" s="48"/>
      <c r="V191" s="48"/>
      <c r="W191" s="48"/>
      <c r="X191" s="48"/>
      <c r="Y191" s="48"/>
      <c r="Z191" s="48"/>
      <c r="AA191" s="129"/>
      <c r="AB191" s="132"/>
      <c r="AC191" s="141"/>
      <c r="AD191" s="55" t="s">
        <v>63</v>
      </c>
      <c r="AE191" s="120"/>
      <c r="AF191" s="93" t="s">
        <v>86</v>
      </c>
    </row>
    <row r="192" spans="1:32" x14ac:dyDescent="0.25">
      <c r="A192" s="154"/>
      <c r="B192" s="47"/>
      <c r="C192" s="48"/>
      <c r="D192" s="48"/>
      <c r="E192" s="48"/>
      <c r="F192" s="48"/>
      <c r="G192" s="48"/>
      <c r="H192" s="48"/>
      <c r="I192" s="48"/>
      <c r="J192" s="48"/>
      <c r="K192" s="48"/>
      <c r="L192" s="48"/>
      <c r="M192" s="129"/>
      <c r="N192" s="132"/>
      <c r="O192" s="141"/>
      <c r="P192" s="48"/>
      <c r="Q192" s="48"/>
      <c r="R192" s="48"/>
      <c r="S192" s="48"/>
      <c r="T192" s="48"/>
      <c r="U192" s="48"/>
      <c r="V192" s="48"/>
      <c r="W192" s="48"/>
      <c r="X192" s="48"/>
      <c r="Y192" s="48"/>
      <c r="Z192" s="48"/>
      <c r="AA192" s="129"/>
      <c r="AB192" s="132"/>
      <c r="AC192" s="141"/>
      <c r="AD192" s="94" t="str">
        <f>IF(AC189="OK","Yes","No")</f>
        <v>No</v>
      </c>
      <c r="AE192" s="120"/>
      <c r="AF192" s="138"/>
    </row>
    <row r="193" spans="1:32" x14ac:dyDescent="0.25">
      <c r="A193" s="53" t="str">
        <f>IF(AD188="Cycle Complete", "", "Caution: Previous cycle incomplete")</f>
        <v>Caution: Previous cycle incomplete</v>
      </c>
      <c r="B193" s="49"/>
      <c r="C193" s="50"/>
      <c r="D193" s="50"/>
      <c r="E193" s="50"/>
      <c r="F193" s="50"/>
      <c r="G193" s="50"/>
      <c r="H193" s="50"/>
      <c r="I193" s="50"/>
      <c r="J193" s="50"/>
      <c r="K193" s="50"/>
      <c r="L193" s="50"/>
      <c r="M193" s="130"/>
      <c r="N193" s="133"/>
      <c r="O193" s="142"/>
      <c r="P193" s="50"/>
      <c r="Q193" s="50"/>
      <c r="R193" s="50"/>
      <c r="S193" s="50"/>
      <c r="T193" s="50"/>
      <c r="U193" s="50"/>
      <c r="V193" s="50"/>
      <c r="W193" s="50"/>
      <c r="X193" s="50"/>
      <c r="Y193" s="50"/>
      <c r="Z193" s="50"/>
      <c r="AA193" s="130"/>
      <c r="AB193" s="133"/>
      <c r="AC193" s="142"/>
      <c r="AD193" s="57" t="str">
        <f>IF(AND(AD190="Yes",AD192="Yes"),"Cycle Complete","Cycle Incomplete")</f>
        <v>Cycle Incomplete</v>
      </c>
      <c r="AE193" s="121"/>
      <c r="AF193" s="139"/>
    </row>
    <row r="194" spans="1:32" ht="15" customHeight="1" x14ac:dyDescent="0.25">
      <c r="A194" s="155"/>
      <c r="B194" s="33"/>
      <c r="C194" s="34"/>
      <c r="D194" s="34"/>
      <c r="E194" s="34"/>
      <c r="F194" s="34"/>
      <c r="G194" s="34"/>
      <c r="H194" s="34"/>
      <c r="I194" s="34"/>
      <c r="J194" s="34"/>
      <c r="K194" s="34"/>
      <c r="L194" s="34"/>
      <c r="M194" s="143"/>
      <c r="N194" s="122">
        <f>COUNTIF(C194:L198,"y")</f>
        <v>0</v>
      </c>
      <c r="O194" s="146" t="str">
        <f t="shared" ref="O194" si="72">IF(N194&gt;0,"OK","No Observation")</f>
        <v>No Observation</v>
      </c>
      <c r="P194" s="34"/>
      <c r="Q194" s="34"/>
      <c r="R194" s="34"/>
      <c r="S194" s="34"/>
      <c r="T194" s="34"/>
      <c r="U194" s="34"/>
      <c r="V194" s="34"/>
      <c r="W194" s="34"/>
      <c r="X194" s="34"/>
      <c r="Y194" s="34"/>
      <c r="Z194" s="34"/>
      <c r="AA194" s="143"/>
      <c r="AB194" s="122">
        <f>COUNTIF(P194:Z198,"Y")</f>
        <v>0</v>
      </c>
      <c r="AC194" s="146" t="str">
        <f t="shared" ref="AC194" si="73">IF(AB194&gt;0,"OK","No Debrief")</f>
        <v>No Debrief</v>
      </c>
      <c r="AD194" s="68" t="s">
        <v>62</v>
      </c>
      <c r="AE194" s="125"/>
      <c r="AF194" s="151"/>
    </row>
    <row r="195" spans="1:32" x14ac:dyDescent="0.25">
      <c r="A195" s="156"/>
      <c r="B195" s="35"/>
      <c r="C195" s="36"/>
      <c r="D195" s="36"/>
      <c r="E195" s="36"/>
      <c r="F195" s="36"/>
      <c r="G195" s="36"/>
      <c r="H195" s="36"/>
      <c r="I195" s="36"/>
      <c r="J195" s="36"/>
      <c r="K195" s="36"/>
      <c r="L195" s="36"/>
      <c r="M195" s="144"/>
      <c r="N195" s="123"/>
      <c r="O195" s="147"/>
      <c r="P195" s="36"/>
      <c r="Q195" s="36"/>
      <c r="R195" s="36"/>
      <c r="S195" s="36"/>
      <c r="T195" s="36"/>
      <c r="U195" s="36"/>
      <c r="V195" s="36"/>
      <c r="W195" s="36"/>
      <c r="X195" s="36"/>
      <c r="Y195" s="36"/>
      <c r="Z195" s="36"/>
      <c r="AA195" s="144"/>
      <c r="AB195" s="123"/>
      <c r="AC195" s="147"/>
      <c r="AD195" s="94" t="str">
        <f>IF(O194="OK", "Yes", "No")</f>
        <v>No</v>
      </c>
      <c r="AE195" s="126"/>
      <c r="AF195" s="150"/>
    </row>
    <row r="196" spans="1:32" x14ac:dyDescent="0.25">
      <c r="A196" s="156"/>
      <c r="B196" s="35"/>
      <c r="C196" s="36"/>
      <c r="D196" s="36"/>
      <c r="E196" s="36"/>
      <c r="F196" s="36"/>
      <c r="G196" s="36"/>
      <c r="H196" s="36"/>
      <c r="I196" s="36"/>
      <c r="J196" s="36"/>
      <c r="K196" s="36"/>
      <c r="L196" s="36"/>
      <c r="M196" s="144"/>
      <c r="N196" s="123"/>
      <c r="O196" s="147"/>
      <c r="P196" s="36"/>
      <c r="Q196" s="36"/>
      <c r="R196" s="36"/>
      <c r="S196" s="36"/>
      <c r="T196" s="36"/>
      <c r="U196" s="36"/>
      <c r="V196" s="36"/>
      <c r="W196" s="36"/>
      <c r="X196" s="36"/>
      <c r="Y196" s="36"/>
      <c r="Z196" s="36"/>
      <c r="AA196" s="144"/>
      <c r="AB196" s="123"/>
      <c r="AC196" s="147"/>
      <c r="AD196" s="55" t="s">
        <v>63</v>
      </c>
      <c r="AE196" s="126"/>
      <c r="AF196" s="93" t="s">
        <v>86</v>
      </c>
    </row>
    <row r="197" spans="1:32" x14ac:dyDescent="0.25">
      <c r="A197" s="157"/>
      <c r="B197" s="35"/>
      <c r="C197" s="36"/>
      <c r="D197" s="36"/>
      <c r="E197" s="36"/>
      <c r="F197" s="36"/>
      <c r="G197" s="36"/>
      <c r="H197" s="36"/>
      <c r="I197" s="36"/>
      <c r="J197" s="36"/>
      <c r="K197" s="36"/>
      <c r="L197" s="36"/>
      <c r="M197" s="144"/>
      <c r="N197" s="123"/>
      <c r="O197" s="147"/>
      <c r="P197" s="36"/>
      <c r="Q197" s="36"/>
      <c r="R197" s="36"/>
      <c r="S197" s="36"/>
      <c r="T197" s="36"/>
      <c r="U197" s="36"/>
      <c r="V197" s="36"/>
      <c r="W197" s="36"/>
      <c r="X197" s="36"/>
      <c r="Y197" s="36"/>
      <c r="Z197" s="36"/>
      <c r="AA197" s="144"/>
      <c r="AB197" s="123"/>
      <c r="AC197" s="147"/>
      <c r="AD197" s="94" t="str">
        <f>IF(AC194="OK","Yes","No")</f>
        <v>No</v>
      </c>
      <c r="AE197" s="126"/>
      <c r="AF197" s="134"/>
    </row>
    <row r="198" spans="1:32" x14ac:dyDescent="0.25">
      <c r="A198" s="71" t="str">
        <f>IF(AD193="Cycle Complete", "", "Caution: Previous cycle incomplete")</f>
        <v>Caution: Previous cycle incomplete</v>
      </c>
      <c r="B198" s="37"/>
      <c r="C198" s="38"/>
      <c r="D198" s="38"/>
      <c r="E198" s="38"/>
      <c r="F198" s="38"/>
      <c r="G198" s="38"/>
      <c r="H198" s="38"/>
      <c r="I198" s="38"/>
      <c r="J198" s="38"/>
      <c r="K198" s="38"/>
      <c r="L198" s="38"/>
      <c r="M198" s="145"/>
      <c r="N198" s="124"/>
      <c r="O198" s="148"/>
      <c r="P198" s="38"/>
      <c r="Q198" s="38"/>
      <c r="R198" s="38"/>
      <c r="S198" s="38"/>
      <c r="T198" s="38"/>
      <c r="U198" s="38"/>
      <c r="V198" s="38"/>
      <c r="W198" s="38"/>
      <c r="X198" s="38"/>
      <c r="Y198" s="38"/>
      <c r="Z198" s="38"/>
      <c r="AA198" s="145"/>
      <c r="AB198" s="124"/>
      <c r="AC198" s="148"/>
      <c r="AD198" s="57" t="str">
        <f>IF(AND(AD195="Yes",AD197="Yes"),"Cycle Complete","Cycle Incomplete")</f>
        <v>Cycle Incomplete</v>
      </c>
      <c r="AE198" s="127"/>
      <c r="AF198" s="135"/>
    </row>
    <row r="199" spans="1:32" ht="15" customHeight="1" x14ac:dyDescent="0.25">
      <c r="A199" s="152"/>
      <c r="B199" s="45"/>
      <c r="C199" s="46"/>
      <c r="D199" s="46"/>
      <c r="E199" s="46"/>
      <c r="F199" s="46"/>
      <c r="G199" s="46"/>
      <c r="H199" s="46"/>
      <c r="I199" s="46"/>
      <c r="J199" s="46"/>
      <c r="K199" s="46"/>
      <c r="L199" s="46"/>
      <c r="M199" s="128"/>
      <c r="N199" s="131">
        <f>COUNTIF(C199:L203,"y")</f>
        <v>0</v>
      </c>
      <c r="O199" s="140" t="str">
        <f t="shared" ref="O199" si="74">IF(N199&gt;0,"OK","No Observation")</f>
        <v>No Observation</v>
      </c>
      <c r="P199" s="46"/>
      <c r="Q199" s="46"/>
      <c r="R199" s="46"/>
      <c r="S199" s="46"/>
      <c r="T199" s="46"/>
      <c r="U199" s="46"/>
      <c r="V199" s="46"/>
      <c r="W199" s="46"/>
      <c r="X199" s="46"/>
      <c r="Y199" s="46"/>
      <c r="Z199" s="46"/>
      <c r="AA199" s="128"/>
      <c r="AB199" s="131">
        <f>COUNTIF(P199:Z203,"Y")</f>
        <v>0</v>
      </c>
      <c r="AC199" s="140" t="str">
        <f t="shared" ref="AC199" si="75">IF(AB199&gt;0,"OK","No Debrief")</f>
        <v>No Debrief</v>
      </c>
      <c r="AD199" s="68" t="s">
        <v>62</v>
      </c>
      <c r="AE199" s="119"/>
      <c r="AF199" s="136"/>
    </row>
    <row r="200" spans="1:32" x14ac:dyDescent="0.25">
      <c r="A200" s="153"/>
      <c r="B200" s="47"/>
      <c r="C200" s="48"/>
      <c r="D200" s="48"/>
      <c r="E200" s="48"/>
      <c r="F200" s="48"/>
      <c r="G200" s="48"/>
      <c r="H200" s="48"/>
      <c r="I200" s="48"/>
      <c r="J200" s="48"/>
      <c r="K200" s="48"/>
      <c r="L200" s="48"/>
      <c r="M200" s="129"/>
      <c r="N200" s="132"/>
      <c r="O200" s="141"/>
      <c r="P200" s="48"/>
      <c r="Q200" s="48"/>
      <c r="R200" s="48"/>
      <c r="S200" s="48"/>
      <c r="T200" s="48"/>
      <c r="U200" s="48"/>
      <c r="V200" s="48"/>
      <c r="W200" s="48"/>
      <c r="X200" s="48"/>
      <c r="Y200" s="48"/>
      <c r="Z200" s="48"/>
      <c r="AA200" s="129"/>
      <c r="AB200" s="132"/>
      <c r="AC200" s="141"/>
      <c r="AD200" s="94" t="str">
        <f>IF(O199="OK", "Yes", "No")</f>
        <v>No</v>
      </c>
      <c r="AE200" s="120"/>
      <c r="AF200" s="137"/>
    </row>
    <row r="201" spans="1:32" x14ac:dyDescent="0.25">
      <c r="A201" s="153"/>
      <c r="B201" s="47"/>
      <c r="C201" s="48"/>
      <c r="D201" s="48"/>
      <c r="E201" s="48"/>
      <c r="F201" s="48"/>
      <c r="G201" s="48"/>
      <c r="H201" s="48"/>
      <c r="I201" s="48"/>
      <c r="J201" s="48"/>
      <c r="K201" s="48"/>
      <c r="L201" s="48"/>
      <c r="M201" s="129"/>
      <c r="N201" s="132"/>
      <c r="O201" s="141"/>
      <c r="P201" s="48"/>
      <c r="Q201" s="48"/>
      <c r="R201" s="48"/>
      <c r="S201" s="48"/>
      <c r="T201" s="48"/>
      <c r="U201" s="48"/>
      <c r="V201" s="48"/>
      <c r="W201" s="48"/>
      <c r="X201" s="48"/>
      <c r="Y201" s="48"/>
      <c r="Z201" s="48"/>
      <c r="AA201" s="129"/>
      <c r="AB201" s="132"/>
      <c r="AC201" s="141"/>
      <c r="AD201" s="55" t="s">
        <v>63</v>
      </c>
      <c r="AE201" s="120"/>
      <c r="AF201" s="93" t="s">
        <v>86</v>
      </c>
    </row>
    <row r="202" spans="1:32" x14ac:dyDescent="0.25">
      <c r="A202" s="154"/>
      <c r="B202" s="47"/>
      <c r="C202" s="48"/>
      <c r="D202" s="48"/>
      <c r="E202" s="48"/>
      <c r="F202" s="48"/>
      <c r="G202" s="48"/>
      <c r="H202" s="48"/>
      <c r="I202" s="48"/>
      <c r="J202" s="48"/>
      <c r="K202" s="48"/>
      <c r="L202" s="48"/>
      <c r="M202" s="129"/>
      <c r="N202" s="132"/>
      <c r="O202" s="141"/>
      <c r="P202" s="48"/>
      <c r="Q202" s="48"/>
      <c r="R202" s="48"/>
      <c r="S202" s="48"/>
      <c r="T202" s="48"/>
      <c r="U202" s="48"/>
      <c r="V202" s="48"/>
      <c r="W202" s="48"/>
      <c r="X202" s="48"/>
      <c r="Y202" s="48"/>
      <c r="Z202" s="48"/>
      <c r="AA202" s="129"/>
      <c r="AB202" s="132"/>
      <c r="AC202" s="141"/>
      <c r="AD202" s="94" t="str">
        <f>IF(AC199="OK","Yes","No")</f>
        <v>No</v>
      </c>
      <c r="AE202" s="120"/>
      <c r="AF202" s="138"/>
    </row>
    <row r="203" spans="1:32" x14ac:dyDescent="0.25">
      <c r="A203" s="53" t="str">
        <f>IF(AD198="Cycle Complete", "", "Caution: Previous cycle incomplete")</f>
        <v>Caution: Previous cycle incomplete</v>
      </c>
      <c r="B203" s="49"/>
      <c r="C203" s="50"/>
      <c r="D203" s="50"/>
      <c r="E203" s="50"/>
      <c r="F203" s="50"/>
      <c r="G203" s="50"/>
      <c r="H203" s="50"/>
      <c r="I203" s="50"/>
      <c r="J203" s="50"/>
      <c r="K203" s="50"/>
      <c r="L203" s="50"/>
      <c r="M203" s="130"/>
      <c r="N203" s="133"/>
      <c r="O203" s="142"/>
      <c r="P203" s="50"/>
      <c r="Q203" s="50"/>
      <c r="R203" s="50"/>
      <c r="S203" s="50"/>
      <c r="T203" s="50"/>
      <c r="U203" s="50"/>
      <c r="V203" s="50"/>
      <c r="W203" s="50"/>
      <c r="X203" s="50"/>
      <c r="Y203" s="50"/>
      <c r="Z203" s="50"/>
      <c r="AA203" s="130"/>
      <c r="AB203" s="133"/>
      <c r="AC203" s="142"/>
      <c r="AD203" s="57" t="str">
        <f>IF(AND(AD200="Yes",AD202="Yes"),"Cycle Complete","Cycle Incomplete")</f>
        <v>Cycle Incomplete</v>
      </c>
      <c r="AE203" s="121"/>
      <c r="AF203" s="139"/>
    </row>
    <row r="204" spans="1:32" ht="15" customHeight="1" x14ac:dyDescent="0.25">
      <c r="A204" s="155"/>
      <c r="B204" s="33"/>
      <c r="C204" s="34"/>
      <c r="D204" s="34"/>
      <c r="E204" s="34"/>
      <c r="F204" s="34"/>
      <c r="G204" s="34"/>
      <c r="H204" s="34"/>
      <c r="I204" s="34"/>
      <c r="J204" s="34"/>
      <c r="K204" s="34"/>
      <c r="L204" s="34"/>
      <c r="M204" s="143"/>
      <c r="N204" s="122">
        <f>COUNTIF(C204:L208,"y")</f>
        <v>0</v>
      </c>
      <c r="O204" s="146" t="str">
        <f t="shared" ref="O204" si="76">IF(N204&gt;0,"OK","No Observation")</f>
        <v>No Observation</v>
      </c>
      <c r="P204" s="34"/>
      <c r="Q204" s="34"/>
      <c r="R204" s="34"/>
      <c r="S204" s="34"/>
      <c r="T204" s="34"/>
      <c r="U204" s="34"/>
      <c r="V204" s="34"/>
      <c r="W204" s="34"/>
      <c r="X204" s="34"/>
      <c r="Y204" s="34"/>
      <c r="Z204" s="34"/>
      <c r="AA204" s="143"/>
      <c r="AB204" s="122">
        <f>COUNTIF(P204:Z208,"Y")</f>
        <v>0</v>
      </c>
      <c r="AC204" s="146" t="str">
        <f t="shared" ref="AC204" si="77">IF(AB204&gt;0,"OK","No Debrief")</f>
        <v>No Debrief</v>
      </c>
      <c r="AD204" s="68" t="s">
        <v>62</v>
      </c>
      <c r="AE204" s="125"/>
      <c r="AF204" s="151"/>
    </row>
    <row r="205" spans="1:32" x14ac:dyDescent="0.25">
      <c r="A205" s="156"/>
      <c r="B205" s="35"/>
      <c r="C205" s="36"/>
      <c r="D205" s="36"/>
      <c r="E205" s="36"/>
      <c r="F205" s="36"/>
      <c r="G205" s="36"/>
      <c r="H205" s="36"/>
      <c r="I205" s="36"/>
      <c r="J205" s="36"/>
      <c r="K205" s="36"/>
      <c r="L205" s="36"/>
      <c r="M205" s="144"/>
      <c r="N205" s="123"/>
      <c r="O205" s="147"/>
      <c r="P205" s="36"/>
      <c r="Q205" s="36"/>
      <c r="R205" s="36"/>
      <c r="S205" s="36"/>
      <c r="T205" s="36"/>
      <c r="U205" s="36"/>
      <c r="V205" s="36"/>
      <c r="W205" s="36"/>
      <c r="X205" s="36"/>
      <c r="Y205" s="36"/>
      <c r="Z205" s="36"/>
      <c r="AA205" s="144"/>
      <c r="AB205" s="123"/>
      <c r="AC205" s="147"/>
      <c r="AD205" s="94" t="str">
        <f>IF(O204="OK", "Yes", "No")</f>
        <v>No</v>
      </c>
      <c r="AE205" s="126"/>
      <c r="AF205" s="150"/>
    </row>
    <row r="206" spans="1:32" x14ac:dyDescent="0.25">
      <c r="A206" s="156"/>
      <c r="B206" s="35"/>
      <c r="C206" s="36"/>
      <c r="D206" s="36"/>
      <c r="E206" s="36"/>
      <c r="F206" s="36"/>
      <c r="G206" s="36"/>
      <c r="H206" s="36"/>
      <c r="I206" s="36"/>
      <c r="J206" s="36"/>
      <c r="K206" s="36"/>
      <c r="L206" s="36"/>
      <c r="M206" s="144"/>
      <c r="N206" s="123"/>
      <c r="O206" s="147"/>
      <c r="P206" s="36"/>
      <c r="Q206" s="36"/>
      <c r="R206" s="36"/>
      <c r="S206" s="36"/>
      <c r="T206" s="36"/>
      <c r="U206" s="36"/>
      <c r="V206" s="36"/>
      <c r="W206" s="36"/>
      <c r="X206" s="36"/>
      <c r="Y206" s="36"/>
      <c r="Z206" s="36"/>
      <c r="AA206" s="144"/>
      <c r="AB206" s="123"/>
      <c r="AC206" s="147"/>
      <c r="AD206" s="55" t="s">
        <v>63</v>
      </c>
      <c r="AE206" s="126"/>
      <c r="AF206" s="93" t="s">
        <v>86</v>
      </c>
    </row>
    <row r="207" spans="1:32" x14ac:dyDescent="0.25">
      <c r="A207" s="157"/>
      <c r="B207" s="35"/>
      <c r="C207" s="36"/>
      <c r="D207" s="36"/>
      <c r="E207" s="36"/>
      <c r="F207" s="36"/>
      <c r="G207" s="36"/>
      <c r="H207" s="36"/>
      <c r="I207" s="36"/>
      <c r="J207" s="36"/>
      <c r="K207" s="36"/>
      <c r="L207" s="36"/>
      <c r="M207" s="144"/>
      <c r="N207" s="123"/>
      <c r="O207" s="147"/>
      <c r="P207" s="36"/>
      <c r="Q207" s="36"/>
      <c r="R207" s="36"/>
      <c r="S207" s="36"/>
      <c r="T207" s="36"/>
      <c r="U207" s="36"/>
      <c r="V207" s="36"/>
      <c r="W207" s="36"/>
      <c r="X207" s="36"/>
      <c r="Y207" s="36"/>
      <c r="Z207" s="36"/>
      <c r="AA207" s="144"/>
      <c r="AB207" s="123"/>
      <c r="AC207" s="147"/>
      <c r="AD207" s="94" t="str">
        <f>IF(AC204="OK","Yes","No")</f>
        <v>No</v>
      </c>
      <c r="AE207" s="126"/>
      <c r="AF207" s="134"/>
    </row>
    <row r="208" spans="1:32" x14ac:dyDescent="0.25">
      <c r="A208" s="71" t="str">
        <f>IF(AD203="Cycle Complete", "", "Caution: Previous cycle incomplete")</f>
        <v>Caution: Previous cycle incomplete</v>
      </c>
      <c r="B208" s="37"/>
      <c r="C208" s="38"/>
      <c r="D208" s="38"/>
      <c r="E208" s="38"/>
      <c r="F208" s="38"/>
      <c r="G208" s="38"/>
      <c r="H208" s="38"/>
      <c r="I208" s="38"/>
      <c r="J208" s="38"/>
      <c r="K208" s="38"/>
      <c r="L208" s="38"/>
      <c r="M208" s="145"/>
      <c r="N208" s="124"/>
      <c r="O208" s="148"/>
      <c r="P208" s="38"/>
      <c r="Q208" s="38"/>
      <c r="R208" s="38"/>
      <c r="S208" s="38"/>
      <c r="T208" s="38"/>
      <c r="U208" s="38"/>
      <c r="V208" s="38"/>
      <c r="W208" s="38"/>
      <c r="X208" s="38"/>
      <c r="Y208" s="38"/>
      <c r="Z208" s="38"/>
      <c r="AA208" s="145"/>
      <c r="AB208" s="124"/>
      <c r="AC208" s="148"/>
      <c r="AD208" s="57" t="str">
        <f>IF(AND(AD205="Yes",AD207="Yes"),"Cycle Complete","Cycle Incomplete")</f>
        <v>Cycle Incomplete</v>
      </c>
      <c r="AE208" s="127"/>
      <c r="AF208" s="135"/>
    </row>
    <row r="209" spans="1:32" ht="15" customHeight="1" x14ac:dyDescent="0.25">
      <c r="A209" s="152"/>
      <c r="B209" s="45"/>
      <c r="C209" s="46"/>
      <c r="D209" s="46"/>
      <c r="E209" s="46"/>
      <c r="F209" s="46"/>
      <c r="G209" s="46"/>
      <c r="H209" s="46"/>
      <c r="I209" s="46"/>
      <c r="J209" s="46"/>
      <c r="K209" s="46"/>
      <c r="L209" s="46"/>
      <c r="M209" s="128"/>
      <c r="N209" s="131">
        <f>COUNTIF(C209:L213,"y")</f>
        <v>0</v>
      </c>
      <c r="O209" s="140" t="str">
        <f t="shared" ref="O209" si="78">IF(N209&gt;0,"OK","No Observation")</f>
        <v>No Observation</v>
      </c>
      <c r="P209" s="46"/>
      <c r="Q209" s="46"/>
      <c r="R209" s="46"/>
      <c r="S209" s="46"/>
      <c r="T209" s="46"/>
      <c r="U209" s="46"/>
      <c r="V209" s="46"/>
      <c r="W209" s="46"/>
      <c r="X209" s="46"/>
      <c r="Y209" s="46"/>
      <c r="Z209" s="46"/>
      <c r="AA209" s="128"/>
      <c r="AB209" s="131">
        <f>COUNTIF(P209:Z213,"Y")</f>
        <v>0</v>
      </c>
      <c r="AC209" s="140" t="str">
        <f t="shared" ref="AC209" si="79">IF(AB209&gt;0,"OK","No Debrief")</f>
        <v>No Debrief</v>
      </c>
      <c r="AD209" s="68" t="s">
        <v>62</v>
      </c>
      <c r="AE209" s="119"/>
      <c r="AF209" s="136"/>
    </row>
    <row r="210" spans="1:32" x14ac:dyDescent="0.25">
      <c r="A210" s="153"/>
      <c r="B210" s="47"/>
      <c r="C210" s="48"/>
      <c r="D210" s="48"/>
      <c r="E210" s="48"/>
      <c r="F210" s="48"/>
      <c r="G210" s="48"/>
      <c r="H210" s="48"/>
      <c r="I210" s="48"/>
      <c r="J210" s="48"/>
      <c r="K210" s="48"/>
      <c r="L210" s="48"/>
      <c r="M210" s="129"/>
      <c r="N210" s="132"/>
      <c r="O210" s="141"/>
      <c r="P210" s="48"/>
      <c r="Q210" s="48"/>
      <c r="R210" s="48"/>
      <c r="S210" s="48"/>
      <c r="T210" s="48"/>
      <c r="U210" s="48"/>
      <c r="V210" s="48"/>
      <c r="W210" s="48"/>
      <c r="X210" s="48"/>
      <c r="Y210" s="48"/>
      <c r="Z210" s="48"/>
      <c r="AA210" s="129"/>
      <c r="AB210" s="132"/>
      <c r="AC210" s="141"/>
      <c r="AD210" s="94" t="str">
        <f>IF(O209="OK", "Yes", "No")</f>
        <v>No</v>
      </c>
      <c r="AE210" s="120"/>
      <c r="AF210" s="137"/>
    </row>
    <row r="211" spans="1:32" x14ac:dyDescent="0.25">
      <c r="A211" s="153"/>
      <c r="B211" s="47"/>
      <c r="C211" s="48"/>
      <c r="D211" s="48"/>
      <c r="E211" s="48"/>
      <c r="F211" s="48"/>
      <c r="G211" s="48"/>
      <c r="H211" s="48"/>
      <c r="I211" s="48"/>
      <c r="J211" s="48"/>
      <c r="K211" s="48"/>
      <c r="L211" s="48"/>
      <c r="M211" s="129"/>
      <c r="N211" s="132"/>
      <c r="O211" s="141"/>
      <c r="P211" s="48"/>
      <c r="Q211" s="48"/>
      <c r="R211" s="48"/>
      <c r="S211" s="48"/>
      <c r="T211" s="48"/>
      <c r="U211" s="48"/>
      <c r="V211" s="48"/>
      <c r="W211" s="48"/>
      <c r="X211" s="48"/>
      <c r="Y211" s="48"/>
      <c r="Z211" s="48"/>
      <c r="AA211" s="129"/>
      <c r="AB211" s="132"/>
      <c r="AC211" s="141"/>
      <c r="AD211" s="55" t="s">
        <v>63</v>
      </c>
      <c r="AE211" s="120"/>
      <c r="AF211" s="93" t="s">
        <v>86</v>
      </c>
    </row>
    <row r="212" spans="1:32" x14ac:dyDescent="0.25">
      <c r="A212" s="154"/>
      <c r="B212" s="47"/>
      <c r="C212" s="48"/>
      <c r="D212" s="48"/>
      <c r="E212" s="48"/>
      <c r="F212" s="48"/>
      <c r="G212" s="48"/>
      <c r="H212" s="48"/>
      <c r="I212" s="48"/>
      <c r="J212" s="48"/>
      <c r="K212" s="48"/>
      <c r="L212" s="48"/>
      <c r="M212" s="129"/>
      <c r="N212" s="132"/>
      <c r="O212" s="141"/>
      <c r="P212" s="48"/>
      <c r="Q212" s="48"/>
      <c r="R212" s="48"/>
      <c r="S212" s="48"/>
      <c r="T212" s="48"/>
      <c r="U212" s="48"/>
      <c r="V212" s="48"/>
      <c r="W212" s="48"/>
      <c r="X212" s="48"/>
      <c r="Y212" s="48"/>
      <c r="Z212" s="48"/>
      <c r="AA212" s="129"/>
      <c r="AB212" s="132"/>
      <c r="AC212" s="141"/>
      <c r="AD212" s="94" t="str">
        <f>IF(AC209="OK","Yes","No")</f>
        <v>No</v>
      </c>
      <c r="AE212" s="120"/>
      <c r="AF212" s="138"/>
    </row>
    <row r="213" spans="1:32" x14ac:dyDescent="0.25">
      <c r="A213" s="53" t="str">
        <f>IF(AD208="Cycle Complete", "", "Caution: Previous cycle incomplete")</f>
        <v>Caution: Previous cycle incomplete</v>
      </c>
      <c r="B213" s="49"/>
      <c r="C213" s="50"/>
      <c r="D213" s="50"/>
      <c r="E213" s="50"/>
      <c r="F213" s="50"/>
      <c r="G213" s="50"/>
      <c r="H213" s="50"/>
      <c r="I213" s="50"/>
      <c r="J213" s="50"/>
      <c r="K213" s="50"/>
      <c r="L213" s="50"/>
      <c r="M213" s="130"/>
      <c r="N213" s="133"/>
      <c r="O213" s="142"/>
      <c r="P213" s="50"/>
      <c r="Q213" s="50"/>
      <c r="R213" s="50"/>
      <c r="S213" s="50"/>
      <c r="T213" s="50"/>
      <c r="U213" s="50"/>
      <c r="V213" s="50"/>
      <c r="W213" s="50"/>
      <c r="X213" s="50"/>
      <c r="Y213" s="50"/>
      <c r="Z213" s="50"/>
      <c r="AA213" s="130"/>
      <c r="AB213" s="133"/>
      <c r="AC213" s="142"/>
      <c r="AD213" s="57" t="str">
        <f>IF(AND(AD210="Yes",AD212="Yes"),"Cycle Complete","Cycle Incomplete")</f>
        <v>Cycle Incomplete</v>
      </c>
      <c r="AE213" s="121"/>
      <c r="AF213" s="139"/>
    </row>
    <row r="214" spans="1:32" ht="15" customHeight="1" x14ac:dyDescent="0.25">
      <c r="A214" s="155"/>
      <c r="B214" s="33"/>
      <c r="C214" s="34"/>
      <c r="D214" s="34"/>
      <c r="E214" s="34"/>
      <c r="F214" s="34"/>
      <c r="G214" s="34"/>
      <c r="H214" s="34"/>
      <c r="I214" s="34"/>
      <c r="J214" s="34"/>
      <c r="K214" s="34"/>
      <c r="L214" s="34"/>
      <c r="M214" s="143"/>
      <c r="N214" s="122">
        <f>COUNTIF(C214:L218,"y")</f>
        <v>0</v>
      </c>
      <c r="O214" s="146" t="str">
        <f t="shared" ref="O214" si="80">IF(N214&gt;0,"OK","No Observation")</f>
        <v>No Observation</v>
      </c>
      <c r="P214" s="34"/>
      <c r="Q214" s="34"/>
      <c r="R214" s="34"/>
      <c r="S214" s="34"/>
      <c r="T214" s="34"/>
      <c r="U214" s="34"/>
      <c r="V214" s="34"/>
      <c r="W214" s="34"/>
      <c r="X214" s="34"/>
      <c r="Y214" s="34"/>
      <c r="Z214" s="34"/>
      <c r="AA214" s="143"/>
      <c r="AB214" s="122">
        <f>COUNTIF(P214:Z218,"Y")</f>
        <v>0</v>
      </c>
      <c r="AC214" s="146" t="str">
        <f t="shared" ref="AC214" si="81">IF(AB214&gt;0,"OK","No Debrief")</f>
        <v>No Debrief</v>
      </c>
      <c r="AD214" s="68" t="s">
        <v>62</v>
      </c>
      <c r="AE214" s="125"/>
      <c r="AF214" s="151"/>
    </row>
    <row r="215" spans="1:32" x14ac:dyDescent="0.25">
      <c r="A215" s="156"/>
      <c r="B215" s="35"/>
      <c r="C215" s="36"/>
      <c r="D215" s="36"/>
      <c r="E215" s="36"/>
      <c r="F215" s="36"/>
      <c r="G215" s="36"/>
      <c r="H215" s="36"/>
      <c r="I215" s="36"/>
      <c r="J215" s="36"/>
      <c r="K215" s="36"/>
      <c r="L215" s="36"/>
      <c r="M215" s="144"/>
      <c r="N215" s="123"/>
      <c r="O215" s="147"/>
      <c r="P215" s="36"/>
      <c r="Q215" s="36"/>
      <c r="R215" s="36"/>
      <c r="S215" s="36"/>
      <c r="T215" s="36"/>
      <c r="U215" s="36"/>
      <c r="V215" s="36"/>
      <c r="W215" s="36"/>
      <c r="X215" s="36"/>
      <c r="Y215" s="36"/>
      <c r="Z215" s="36"/>
      <c r="AA215" s="144"/>
      <c r="AB215" s="123"/>
      <c r="AC215" s="147"/>
      <c r="AD215" s="94" t="str">
        <f>IF(O214="OK", "Yes", "No")</f>
        <v>No</v>
      </c>
      <c r="AE215" s="126"/>
      <c r="AF215" s="150"/>
    </row>
    <row r="216" spans="1:32" x14ac:dyDescent="0.25">
      <c r="A216" s="156"/>
      <c r="B216" s="35"/>
      <c r="C216" s="36"/>
      <c r="D216" s="36"/>
      <c r="E216" s="36"/>
      <c r="F216" s="36"/>
      <c r="G216" s="36"/>
      <c r="H216" s="36"/>
      <c r="I216" s="36"/>
      <c r="J216" s="36"/>
      <c r="K216" s="36"/>
      <c r="L216" s="36"/>
      <c r="M216" s="144"/>
      <c r="N216" s="123"/>
      <c r="O216" s="147"/>
      <c r="P216" s="36"/>
      <c r="Q216" s="36"/>
      <c r="R216" s="36"/>
      <c r="S216" s="36"/>
      <c r="T216" s="36"/>
      <c r="U216" s="36"/>
      <c r="V216" s="36"/>
      <c r="W216" s="36"/>
      <c r="X216" s="36"/>
      <c r="Y216" s="36"/>
      <c r="Z216" s="36"/>
      <c r="AA216" s="144"/>
      <c r="AB216" s="123"/>
      <c r="AC216" s="147"/>
      <c r="AD216" s="55" t="s">
        <v>63</v>
      </c>
      <c r="AE216" s="126"/>
      <c r="AF216" s="93" t="s">
        <v>86</v>
      </c>
    </row>
    <row r="217" spans="1:32" x14ac:dyDescent="0.25">
      <c r="A217" s="157"/>
      <c r="B217" s="35"/>
      <c r="C217" s="36"/>
      <c r="D217" s="36"/>
      <c r="E217" s="36"/>
      <c r="F217" s="36"/>
      <c r="G217" s="36"/>
      <c r="H217" s="36"/>
      <c r="I217" s="36"/>
      <c r="J217" s="36"/>
      <c r="K217" s="36"/>
      <c r="L217" s="36"/>
      <c r="M217" s="144"/>
      <c r="N217" s="123"/>
      <c r="O217" s="147"/>
      <c r="P217" s="36"/>
      <c r="Q217" s="36"/>
      <c r="R217" s="36"/>
      <c r="S217" s="36"/>
      <c r="T217" s="36"/>
      <c r="U217" s="36"/>
      <c r="V217" s="36"/>
      <c r="W217" s="36"/>
      <c r="X217" s="36"/>
      <c r="Y217" s="36"/>
      <c r="Z217" s="36"/>
      <c r="AA217" s="144"/>
      <c r="AB217" s="123"/>
      <c r="AC217" s="147"/>
      <c r="AD217" s="94" t="str">
        <f>IF(AC214="OK","Yes","No")</f>
        <v>No</v>
      </c>
      <c r="AE217" s="126"/>
      <c r="AF217" s="134"/>
    </row>
    <row r="218" spans="1:32" x14ac:dyDescent="0.25">
      <c r="A218" s="71" t="str">
        <f>IF(AD213="Cycle Complete", "", "Caution: Previous cycle incomplete")</f>
        <v>Caution: Previous cycle incomplete</v>
      </c>
      <c r="B218" s="37"/>
      <c r="C218" s="38"/>
      <c r="D218" s="38"/>
      <c r="E218" s="38"/>
      <c r="F218" s="38"/>
      <c r="G218" s="38"/>
      <c r="H218" s="38"/>
      <c r="I218" s="38"/>
      <c r="J218" s="38"/>
      <c r="K218" s="38"/>
      <c r="L218" s="38"/>
      <c r="M218" s="145"/>
      <c r="N218" s="124"/>
      <c r="O218" s="148"/>
      <c r="P218" s="38"/>
      <c r="Q218" s="38"/>
      <c r="R218" s="38"/>
      <c r="S218" s="38"/>
      <c r="T218" s="38"/>
      <c r="U218" s="38"/>
      <c r="V218" s="38"/>
      <c r="W218" s="38"/>
      <c r="X218" s="38"/>
      <c r="Y218" s="38"/>
      <c r="Z218" s="38"/>
      <c r="AA218" s="145"/>
      <c r="AB218" s="124"/>
      <c r="AC218" s="148"/>
      <c r="AD218" s="57" t="str">
        <f>IF(AND(AD215="Yes",AD217="Yes"),"Cycle Complete","Cycle Incomplete")</f>
        <v>Cycle Incomplete</v>
      </c>
      <c r="AE218" s="127"/>
      <c r="AF218" s="135"/>
    </row>
    <row r="219" spans="1:32" ht="15" customHeight="1" x14ac:dyDescent="0.25">
      <c r="A219" s="152"/>
      <c r="B219" s="45"/>
      <c r="C219" s="46"/>
      <c r="D219" s="46"/>
      <c r="E219" s="46"/>
      <c r="F219" s="46"/>
      <c r="G219" s="46"/>
      <c r="H219" s="46"/>
      <c r="I219" s="46"/>
      <c r="J219" s="46"/>
      <c r="K219" s="46"/>
      <c r="L219" s="46"/>
      <c r="M219" s="128"/>
      <c r="N219" s="131">
        <f>COUNTIF(C219:L223,"y")</f>
        <v>0</v>
      </c>
      <c r="O219" s="140" t="str">
        <f t="shared" ref="O219" si="82">IF(N219&gt;0,"OK","No Observation")</f>
        <v>No Observation</v>
      </c>
      <c r="P219" s="46"/>
      <c r="Q219" s="46"/>
      <c r="R219" s="46"/>
      <c r="S219" s="46"/>
      <c r="T219" s="46"/>
      <c r="U219" s="46"/>
      <c r="V219" s="46"/>
      <c r="W219" s="46"/>
      <c r="X219" s="46"/>
      <c r="Y219" s="46"/>
      <c r="Z219" s="46"/>
      <c r="AA219" s="128"/>
      <c r="AB219" s="131">
        <f>COUNTIF(P219:Z223,"Y")</f>
        <v>0</v>
      </c>
      <c r="AC219" s="158" t="str">
        <f t="shared" ref="AC219" si="83">IF(AB219&gt;0,"OK","No Debrief")</f>
        <v>No Debrief</v>
      </c>
      <c r="AD219" s="68" t="s">
        <v>62</v>
      </c>
      <c r="AE219" s="119"/>
      <c r="AF219" s="136"/>
    </row>
    <row r="220" spans="1:32" x14ac:dyDescent="0.25">
      <c r="A220" s="153"/>
      <c r="B220" s="47"/>
      <c r="C220" s="48"/>
      <c r="D220" s="48"/>
      <c r="E220" s="48"/>
      <c r="F220" s="48"/>
      <c r="G220" s="48"/>
      <c r="H220" s="48"/>
      <c r="I220" s="48"/>
      <c r="J220" s="48"/>
      <c r="K220" s="48"/>
      <c r="L220" s="48"/>
      <c r="M220" s="129"/>
      <c r="N220" s="132"/>
      <c r="O220" s="141"/>
      <c r="P220" s="48"/>
      <c r="Q220" s="48"/>
      <c r="R220" s="48"/>
      <c r="S220" s="48"/>
      <c r="T220" s="48"/>
      <c r="U220" s="48"/>
      <c r="V220" s="48"/>
      <c r="W220" s="48"/>
      <c r="X220" s="48"/>
      <c r="Y220" s="48"/>
      <c r="Z220" s="48"/>
      <c r="AA220" s="129"/>
      <c r="AB220" s="132"/>
      <c r="AC220" s="159"/>
      <c r="AD220" s="94" t="str">
        <f>IF(O219="OK", "Yes", "No")</f>
        <v>No</v>
      </c>
      <c r="AE220" s="120"/>
      <c r="AF220" s="137"/>
    </row>
    <row r="221" spans="1:32" x14ac:dyDescent="0.25">
      <c r="A221" s="153"/>
      <c r="B221" s="47"/>
      <c r="C221" s="48"/>
      <c r="D221" s="48"/>
      <c r="E221" s="48"/>
      <c r="F221" s="48"/>
      <c r="G221" s="48"/>
      <c r="H221" s="48"/>
      <c r="I221" s="48"/>
      <c r="J221" s="48"/>
      <c r="K221" s="48"/>
      <c r="L221" s="48"/>
      <c r="M221" s="129"/>
      <c r="N221" s="132"/>
      <c r="O221" s="141"/>
      <c r="P221" s="48"/>
      <c r="Q221" s="48"/>
      <c r="R221" s="48"/>
      <c r="S221" s="48"/>
      <c r="T221" s="48"/>
      <c r="U221" s="48"/>
      <c r="V221" s="48"/>
      <c r="W221" s="48"/>
      <c r="X221" s="48"/>
      <c r="Y221" s="48"/>
      <c r="Z221" s="48"/>
      <c r="AA221" s="129"/>
      <c r="AB221" s="132"/>
      <c r="AC221" s="159"/>
      <c r="AD221" s="55" t="s">
        <v>63</v>
      </c>
      <c r="AE221" s="120"/>
      <c r="AF221" s="93" t="s">
        <v>86</v>
      </c>
    </row>
    <row r="222" spans="1:32" x14ac:dyDescent="0.25">
      <c r="A222" s="154"/>
      <c r="B222" s="47"/>
      <c r="C222" s="48"/>
      <c r="D222" s="48"/>
      <c r="E222" s="48"/>
      <c r="F222" s="48"/>
      <c r="G222" s="48"/>
      <c r="H222" s="48"/>
      <c r="I222" s="48"/>
      <c r="J222" s="48"/>
      <c r="K222" s="48"/>
      <c r="L222" s="48"/>
      <c r="M222" s="129"/>
      <c r="N222" s="132"/>
      <c r="O222" s="141"/>
      <c r="P222" s="48"/>
      <c r="Q222" s="48"/>
      <c r="R222" s="48"/>
      <c r="S222" s="48"/>
      <c r="T222" s="48"/>
      <c r="U222" s="48"/>
      <c r="V222" s="48"/>
      <c r="W222" s="48"/>
      <c r="X222" s="48"/>
      <c r="Y222" s="48"/>
      <c r="Z222" s="48"/>
      <c r="AA222" s="129"/>
      <c r="AB222" s="132"/>
      <c r="AC222" s="159"/>
      <c r="AD222" s="94" t="str">
        <f>IF(AC219="OK","Yes","No")</f>
        <v>No</v>
      </c>
      <c r="AE222" s="120"/>
      <c r="AF222" s="138"/>
    </row>
    <row r="223" spans="1:32" x14ac:dyDescent="0.25">
      <c r="A223" s="53" t="str">
        <f>IF(AD218="Cycle Complete", "", "Caution: Previous cycle incomplete")</f>
        <v>Caution: Previous cycle incomplete</v>
      </c>
      <c r="B223" s="49"/>
      <c r="C223" s="50"/>
      <c r="D223" s="50"/>
      <c r="E223" s="50"/>
      <c r="F223" s="50"/>
      <c r="G223" s="50"/>
      <c r="H223" s="50"/>
      <c r="I223" s="50"/>
      <c r="J223" s="50"/>
      <c r="K223" s="50"/>
      <c r="L223" s="50"/>
      <c r="M223" s="130"/>
      <c r="N223" s="133"/>
      <c r="O223" s="142"/>
      <c r="P223" s="50"/>
      <c r="Q223" s="50"/>
      <c r="R223" s="50"/>
      <c r="S223" s="50"/>
      <c r="T223" s="50"/>
      <c r="U223" s="50"/>
      <c r="V223" s="50"/>
      <c r="W223" s="50"/>
      <c r="X223" s="50"/>
      <c r="Y223" s="50"/>
      <c r="Z223" s="50"/>
      <c r="AA223" s="130"/>
      <c r="AB223" s="133"/>
      <c r="AC223" s="160"/>
      <c r="AD223" s="66" t="str">
        <f>IF(AND(AD220="Yes",AD222="Yes"),"Cycle Complete","Cycle Incomplete")</f>
        <v>Cycle Incomplete</v>
      </c>
      <c r="AE223" s="121"/>
      <c r="AF223" s="139"/>
    </row>
    <row r="224" spans="1:32" ht="15" customHeight="1" x14ac:dyDescent="0.25">
      <c r="A224" s="155"/>
      <c r="B224" s="33"/>
      <c r="C224" s="34"/>
      <c r="D224" s="34"/>
      <c r="E224" s="34"/>
      <c r="F224" s="34"/>
      <c r="G224" s="34"/>
      <c r="H224" s="34"/>
      <c r="I224" s="34"/>
      <c r="J224" s="34"/>
      <c r="K224" s="34"/>
      <c r="L224" s="34"/>
      <c r="M224" s="143"/>
      <c r="N224" s="122">
        <f>COUNTIF(C224:L228,"y")</f>
        <v>0</v>
      </c>
      <c r="O224" s="146" t="str">
        <f t="shared" ref="O224" si="84">IF(N224&gt;0,"OK","No Observation")</f>
        <v>No Observation</v>
      </c>
      <c r="P224" s="34"/>
      <c r="Q224" s="34"/>
      <c r="R224" s="34"/>
      <c r="S224" s="34"/>
      <c r="T224" s="34"/>
      <c r="U224" s="34"/>
      <c r="V224" s="34"/>
      <c r="W224" s="34"/>
      <c r="X224" s="34"/>
      <c r="Y224" s="34"/>
      <c r="Z224" s="34"/>
      <c r="AA224" s="143"/>
      <c r="AB224" s="163">
        <f>COUNTIF(P224:Z228,"Y")</f>
        <v>0</v>
      </c>
      <c r="AC224" s="161" t="str">
        <f t="shared" ref="AC224" si="85">IF(AB224&gt;0,"OK","No Debrief")</f>
        <v>No Debrief</v>
      </c>
      <c r="AD224" s="54" t="s">
        <v>62</v>
      </c>
      <c r="AE224" s="125"/>
      <c r="AF224" s="151"/>
    </row>
    <row r="225" spans="1:32" x14ac:dyDescent="0.25">
      <c r="A225" s="156"/>
      <c r="B225" s="35"/>
      <c r="C225" s="36"/>
      <c r="D225" s="36"/>
      <c r="E225" s="36"/>
      <c r="F225" s="36"/>
      <c r="G225" s="36"/>
      <c r="H225" s="36"/>
      <c r="I225" s="36"/>
      <c r="J225" s="36"/>
      <c r="K225" s="36"/>
      <c r="L225" s="36"/>
      <c r="M225" s="144"/>
      <c r="N225" s="123"/>
      <c r="O225" s="147"/>
      <c r="P225" s="36"/>
      <c r="Q225" s="36"/>
      <c r="R225" s="36"/>
      <c r="S225" s="36"/>
      <c r="T225" s="36"/>
      <c r="U225" s="36"/>
      <c r="V225" s="36"/>
      <c r="W225" s="36"/>
      <c r="X225" s="36"/>
      <c r="Y225" s="36"/>
      <c r="Z225" s="36"/>
      <c r="AA225" s="144"/>
      <c r="AB225" s="123"/>
      <c r="AC225" s="147"/>
      <c r="AD225" s="94" t="str">
        <f>IF(O224="OK", "Yes", "No")</f>
        <v>No</v>
      </c>
      <c r="AE225" s="126"/>
      <c r="AF225" s="150"/>
    </row>
    <row r="226" spans="1:32" x14ac:dyDescent="0.25">
      <c r="A226" s="156"/>
      <c r="B226" s="35"/>
      <c r="C226" s="36"/>
      <c r="D226" s="36"/>
      <c r="E226" s="36"/>
      <c r="F226" s="36"/>
      <c r="G226" s="36"/>
      <c r="H226" s="36"/>
      <c r="I226" s="36"/>
      <c r="J226" s="36"/>
      <c r="K226" s="36"/>
      <c r="L226" s="36"/>
      <c r="M226" s="144"/>
      <c r="N226" s="123"/>
      <c r="O226" s="147"/>
      <c r="P226" s="36"/>
      <c r="Q226" s="36"/>
      <c r="R226" s="36"/>
      <c r="S226" s="36"/>
      <c r="T226" s="36"/>
      <c r="U226" s="36"/>
      <c r="V226" s="36"/>
      <c r="W226" s="36"/>
      <c r="X226" s="36"/>
      <c r="Y226" s="36"/>
      <c r="Z226" s="36"/>
      <c r="AA226" s="144"/>
      <c r="AB226" s="123"/>
      <c r="AC226" s="147"/>
      <c r="AD226" s="55" t="s">
        <v>63</v>
      </c>
      <c r="AE226" s="126"/>
      <c r="AF226" s="93" t="s">
        <v>86</v>
      </c>
    </row>
    <row r="227" spans="1:32" x14ac:dyDescent="0.25">
      <c r="A227" s="157"/>
      <c r="B227" s="35"/>
      <c r="C227" s="36"/>
      <c r="D227" s="36"/>
      <c r="E227" s="36"/>
      <c r="F227" s="36"/>
      <c r="G227" s="36"/>
      <c r="H227" s="36"/>
      <c r="I227" s="36"/>
      <c r="J227" s="36"/>
      <c r="K227" s="36"/>
      <c r="L227" s="36"/>
      <c r="M227" s="144"/>
      <c r="N227" s="123"/>
      <c r="O227" s="147"/>
      <c r="P227" s="36"/>
      <c r="Q227" s="36"/>
      <c r="R227" s="36"/>
      <c r="S227" s="36"/>
      <c r="T227" s="36"/>
      <c r="U227" s="36"/>
      <c r="V227" s="36"/>
      <c r="W227" s="36"/>
      <c r="X227" s="36"/>
      <c r="Y227" s="36"/>
      <c r="Z227" s="36"/>
      <c r="AA227" s="144"/>
      <c r="AB227" s="123"/>
      <c r="AC227" s="147"/>
      <c r="AD227" s="94" t="str">
        <f>IF(AC224="OK","Yes","No")</f>
        <v>No</v>
      </c>
      <c r="AE227" s="126"/>
      <c r="AF227" s="134"/>
    </row>
    <row r="228" spans="1:32" x14ac:dyDescent="0.25">
      <c r="A228" s="71" t="str">
        <f>IF(AD223="Cycle Complete", "", "Caution: Previous cycle incomplete")</f>
        <v>Caution: Previous cycle incomplete</v>
      </c>
      <c r="B228" s="37"/>
      <c r="C228" s="38"/>
      <c r="D228" s="38"/>
      <c r="E228" s="38"/>
      <c r="F228" s="38"/>
      <c r="G228" s="38"/>
      <c r="H228" s="38"/>
      <c r="I228" s="38"/>
      <c r="J228" s="38"/>
      <c r="K228" s="38"/>
      <c r="L228" s="38"/>
      <c r="M228" s="145"/>
      <c r="N228" s="124"/>
      <c r="O228" s="148"/>
      <c r="P228" s="38"/>
      <c r="Q228" s="38"/>
      <c r="R228" s="38"/>
      <c r="S228" s="38"/>
      <c r="T228" s="38"/>
      <c r="U228" s="38"/>
      <c r="V228" s="38"/>
      <c r="W228" s="38"/>
      <c r="X228" s="38"/>
      <c r="Y228" s="38"/>
      <c r="Z228" s="38"/>
      <c r="AA228" s="145"/>
      <c r="AB228" s="164"/>
      <c r="AC228" s="162"/>
      <c r="AD228" s="67" t="str">
        <f>IF(AND(AD225="Yes",AD227="Yes"),"Cycle Complete","Cycle Incomplete")</f>
        <v>Cycle Incomplete</v>
      </c>
      <c r="AE228" s="127"/>
      <c r="AF228" s="135"/>
    </row>
    <row r="229" spans="1:32" ht="15" customHeight="1" x14ac:dyDescent="0.25">
      <c r="A229" s="152"/>
      <c r="B229" s="45"/>
      <c r="C229" s="46"/>
      <c r="D229" s="46"/>
      <c r="E229" s="46"/>
      <c r="F229" s="46"/>
      <c r="G229" s="46"/>
      <c r="H229" s="46"/>
      <c r="I229" s="46"/>
      <c r="J229" s="46"/>
      <c r="K229" s="46"/>
      <c r="L229" s="46"/>
      <c r="M229" s="128"/>
      <c r="N229" s="131">
        <f>COUNTIF(C229:L233,"y")</f>
        <v>0</v>
      </c>
      <c r="O229" s="140" t="str">
        <f t="shared" ref="O229" si="86">IF(N229&gt;0,"OK","No Observation")</f>
        <v>No Observation</v>
      </c>
      <c r="P229" s="46"/>
      <c r="Q229" s="46"/>
      <c r="R229" s="46"/>
      <c r="S229" s="46"/>
      <c r="T229" s="46"/>
      <c r="U229" s="46"/>
      <c r="V229" s="46"/>
      <c r="W229" s="46"/>
      <c r="X229" s="46"/>
      <c r="Y229" s="46"/>
      <c r="Z229" s="46"/>
      <c r="AA229" s="128"/>
      <c r="AB229" s="131">
        <f>COUNTIF(P229:Z233,"Y")</f>
        <v>0</v>
      </c>
      <c r="AC229" s="158" t="str">
        <f t="shared" ref="AC229" si="87">IF(AB229&gt;0,"OK","No Debrief")</f>
        <v>No Debrief</v>
      </c>
      <c r="AD229" s="68" t="s">
        <v>62</v>
      </c>
      <c r="AE229" s="119"/>
      <c r="AF229" s="136"/>
    </row>
    <row r="230" spans="1:32" x14ac:dyDescent="0.25">
      <c r="A230" s="153"/>
      <c r="B230" s="47"/>
      <c r="C230" s="48"/>
      <c r="D230" s="48"/>
      <c r="E230" s="48"/>
      <c r="F230" s="48"/>
      <c r="G230" s="48"/>
      <c r="H230" s="48"/>
      <c r="I230" s="48"/>
      <c r="J230" s="48"/>
      <c r="K230" s="48"/>
      <c r="L230" s="48"/>
      <c r="M230" s="129"/>
      <c r="N230" s="132"/>
      <c r="O230" s="141"/>
      <c r="P230" s="48"/>
      <c r="Q230" s="48"/>
      <c r="R230" s="48"/>
      <c r="S230" s="48"/>
      <c r="T230" s="48"/>
      <c r="U230" s="48"/>
      <c r="V230" s="48"/>
      <c r="W230" s="48"/>
      <c r="X230" s="48"/>
      <c r="Y230" s="48"/>
      <c r="Z230" s="48"/>
      <c r="AA230" s="129"/>
      <c r="AB230" s="132"/>
      <c r="AC230" s="159"/>
      <c r="AD230" s="94" t="str">
        <f>IF(O229="OK", "Yes", "No")</f>
        <v>No</v>
      </c>
      <c r="AE230" s="120"/>
      <c r="AF230" s="137"/>
    </row>
    <row r="231" spans="1:32" x14ac:dyDescent="0.25">
      <c r="A231" s="153"/>
      <c r="B231" s="47"/>
      <c r="C231" s="48"/>
      <c r="D231" s="48"/>
      <c r="E231" s="48"/>
      <c r="F231" s="48"/>
      <c r="G231" s="48"/>
      <c r="H231" s="48"/>
      <c r="I231" s="48"/>
      <c r="J231" s="48"/>
      <c r="K231" s="48"/>
      <c r="L231" s="48"/>
      <c r="M231" s="129"/>
      <c r="N231" s="132"/>
      <c r="O231" s="141"/>
      <c r="P231" s="48"/>
      <c r="Q231" s="48"/>
      <c r="R231" s="48"/>
      <c r="S231" s="48"/>
      <c r="T231" s="48"/>
      <c r="U231" s="48"/>
      <c r="V231" s="48"/>
      <c r="W231" s="48"/>
      <c r="X231" s="48"/>
      <c r="Y231" s="48"/>
      <c r="Z231" s="48"/>
      <c r="AA231" s="129"/>
      <c r="AB231" s="132"/>
      <c r="AC231" s="159"/>
      <c r="AD231" s="55" t="s">
        <v>63</v>
      </c>
      <c r="AE231" s="120"/>
      <c r="AF231" s="93" t="s">
        <v>86</v>
      </c>
    </row>
    <row r="232" spans="1:32" x14ac:dyDescent="0.25">
      <c r="A232" s="154"/>
      <c r="B232" s="47"/>
      <c r="C232" s="48"/>
      <c r="D232" s="48"/>
      <c r="E232" s="48"/>
      <c r="F232" s="48"/>
      <c r="G232" s="48"/>
      <c r="H232" s="48"/>
      <c r="I232" s="48"/>
      <c r="J232" s="48"/>
      <c r="K232" s="48"/>
      <c r="L232" s="48"/>
      <c r="M232" s="129"/>
      <c r="N232" s="132"/>
      <c r="O232" s="141"/>
      <c r="P232" s="48"/>
      <c r="Q232" s="48"/>
      <c r="R232" s="48"/>
      <c r="S232" s="48"/>
      <c r="T232" s="48"/>
      <c r="U232" s="48"/>
      <c r="V232" s="48"/>
      <c r="W232" s="48"/>
      <c r="X232" s="48"/>
      <c r="Y232" s="48"/>
      <c r="Z232" s="48"/>
      <c r="AA232" s="129"/>
      <c r="AB232" s="132"/>
      <c r="AC232" s="159"/>
      <c r="AD232" s="94" t="str">
        <f>IF(AC229="OK","Yes","No")</f>
        <v>No</v>
      </c>
      <c r="AE232" s="120"/>
      <c r="AF232" s="138"/>
    </row>
    <row r="233" spans="1:32" x14ac:dyDescent="0.25">
      <c r="A233" s="53" t="str">
        <f>IF(AD228="Cycle Complete", "", "Caution: Previous cycle incomplete")</f>
        <v>Caution: Previous cycle incomplete</v>
      </c>
      <c r="B233" s="49"/>
      <c r="C233" s="50"/>
      <c r="D233" s="50"/>
      <c r="E233" s="50"/>
      <c r="F233" s="50"/>
      <c r="G233" s="50"/>
      <c r="H233" s="50"/>
      <c r="I233" s="50"/>
      <c r="J233" s="50"/>
      <c r="K233" s="50"/>
      <c r="L233" s="50"/>
      <c r="M233" s="130"/>
      <c r="N233" s="133"/>
      <c r="O233" s="142"/>
      <c r="P233" s="50"/>
      <c r="Q233" s="50"/>
      <c r="R233" s="50"/>
      <c r="S233" s="50"/>
      <c r="T233" s="50"/>
      <c r="U233" s="50"/>
      <c r="V233" s="50"/>
      <c r="W233" s="50"/>
      <c r="X233" s="50"/>
      <c r="Y233" s="50"/>
      <c r="Z233" s="50"/>
      <c r="AA233" s="130"/>
      <c r="AB233" s="133"/>
      <c r="AC233" s="160"/>
      <c r="AD233" s="66" t="str">
        <f>IF(AND(AD230="Yes",AD232="Yes"),"Cycle Complete","Cycle Incomplete")</f>
        <v>Cycle Incomplete</v>
      </c>
      <c r="AE233" s="121"/>
      <c r="AF233" s="139"/>
    </row>
    <row r="234" spans="1:32" ht="15" customHeight="1" x14ac:dyDescent="0.25">
      <c r="A234" s="155"/>
      <c r="B234" s="33"/>
      <c r="C234" s="34"/>
      <c r="D234" s="34"/>
      <c r="E234" s="34"/>
      <c r="F234" s="34"/>
      <c r="G234" s="34"/>
      <c r="H234" s="34"/>
      <c r="I234" s="34"/>
      <c r="J234" s="34"/>
      <c r="K234" s="34"/>
      <c r="L234" s="34"/>
      <c r="M234" s="143"/>
      <c r="N234" s="122">
        <f>COUNTIF(C234:L238,"y")</f>
        <v>0</v>
      </c>
      <c r="O234" s="146" t="str">
        <f t="shared" ref="O234" si="88">IF(N234&gt;0,"OK","No Observation")</f>
        <v>No Observation</v>
      </c>
      <c r="P234" s="34"/>
      <c r="Q234" s="34"/>
      <c r="R234" s="34"/>
      <c r="S234" s="34"/>
      <c r="T234" s="34"/>
      <c r="U234" s="34"/>
      <c r="V234" s="34"/>
      <c r="W234" s="34"/>
      <c r="X234" s="34"/>
      <c r="Y234" s="34"/>
      <c r="Z234" s="34"/>
      <c r="AA234" s="143"/>
      <c r="AB234" s="163">
        <f>COUNTIF(P234:Z238,"Y")</f>
        <v>0</v>
      </c>
      <c r="AC234" s="161" t="str">
        <f t="shared" ref="AC234" si="89">IF(AB234&gt;0,"OK","No Debrief")</f>
        <v>No Debrief</v>
      </c>
      <c r="AD234" s="54" t="s">
        <v>62</v>
      </c>
      <c r="AE234" s="125"/>
      <c r="AF234" s="151"/>
    </row>
    <row r="235" spans="1:32" x14ac:dyDescent="0.25">
      <c r="A235" s="156"/>
      <c r="B235" s="35"/>
      <c r="C235" s="36"/>
      <c r="D235" s="36"/>
      <c r="E235" s="36"/>
      <c r="F235" s="36"/>
      <c r="G235" s="36"/>
      <c r="H235" s="36"/>
      <c r="I235" s="36"/>
      <c r="J235" s="36"/>
      <c r="K235" s="36"/>
      <c r="L235" s="36"/>
      <c r="M235" s="144"/>
      <c r="N235" s="123"/>
      <c r="O235" s="147"/>
      <c r="P235" s="36"/>
      <c r="Q235" s="36"/>
      <c r="R235" s="36"/>
      <c r="S235" s="36"/>
      <c r="T235" s="36"/>
      <c r="U235" s="36"/>
      <c r="V235" s="36"/>
      <c r="W235" s="36"/>
      <c r="X235" s="36"/>
      <c r="Y235" s="36"/>
      <c r="Z235" s="36"/>
      <c r="AA235" s="144"/>
      <c r="AB235" s="123"/>
      <c r="AC235" s="147"/>
      <c r="AD235" s="94" t="str">
        <f>IF(O234="OK", "Yes", "No")</f>
        <v>No</v>
      </c>
      <c r="AE235" s="126"/>
      <c r="AF235" s="150"/>
    </row>
    <row r="236" spans="1:32" x14ac:dyDescent="0.25">
      <c r="A236" s="156"/>
      <c r="B236" s="35"/>
      <c r="C236" s="36"/>
      <c r="D236" s="36"/>
      <c r="E236" s="36"/>
      <c r="F236" s="36"/>
      <c r="G236" s="36"/>
      <c r="H236" s="36"/>
      <c r="I236" s="36"/>
      <c r="J236" s="36"/>
      <c r="K236" s="36"/>
      <c r="L236" s="36"/>
      <c r="M236" s="144"/>
      <c r="N236" s="123"/>
      <c r="O236" s="147"/>
      <c r="P236" s="36"/>
      <c r="Q236" s="36"/>
      <c r="R236" s="36"/>
      <c r="S236" s="36"/>
      <c r="T236" s="36"/>
      <c r="U236" s="36"/>
      <c r="V236" s="36"/>
      <c r="W236" s="36"/>
      <c r="X236" s="36"/>
      <c r="Y236" s="36"/>
      <c r="Z236" s="36"/>
      <c r="AA236" s="144"/>
      <c r="AB236" s="123"/>
      <c r="AC236" s="147"/>
      <c r="AD236" s="55" t="s">
        <v>63</v>
      </c>
      <c r="AE236" s="126"/>
      <c r="AF236" s="93" t="s">
        <v>86</v>
      </c>
    </row>
    <row r="237" spans="1:32" x14ac:dyDescent="0.25">
      <c r="A237" s="157"/>
      <c r="B237" s="35"/>
      <c r="C237" s="36"/>
      <c r="D237" s="36"/>
      <c r="E237" s="36"/>
      <c r="F237" s="36"/>
      <c r="G237" s="36"/>
      <c r="H237" s="36"/>
      <c r="I237" s="36"/>
      <c r="J237" s="36"/>
      <c r="K237" s="36"/>
      <c r="L237" s="36"/>
      <c r="M237" s="144"/>
      <c r="N237" s="123"/>
      <c r="O237" s="147"/>
      <c r="P237" s="36"/>
      <c r="Q237" s="36"/>
      <c r="R237" s="36"/>
      <c r="S237" s="36"/>
      <c r="T237" s="36"/>
      <c r="U237" s="36"/>
      <c r="V237" s="36"/>
      <c r="W237" s="36"/>
      <c r="X237" s="36"/>
      <c r="Y237" s="36"/>
      <c r="Z237" s="36"/>
      <c r="AA237" s="144"/>
      <c r="AB237" s="123"/>
      <c r="AC237" s="147"/>
      <c r="AD237" s="94" t="str">
        <f>IF(AC234="OK","Yes","No")</f>
        <v>No</v>
      </c>
      <c r="AE237" s="126"/>
      <c r="AF237" s="134"/>
    </row>
    <row r="238" spans="1:32" x14ac:dyDescent="0.25">
      <c r="A238" s="71" t="str">
        <f>IF(AD233="Cycle Complete", "", "Caution: Previous cycle incomplete")</f>
        <v>Caution: Previous cycle incomplete</v>
      </c>
      <c r="B238" s="37"/>
      <c r="C238" s="38"/>
      <c r="D238" s="38"/>
      <c r="E238" s="38"/>
      <c r="F238" s="38"/>
      <c r="G238" s="38"/>
      <c r="H238" s="38"/>
      <c r="I238" s="38"/>
      <c r="J238" s="38"/>
      <c r="K238" s="38"/>
      <c r="L238" s="38"/>
      <c r="M238" s="145"/>
      <c r="N238" s="124"/>
      <c r="O238" s="148"/>
      <c r="P238" s="38"/>
      <c r="Q238" s="38"/>
      <c r="R238" s="38"/>
      <c r="S238" s="38"/>
      <c r="T238" s="38"/>
      <c r="U238" s="38"/>
      <c r="V238" s="38"/>
      <c r="W238" s="38"/>
      <c r="X238" s="38"/>
      <c r="Y238" s="38"/>
      <c r="Z238" s="38"/>
      <c r="AA238" s="145"/>
      <c r="AB238" s="164"/>
      <c r="AC238" s="162"/>
      <c r="AD238" s="67" t="str">
        <f>IF(AND(AD235="Yes",AD237="Yes"),"Cycle Complete","Cycle Incomplete")</f>
        <v>Cycle Incomplete</v>
      </c>
      <c r="AE238" s="127"/>
      <c r="AF238" s="135"/>
    </row>
    <row r="239" spans="1:32" ht="15" customHeight="1" x14ac:dyDescent="0.25">
      <c r="A239" s="152"/>
      <c r="B239" s="45"/>
      <c r="C239" s="46"/>
      <c r="D239" s="46"/>
      <c r="E239" s="46"/>
      <c r="F239" s="46"/>
      <c r="G239" s="46"/>
      <c r="H239" s="46"/>
      <c r="I239" s="46"/>
      <c r="J239" s="46"/>
      <c r="K239" s="46"/>
      <c r="L239" s="46"/>
      <c r="M239" s="128"/>
      <c r="N239" s="131">
        <f>COUNTIF(C239:L243,"y")</f>
        <v>0</v>
      </c>
      <c r="O239" s="140" t="str">
        <f t="shared" ref="O239" si="90">IF(N239&gt;0,"OK","No Observation")</f>
        <v>No Observation</v>
      </c>
      <c r="P239" s="46"/>
      <c r="Q239" s="46"/>
      <c r="R239" s="46"/>
      <c r="S239" s="46"/>
      <c r="T239" s="46"/>
      <c r="U239" s="46"/>
      <c r="V239" s="46"/>
      <c r="W239" s="46"/>
      <c r="X239" s="46"/>
      <c r="Y239" s="46"/>
      <c r="Z239" s="46"/>
      <c r="AA239" s="128"/>
      <c r="AB239" s="131">
        <f>COUNTIF(P239:Z243,"Y")</f>
        <v>0</v>
      </c>
      <c r="AC239" s="158" t="str">
        <f t="shared" ref="AC239" si="91">IF(AB239&gt;0,"OK","No Debrief")</f>
        <v>No Debrief</v>
      </c>
      <c r="AD239" s="68" t="s">
        <v>62</v>
      </c>
      <c r="AE239" s="119"/>
      <c r="AF239" s="136"/>
    </row>
    <row r="240" spans="1:32" x14ac:dyDescent="0.25">
      <c r="A240" s="153"/>
      <c r="B240" s="47"/>
      <c r="C240" s="48"/>
      <c r="D240" s="48"/>
      <c r="E240" s="48"/>
      <c r="F240" s="48"/>
      <c r="G240" s="48"/>
      <c r="H240" s="48"/>
      <c r="I240" s="48"/>
      <c r="J240" s="48"/>
      <c r="K240" s="48"/>
      <c r="L240" s="48"/>
      <c r="M240" s="129"/>
      <c r="N240" s="132"/>
      <c r="O240" s="141"/>
      <c r="P240" s="48"/>
      <c r="Q240" s="48"/>
      <c r="R240" s="48"/>
      <c r="S240" s="48"/>
      <c r="T240" s="48"/>
      <c r="U240" s="48"/>
      <c r="V240" s="48"/>
      <c r="W240" s="48"/>
      <c r="X240" s="48"/>
      <c r="Y240" s="48"/>
      <c r="Z240" s="48"/>
      <c r="AA240" s="129"/>
      <c r="AB240" s="132"/>
      <c r="AC240" s="159"/>
      <c r="AD240" s="94" t="str">
        <f>IF(O239="OK", "Yes", "No")</f>
        <v>No</v>
      </c>
      <c r="AE240" s="120"/>
      <c r="AF240" s="137"/>
    </row>
    <row r="241" spans="1:32" x14ac:dyDescent="0.25">
      <c r="A241" s="153"/>
      <c r="B241" s="47"/>
      <c r="C241" s="48"/>
      <c r="D241" s="48"/>
      <c r="E241" s="48"/>
      <c r="F241" s="48"/>
      <c r="G241" s="48"/>
      <c r="H241" s="48"/>
      <c r="I241" s="48"/>
      <c r="J241" s="48"/>
      <c r="K241" s="48"/>
      <c r="L241" s="48"/>
      <c r="M241" s="129"/>
      <c r="N241" s="132"/>
      <c r="O241" s="141"/>
      <c r="P241" s="48"/>
      <c r="Q241" s="48"/>
      <c r="R241" s="48"/>
      <c r="S241" s="48"/>
      <c r="T241" s="48"/>
      <c r="U241" s="48"/>
      <c r="V241" s="48"/>
      <c r="W241" s="48"/>
      <c r="X241" s="48"/>
      <c r="Y241" s="48"/>
      <c r="Z241" s="48"/>
      <c r="AA241" s="129"/>
      <c r="AB241" s="132"/>
      <c r="AC241" s="159"/>
      <c r="AD241" s="55" t="s">
        <v>63</v>
      </c>
      <c r="AE241" s="120"/>
      <c r="AF241" s="93" t="s">
        <v>86</v>
      </c>
    </row>
    <row r="242" spans="1:32" x14ac:dyDescent="0.25">
      <c r="A242" s="154"/>
      <c r="B242" s="47"/>
      <c r="C242" s="48"/>
      <c r="D242" s="48"/>
      <c r="E242" s="48"/>
      <c r="F242" s="48"/>
      <c r="G242" s="48"/>
      <c r="H242" s="48"/>
      <c r="I242" s="48"/>
      <c r="J242" s="48"/>
      <c r="K242" s="48"/>
      <c r="L242" s="48"/>
      <c r="M242" s="129"/>
      <c r="N242" s="132"/>
      <c r="O242" s="141"/>
      <c r="P242" s="48"/>
      <c r="Q242" s="48"/>
      <c r="R242" s="48"/>
      <c r="S242" s="48"/>
      <c r="T242" s="48"/>
      <c r="U242" s="48"/>
      <c r="V242" s="48"/>
      <c r="W242" s="48"/>
      <c r="X242" s="48"/>
      <c r="Y242" s="48"/>
      <c r="Z242" s="48"/>
      <c r="AA242" s="129"/>
      <c r="AB242" s="132"/>
      <c r="AC242" s="159"/>
      <c r="AD242" s="94" t="str">
        <f>IF(AC239="OK","Yes","No")</f>
        <v>No</v>
      </c>
      <c r="AE242" s="120"/>
      <c r="AF242" s="138"/>
    </row>
    <row r="243" spans="1:32" x14ac:dyDescent="0.25">
      <c r="A243" s="53" t="str">
        <f>IF(AD238="Cycle Complete", "", "Caution: Previous cycle incomplete")</f>
        <v>Caution: Previous cycle incomplete</v>
      </c>
      <c r="B243" s="49"/>
      <c r="C243" s="50"/>
      <c r="D243" s="50"/>
      <c r="E243" s="50"/>
      <c r="F243" s="50"/>
      <c r="G243" s="50"/>
      <c r="H243" s="50"/>
      <c r="I243" s="50"/>
      <c r="J243" s="50"/>
      <c r="K243" s="50"/>
      <c r="L243" s="50"/>
      <c r="M243" s="130"/>
      <c r="N243" s="133"/>
      <c r="O243" s="142"/>
      <c r="P243" s="50"/>
      <c r="Q243" s="50"/>
      <c r="R243" s="50"/>
      <c r="S243" s="50"/>
      <c r="T243" s="50"/>
      <c r="U243" s="50"/>
      <c r="V243" s="50"/>
      <c r="W243" s="50"/>
      <c r="X243" s="50"/>
      <c r="Y243" s="50"/>
      <c r="Z243" s="50"/>
      <c r="AA243" s="130"/>
      <c r="AB243" s="133"/>
      <c r="AC243" s="160"/>
      <c r="AD243" s="57" t="str">
        <f>IF(AND(AD240="Yes",AD242="Yes"),"Cycle Complete","Cycle Incomplete")</f>
        <v>Cycle Incomplete</v>
      </c>
      <c r="AE243" s="121"/>
      <c r="AF243" s="139"/>
    </row>
    <row r="244" spans="1:32" ht="15" customHeight="1" x14ac:dyDescent="0.25">
      <c r="A244" s="155"/>
      <c r="B244" s="33"/>
      <c r="C244" s="34"/>
      <c r="D244" s="34"/>
      <c r="E244" s="34"/>
      <c r="F244" s="34"/>
      <c r="G244" s="34"/>
      <c r="H244" s="34"/>
      <c r="I244" s="34"/>
      <c r="J244" s="34"/>
      <c r="K244" s="34"/>
      <c r="L244" s="34"/>
      <c r="M244" s="143"/>
      <c r="N244" s="122">
        <f>COUNTIF(C244:L248,"y")</f>
        <v>0</v>
      </c>
      <c r="O244" s="146" t="str">
        <f t="shared" ref="O244" si="92">IF(N244&gt;0,"OK","No Observation")</f>
        <v>No Observation</v>
      </c>
      <c r="P244" s="34"/>
      <c r="Q244" s="34"/>
      <c r="R244" s="34"/>
      <c r="S244" s="34"/>
      <c r="T244" s="34"/>
      <c r="U244" s="34"/>
      <c r="V244" s="34"/>
      <c r="W244" s="34"/>
      <c r="X244" s="34"/>
      <c r="Y244" s="34"/>
      <c r="Z244" s="34"/>
      <c r="AA244" s="143"/>
      <c r="AB244" s="122">
        <f>COUNTIF(P244:Z248,"Y")</f>
        <v>0</v>
      </c>
      <c r="AC244" s="146" t="str">
        <f t="shared" ref="AC244" si="93">IF(AB244&gt;0,"OK","No Debrief")</f>
        <v>No Debrief</v>
      </c>
      <c r="AD244" s="68" t="s">
        <v>62</v>
      </c>
      <c r="AE244" s="125"/>
      <c r="AF244" s="151"/>
    </row>
    <row r="245" spans="1:32" x14ac:dyDescent="0.25">
      <c r="A245" s="156"/>
      <c r="B245" s="35"/>
      <c r="C245" s="36"/>
      <c r="D245" s="36"/>
      <c r="E245" s="36"/>
      <c r="F245" s="36"/>
      <c r="G245" s="36"/>
      <c r="H245" s="36"/>
      <c r="I245" s="36"/>
      <c r="J245" s="36"/>
      <c r="K245" s="36"/>
      <c r="L245" s="36"/>
      <c r="M245" s="144"/>
      <c r="N245" s="123"/>
      <c r="O245" s="147"/>
      <c r="P245" s="36"/>
      <c r="Q245" s="36"/>
      <c r="R245" s="36"/>
      <c r="S245" s="36"/>
      <c r="T245" s="36"/>
      <c r="U245" s="36"/>
      <c r="V245" s="36"/>
      <c r="W245" s="36"/>
      <c r="X245" s="36"/>
      <c r="Y245" s="36"/>
      <c r="Z245" s="36"/>
      <c r="AA245" s="144"/>
      <c r="AB245" s="123"/>
      <c r="AC245" s="147"/>
      <c r="AD245" s="94" t="str">
        <f>IF(O244="OK", "Yes", "No")</f>
        <v>No</v>
      </c>
      <c r="AE245" s="126"/>
      <c r="AF245" s="150"/>
    </row>
    <row r="246" spans="1:32" x14ac:dyDescent="0.25">
      <c r="A246" s="156"/>
      <c r="B246" s="35"/>
      <c r="C246" s="36"/>
      <c r="D246" s="36"/>
      <c r="E246" s="36"/>
      <c r="F246" s="36"/>
      <c r="G246" s="36"/>
      <c r="H246" s="36"/>
      <c r="I246" s="36"/>
      <c r="J246" s="36"/>
      <c r="K246" s="36"/>
      <c r="L246" s="36"/>
      <c r="M246" s="144"/>
      <c r="N246" s="123"/>
      <c r="O246" s="147"/>
      <c r="P246" s="36"/>
      <c r="Q246" s="36"/>
      <c r="R246" s="36"/>
      <c r="S246" s="36"/>
      <c r="T246" s="36"/>
      <c r="U246" s="36"/>
      <c r="V246" s="36"/>
      <c r="W246" s="36"/>
      <c r="X246" s="36"/>
      <c r="Y246" s="36"/>
      <c r="Z246" s="36"/>
      <c r="AA246" s="144"/>
      <c r="AB246" s="123"/>
      <c r="AC246" s="147"/>
      <c r="AD246" s="55" t="s">
        <v>63</v>
      </c>
      <c r="AE246" s="126"/>
      <c r="AF246" s="93" t="s">
        <v>86</v>
      </c>
    </row>
    <row r="247" spans="1:32" x14ac:dyDescent="0.25">
      <c r="A247" s="157"/>
      <c r="B247" s="35"/>
      <c r="C247" s="36"/>
      <c r="D247" s="36"/>
      <c r="E247" s="36"/>
      <c r="F247" s="36"/>
      <c r="G247" s="36"/>
      <c r="H247" s="36"/>
      <c r="I247" s="36"/>
      <c r="J247" s="36"/>
      <c r="K247" s="36"/>
      <c r="L247" s="36"/>
      <c r="M247" s="144"/>
      <c r="N247" s="123"/>
      <c r="O247" s="147"/>
      <c r="P247" s="36"/>
      <c r="Q247" s="36"/>
      <c r="R247" s="36"/>
      <c r="S247" s="36"/>
      <c r="T247" s="36"/>
      <c r="U247" s="36"/>
      <c r="V247" s="36"/>
      <c r="W247" s="36"/>
      <c r="X247" s="36"/>
      <c r="Y247" s="36"/>
      <c r="Z247" s="36"/>
      <c r="AA247" s="144"/>
      <c r="AB247" s="123"/>
      <c r="AC247" s="147"/>
      <c r="AD247" s="94" t="str">
        <f>IF(AC244="OK","Yes","No")</f>
        <v>No</v>
      </c>
      <c r="AE247" s="126"/>
      <c r="AF247" s="134"/>
    </row>
    <row r="248" spans="1:32" x14ac:dyDescent="0.25">
      <c r="A248" s="71" t="str">
        <f>IF(AD243="Cycle Complete", "", "Caution: Previous cycle incomplete")</f>
        <v>Caution: Previous cycle incomplete</v>
      </c>
      <c r="B248" s="37"/>
      <c r="C248" s="38"/>
      <c r="D248" s="38"/>
      <c r="E248" s="38"/>
      <c r="F248" s="38"/>
      <c r="G248" s="38"/>
      <c r="H248" s="38"/>
      <c r="I248" s="38"/>
      <c r="J248" s="38"/>
      <c r="K248" s="38"/>
      <c r="L248" s="38"/>
      <c r="M248" s="145"/>
      <c r="N248" s="124"/>
      <c r="O248" s="148"/>
      <c r="P248" s="38"/>
      <c r="Q248" s="38"/>
      <c r="R248" s="38"/>
      <c r="S248" s="38"/>
      <c r="T248" s="38"/>
      <c r="U248" s="38"/>
      <c r="V248" s="38"/>
      <c r="W248" s="38"/>
      <c r="X248" s="38"/>
      <c r="Y248" s="38"/>
      <c r="Z248" s="38"/>
      <c r="AA248" s="145"/>
      <c r="AB248" s="124"/>
      <c r="AC248" s="148"/>
      <c r="AD248" s="57" t="str">
        <f>IF(AND(AD245="Yes",AD247="Yes"),"Cycle Complete","Cycle Incomplete")</f>
        <v>Cycle Incomplete</v>
      </c>
      <c r="AE248" s="127"/>
      <c r="AF248" s="135"/>
    </row>
    <row r="249" spans="1:32" ht="15" customHeight="1" x14ac:dyDescent="0.25">
      <c r="A249" s="152"/>
      <c r="B249" s="45"/>
      <c r="C249" s="46"/>
      <c r="D249" s="46"/>
      <c r="E249" s="46"/>
      <c r="F249" s="46"/>
      <c r="G249" s="46"/>
      <c r="H249" s="46"/>
      <c r="I249" s="46"/>
      <c r="J249" s="46"/>
      <c r="K249" s="46"/>
      <c r="L249" s="46"/>
      <c r="M249" s="128"/>
      <c r="N249" s="131">
        <f>COUNTIF(C249:L253,"y")</f>
        <v>0</v>
      </c>
      <c r="O249" s="140" t="str">
        <f t="shared" ref="O249" si="94">IF(N249&gt;0,"OK","No Observation")</f>
        <v>No Observation</v>
      </c>
      <c r="P249" s="46"/>
      <c r="Q249" s="46"/>
      <c r="R249" s="46"/>
      <c r="S249" s="46"/>
      <c r="T249" s="46"/>
      <c r="U249" s="46"/>
      <c r="V249" s="46"/>
      <c r="W249" s="46"/>
      <c r="X249" s="46"/>
      <c r="Y249" s="46"/>
      <c r="Z249" s="46"/>
      <c r="AA249" s="128"/>
      <c r="AB249" s="131">
        <f>COUNTIF(P249:Z253,"Y")</f>
        <v>0</v>
      </c>
      <c r="AC249" s="158" t="str">
        <f t="shared" ref="AC249" si="95">IF(AB249&gt;0,"OK","No Debrief")</f>
        <v>No Debrief</v>
      </c>
      <c r="AD249" s="68" t="s">
        <v>62</v>
      </c>
      <c r="AE249" s="119"/>
      <c r="AF249" s="136"/>
    </row>
    <row r="250" spans="1:32" x14ac:dyDescent="0.25">
      <c r="A250" s="153"/>
      <c r="B250" s="47"/>
      <c r="C250" s="48"/>
      <c r="D250" s="48"/>
      <c r="E250" s="48"/>
      <c r="F250" s="48"/>
      <c r="G250" s="48"/>
      <c r="H250" s="48"/>
      <c r="I250" s="48"/>
      <c r="J250" s="48"/>
      <c r="K250" s="48"/>
      <c r="L250" s="48"/>
      <c r="M250" s="129"/>
      <c r="N250" s="132"/>
      <c r="O250" s="141"/>
      <c r="P250" s="48"/>
      <c r="Q250" s="48"/>
      <c r="R250" s="48"/>
      <c r="S250" s="48"/>
      <c r="T250" s="48"/>
      <c r="U250" s="48"/>
      <c r="V250" s="48"/>
      <c r="W250" s="48"/>
      <c r="X250" s="48"/>
      <c r="Y250" s="48"/>
      <c r="Z250" s="48"/>
      <c r="AA250" s="129"/>
      <c r="AB250" s="132"/>
      <c r="AC250" s="159"/>
      <c r="AD250" s="94" t="str">
        <f>IF(O249="OK", "Yes", "No")</f>
        <v>No</v>
      </c>
      <c r="AE250" s="120"/>
      <c r="AF250" s="137"/>
    </row>
    <row r="251" spans="1:32" x14ac:dyDescent="0.25">
      <c r="A251" s="153"/>
      <c r="B251" s="47"/>
      <c r="C251" s="48"/>
      <c r="D251" s="48"/>
      <c r="E251" s="48"/>
      <c r="F251" s="48"/>
      <c r="G251" s="48"/>
      <c r="H251" s="48"/>
      <c r="I251" s="48"/>
      <c r="J251" s="48"/>
      <c r="K251" s="48"/>
      <c r="L251" s="48"/>
      <c r="M251" s="129"/>
      <c r="N251" s="132"/>
      <c r="O251" s="141"/>
      <c r="P251" s="48"/>
      <c r="Q251" s="48"/>
      <c r="R251" s="48"/>
      <c r="S251" s="48"/>
      <c r="T251" s="48"/>
      <c r="U251" s="48"/>
      <c r="V251" s="48"/>
      <c r="W251" s="48"/>
      <c r="X251" s="48"/>
      <c r="Y251" s="48"/>
      <c r="Z251" s="48"/>
      <c r="AA251" s="129"/>
      <c r="AB251" s="132"/>
      <c r="AC251" s="159"/>
      <c r="AD251" s="55" t="s">
        <v>63</v>
      </c>
      <c r="AE251" s="120"/>
      <c r="AF251" s="93" t="s">
        <v>86</v>
      </c>
    </row>
    <row r="252" spans="1:32" x14ac:dyDescent="0.25">
      <c r="A252" s="154"/>
      <c r="B252" s="47"/>
      <c r="C252" s="48"/>
      <c r="D252" s="48"/>
      <c r="E252" s="48"/>
      <c r="F252" s="48"/>
      <c r="G252" s="48"/>
      <c r="H252" s="48"/>
      <c r="I252" s="48"/>
      <c r="J252" s="48"/>
      <c r="K252" s="48"/>
      <c r="L252" s="48"/>
      <c r="M252" s="129"/>
      <c r="N252" s="132"/>
      <c r="O252" s="141"/>
      <c r="P252" s="48"/>
      <c r="Q252" s="48"/>
      <c r="R252" s="48"/>
      <c r="S252" s="48"/>
      <c r="T252" s="48"/>
      <c r="U252" s="48"/>
      <c r="V252" s="48"/>
      <c r="W252" s="48"/>
      <c r="X252" s="48"/>
      <c r="Y252" s="48"/>
      <c r="Z252" s="48"/>
      <c r="AA252" s="129"/>
      <c r="AB252" s="132"/>
      <c r="AC252" s="159"/>
      <c r="AD252" s="94" t="str">
        <f>IF(AC249="OK","Yes","No")</f>
        <v>No</v>
      </c>
      <c r="AE252" s="120"/>
      <c r="AF252" s="138"/>
    </row>
    <row r="253" spans="1:32" x14ac:dyDescent="0.25">
      <c r="A253" s="53" t="str">
        <f>IF(AD248="Cycle Complete", "", "Caution: Previous cycle incomplete")</f>
        <v>Caution: Previous cycle incomplete</v>
      </c>
      <c r="B253" s="49"/>
      <c r="C253" s="50"/>
      <c r="D253" s="50"/>
      <c r="E253" s="50"/>
      <c r="F253" s="50"/>
      <c r="G253" s="50"/>
      <c r="H253" s="50"/>
      <c r="I253" s="50"/>
      <c r="J253" s="50"/>
      <c r="K253" s="50"/>
      <c r="L253" s="50"/>
      <c r="M253" s="130"/>
      <c r="N253" s="133"/>
      <c r="O253" s="142"/>
      <c r="P253" s="50"/>
      <c r="Q253" s="50"/>
      <c r="R253" s="50"/>
      <c r="S253" s="50"/>
      <c r="T253" s="50"/>
      <c r="U253" s="50"/>
      <c r="V253" s="50"/>
      <c r="W253" s="50"/>
      <c r="X253" s="50"/>
      <c r="Y253" s="50"/>
      <c r="Z253" s="50"/>
      <c r="AA253" s="130"/>
      <c r="AB253" s="133"/>
      <c r="AC253" s="160"/>
      <c r="AD253" s="57" t="str">
        <f>IF(AND(AD250="Yes",AD252="Yes"),"Cycle Complete","Cycle Incomplete")</f>
        <v>Cycle Incomplete</v>
      </c>
      <c r="AE253" s="121"/>
      <c r="AF253" s="139"/>
    </row>
    <row r="254" spans="1:32" ht="15" customHeight="1" x14ac:dyDescent="0.25">
      <c r="A254" s="155"/>
      <c r="B254" s="33"/>
      <c r="C254" s="34"/>
      <c r="D254" s="34"/>
      <c r="E254" s="34"/>
      <c r="F254" s="34"/>
      <c r="G254" s="34"/>
      <c r="H254" s="34"/>
      <c r="I254" s="34"/>
      <c r="J254" s="34"/>
      <c r="K254" s="34"/>
      <c r="L254" s="34"/>
      <c r="M254" s="143"/>
      <c r="N254" s="122">
        <f>COUNTIF(C254:L258,"y")</f>
        <v>0</v>
      </c>
      <c r="O254" s="146" t="str">
        <f t="shared" ref="O254" si="96">IF(N254&gt;0,"OK","No Observation")</f>
        <v>No Observation</v>
      </c>
      <c r="P254" s="34"/>
      <c r="Q254" s="34"/>
      <c r="R254" s="34"/>
      <c r="S254" s="34"/>
      <c r="T254" s="34"/>
      <c r="U254" s="34"/>
      <c r="V254" s="34"/>
      <c r="W254" s="34"/>
      <c r="X254" s="34"/>
      <c r="Y254" s="34"/>
      <c r="Z254" s="34"/>
      <c r="AA254" s="143"/>
      <c r="AB254" s="122">
        <f>COUNTIF(P254:Z258,"Y")</f>
        <v>0</v>
      </c>
      <c r="AC254" s="146" t="str">
        <f t="shared" ref="AC254" si="97">IF(AB254&gt;0,"OK","No Debrief")</f>
        <v>No Debrief</v>
      </c>
      <c r="AD254" s="68" t="s">
        <v>62</v>
      </c>
      <c r="AE254" s="125"/>
      <c r="AF254" s="151"/>
    </row>
    <row r="255" spans="1:32" x14ac:dyDescent="0.25">
      <c r="A255" s="156"/>
      <c r="B255" s="35"/>
      <c r="C255" s="36"/>
      <c r="D255" s="36"/>
      <c r="E255" s="36"/>
      <c r="F255" s="36"/>
      <c r="G255" s="36"/>
      <c r="H255" s="36"/>
      <c r="I255" s="36"/>
      <c r="J255" s="36"/>
      <c r="K255" s="36"/>
      <c r="L255" s="36"/>
      <c r="M255" s="144"/>
      <c r="N255" s="123"/>
      <c r="O255" s="147"/>
      <c r="P255" s="36"/>
      <c r="Q255" s="36"/>
      <c r="R255" s="36"/>
      <c r="S255" s="36"/>
      <c r="T255" s="36"/>
      <c r="U255" s="36"/>
      <c r="V255" s="36"/>
      <c r="W255" s="36"/>
      <c r="X255" s="36"/>
      <c r="Y255" s="36"/>
      <c r="Z255" s="36"/>
      <c r="AA255" s="144"/>
      <c r="AB255" s="123"/>
      <c r="AC255" s="147"/>
      <c r="AD255" s="94" t="str">
        <f>IF(O254="OK", "Yes", "No")</f>
        <v>No</v>
      </c>
      <c r="AE255" s="126"/>
      <c r="AF255" s="150"/>
    </row>
    <row r="256" spans="1:32" x14ac:dyDescent="0.25">
      <c r="A256" s="156"/>
      <c r="B256" s="35"/>
      <c r="C256" s="36"/>
      <c r="D256" s="36"/>
      <c r="E256" s="36"/>
      <c r="F256" s="36"/>
      <c r="G256" s="36"/>
      <c r="H256" s="36"/>
      <c r="I256" s="36"/>
      <c r="J256" s="36"/>
      <c r="K256" s="36"/>
      <c r="L256" s="36"/>
      <c r="M256" s="144"/>
      <c r="N256" s="123"/>
      <c r="O256" s="147"/>
      <c r="P256" s="36"/>
      <c r="Q256" s="36"/>
      <c r="R256" s="36"/>
      <c r="S256" s="36"/>
      <c r="T256" s="36"/>
      <c r="U256" s="36"/>
      <c r="V256" s="36"/>
      <c r="W256" s="36"/>
      <c r="X256" s="36"/>
      <c r="Y256" s="36"/>
      <c r="Z256" s="36"/>
      <c r="AA256" s="144"/>
      <c r="AB256" s="123"/>
      <c r="AC256" s="147"/>
      <c r="AD256" s="55" t="s">
        <v>63</v>
      </c>
      <c r="AE256" s="126"/>
      <c r="AF256" s="93" t="s">
        <v>86</v>
      </c>
    </row>
    <row r="257" spans="1:32" x14ac:dyDescent="0.25">
      <c r="A257" s="157"/>
      <c r="B257" s="35"/>
      <c r="C257" s="36"/>
      <c r="D257" s="36"/>
      <c r="E257" s="36"/>
      <c r="F257" s="36"/>
      <c r="G257" s="36"/>
      <c r="H257" s="36"/>
      <c r="I257" s="36"/>
      <c r="J257" s="36"/>
      <c r="K257" s="36"/>
      <c r="L257" s="36"/>
      <c r="M257" s="144"/>
      <c r="N257" s="123"/>
      <c r="O257" s="147"/>
      <c r="P257" s="36"/>
      <c r="Q257" s="36"/>
      <c r="R257" s="36"/>
      <c r="S257" s="36"/>
      <c r="T257" s="36"/>
      <c r="U257" s="36"/>
      <c r="V257" s="36"/>
      <c r="W257" s="36"/>
      <c r="X257" s="36"/>
      <c r="Y257" s="36"/>
      <c r="Z257" s="36"/>
      <c r="AA257" s="144"/>
      <c r="AB257" s="123"/>
      <c r="AC257" s="147"/>
      <c r="AD257" s="94" t="str">
        <f>IF(AC254="OK","Yes","No")</f>
        <v>No</v>
      </c>
      <c r="AE257" s="126"/>
      <c r="AF257" s="134"/>
    </row>
    <row r="258" spans="1:32" x14ac:dyDescent="0.25">
      <c r="A258" s="71" t="str">
        <f>IF(AD253="Cycle Complete", "", "Caution: Previous cycle incomplete")</f>
        <v>Caution: Previous cycle incomplete</v>
      </c>
      <c r="B258" s="37"/>
      <c r="C258" s="38"/>
      <c r="D258" s="38"/>
      <c r="E258" s="38"/>
      <c r="F258" s="38"/>
      <c r="G258" s="38"/>
      <c r="H258" s="38"/>
      <c r="I258" s="38"/>
      <c r="J258" s="38"/>
      <c r="K258" s="38"/>
      <c r="L258" s="38"/>
      <c r="M258" s="145"/>
      <c r="N258" s="124"/>
      <c r="O258" s="148"/>
      <c r="P258" s="38"/>
      <c r="Q258" s="38"/>
      <c r="R258" s="38"/>
      <c r="S258" s="38"/>
      <c r="T258" s="38"/>
      <c r="U258" s="38"/>
      <c r="V258" s="38"/>
      <c r="W258" s="38"/>
      <c r="X258" s="38"/>
      <c r="Y258" s="38"/>
      <c r="Z258" s="38"/>
      <c r="AA258" s="145"/>
      <c r="AB258" s="124"/>
      <c r="AC258" s="148"/>
      <c r="AD258" s="57" t="str">
        <f>IF(AND(AD255="Yes",AD257="Yes"),"Cycle Complete","Cycle Incomplete")</f>
        <v>Cycle Incomplete</v>
      </c>
      <c r="AE258" s="127"/>
      <c r="AF258" s="135"/>
    </row>
    <row r="259" spans="1:32" ht="15" customHeight="1" x14ac:dyDescent="0.25">
      <c r="A259" s="152"/>
      <c r="B259" s="45"/>
      <c r="C259" s="46"/>
      <c r="D259" s="46"/>
      <c r="E259" s="46"/>
      <c r="F259" s="46"/>
      <c r="G259" s="46"/>
      <c r="H259" s="46"/>
      <c r="I259" s="46"/>
      <c r="J259" s="46"/>
      <c r="K259" s="46"/>
      <c r="L259" s="46"/>
      <c r="M259" s="128"/>
      <c r="N259" s="131">
        <f>COUNTIF(C259:L263,"y")</f>
        <v>0</v>
      </c>
      <c r="O259" s="140" t="str">
        <f t="shared" ref="O259" si="98">IF(N259&gt;0,"OK","No Observation")</f>
        <v>No Observation</v>
      </c>
      <c r="P259" s="46"/>
      <c r="Q259" s="46"/>
      <c r="R259" s="46"/>
      <c r="S259" s="46"/>
      <c r="T259" s="46"/>
      <c r="U259" s="46"/>
      <c r="V259" s="46"/>
      <c r="W259" s="46"/>
      <c r="X259" s="46"/>
      <c r="Y259" s="46"/>
      <c r="Z259" s="46"/>
      <c r="AA259" s="128"/>
      <c r="AB259" s="131">
        <f>COUNTIF(P259:Z263,"Y")</f>
        <v>0</v>
      </c>
      <c r="AC259" s="140" t="str">
        <f t="shared" ref="AC259" si="99">IF(AB259&gt;0,"OK","No Debrief")</f>
        <v>No Debrief</v>
      </c>
      <c r="AD259" s="68" t="s">
        <v>62</v>
      </c>
      <c r="AE259" s="119"/>
      <c r="AF259" s="136"/>
    </row>
    <row r="260" spans="1:32" x14ac:dyDescent="0.25">
      <c r="A260" s="153"/>
      <c r="B260" s="47"/>
      <c r="C260" s="48"/>
      <c r="D260" s="48"/>
      <c r="E260" s="48"/>
      <c r="F260" s="48"/>
      <c r="G260" s="48"/>
      <c r="H260" s="48"/>
      <c r="I260" s="48"/>
      <c r="J260" s="48"/>
      <c r="K260" s="48"/>
      <c r="L260" s="48"/>
      <c r="M260" s="129"/>
      <c r="N260" s="132"/>
      <c r="O260" s="141"/>
      <c r="P260" s="48"/>
      <c r="Q260" s="48"/>
      <c r="R260" s="48"/>
      <c r="S260" s="48"/>
      <c r="T260" s="48"/>
      <c r="U260" s="48"/>
      <c r="V260" s="48"/>
      <c r="W260" s="48"/>
      <c r="X260" s="48"/>
      <c r="Y260" s="48"/>
      <c r="Z260" s="48"/>
      <c r="AA260" s="129"/>
      <c r="AB260" s="132"/>
      <c r="AC260" s="141"/>
      <c r="AD260" s="94" t="str">
        <f>IF(O259="OK", "Yes", "No")</f>
        <v>No</v>
      </c>
      <c r="AE260" s="120"/>
      <c r="AF260" s="137"/>
    </row>
    <row r="261" spans="1:32" x14ac:dyDescent="0.25">
      <c r="A261" s="153"/>
      <c r="B261" s="47"/>
      <c r="C261" s="48"/>
      <c r="D261" s="48"/>
      <c r="E261" s="48"/>
      <c r="F261" s="48"/>
      <c r="G261" s="48"/>
      <c r="H261" s="48"/>
      <c r="I261" s="48"/>
      <c r="J261" s="48"/>
      <c r="K261" s="48"/>
      <c r="L261" s="48"/>
      <c r="M261" s="129"/>
      <c r="N261" s="132"/>
      <c r="O261" s="141"/>
      <c r="P261" s="48"/>
      <c r="Q261" s="48"/>
      <c r="R261" s="48"/>
      <c r="S261" s="48"/>
      <c r="T261" s="48"/>
      <c r="U261" s="48"/>
      <c r="V261" s="48"/>
      <c r="W261" s="48"/>
      <c r="X261" s="48"/>
      <c r="Y261" s="48"/>
      <c r="Z261" s="48"/>
      <c r="AA261" s="129"/>
      <c r="AB261" s="132"/>
      <c r="AC261" s="141"/>
      <c r="AD261" s="55" t="s">
        <v>63</v>
      </c>
      <c r="AE261" s="120"/>
      <c r="AF261" s="93" t="s">
        <v>86</v>
      </c>
    </row>
    <row r="262" spans="1:32" x14ac:dyDescent="0.25">
      <c r="A262" s="154"/>
      <c r="B262" s="47"/>
      <c r="C262" s="48"/>
      <c r="D262" s="48"/>
      <c r="E262" s="48"/>
      <c r="F262" s="48"/>
      <c r="G262" s="48"/>
      <c r="H262" s="48"/>
      <c r="I262" s="48"/>
      <c r="J262" s="48"/>
      <c r="K262" s="48"/>
      <c r="L262" s="48"/>
      <c r="M262" s="129"/>
      <c r="N262" s="132"/>
      <c r="O262" s="141"/>
      <c r="P262" s="48"/>
      <c r="Q262" s="48"/>
      <c r="R262" s="48"/>
      <c r="S262" s="48"/>
      <c r="T262" s="48"/>
      <c r="U262" s="48"/>
      <c r="V262" s="48"/>
      <c r="W262" s="48"/>
      <c r="X262" s="48"/>
      <c r="Y262" s="48"/>
      <c r="Z262" s="48"/>
      <c r="AA262" s="129"/>
      <c r="AB262" s="132"/>
      <c r="AC262" s="141"/>
      <c r="AD262" s="94" t="str">
        <f>IF(AC259="OK","Yes","No")</f>
        <v>No</v>
      </c>
      <c r="AE262" s="120"/>
      <c r="AF262" s="138"/>
    </row>
    <row r="263" spans="1:32" x14ac:dyDescent="0.25">
      <c r="A263" s="53" t="str">
        <f>IF(AD258="Cycle Complete", "", "Caution: Previous cycle incomplete")</f>
        <v>Caution: Previous cycle incomplete</v>
      </c>
      <c r="B263" s="49"/>
      <c r="C263" s="50"/>
      <c r="D263" s="50"/>
      <c r="E263" s="50"/>
      <c r="F263" s="50"/>
      <c r="G263" s="50"/>
      <c r="H263" s="50"/>
      <c r="I263" s="50"/>
      <c r="J263" s="50"/>
      <c r="K263" s="50"/>
      <c r="L263" s="50"/>
      <c r="M263" s="130"/>
      <c r="N263" s="133"/>
      <c r="O263" s="142"/>
      <c r="P263" s="50"/>
      <c r="Q263" s="50"/>
      <c r="R263" s="50"/>
      <c r="S263" s="50"/>
      <c r="T263" s="50"/>
      <c r="U263" s="50"/>
      <c r="V263" s="50"/>
      <c r="W263" s="50"/>
      <c r="X263" s="50"/>
      <c r="Y263" s="50"/>
      <c r="Z263" s="50"/>
      <c r="AA263" s="130"/>
      <c r="AB263" s="133"/>
      <c r="AC263" s="142"/>
      <c r="AD263" s="57" t="str">
        <f>IF(AND(AD260="Yes",AD262="Yes"),"Cycle Complete","Cycle Incomplete")</f>
        <v>Cycle Incomplete</v>
      </c>
      <c r="AE263" s="121"/>
      <c r="AF263" s="139"/>
    </row>
    <row r="264" spans="1:32" ht="15" customHeight="1" x14ac:dyDescent="0.25">
      <c r="A264" s="155"/>
      <c r="B264" s="33"/>
      <c r="C264" s="34"/>
      <c r="D264" s="34"/>
      <c r="E264" s="34"/>
      <c r="F264" s="34"/>
      <c r="G264" s="34"/>
      <c r="H264" s="34"/>
      <c r="I264" s="34"/>
      <c r="J264" s="34"/>
      <c r="K264" s="34"/>
      <c r="L264" s="34"/>
      <c r="M264" s="143"/>
      <c r="N264" s="122">
        <f>COUNTIF(C264:L268,"y")</f>
        <v>0</v>
      </c>
      <c r="O264" s="146" t="str">
        <f t="shared" ref="O264" si="100">IF(N264&gt;0,"OK","No Observation")</f>
        <v>No Observation</v>
      </c>
      <c r="P264" s="34"/>
      <c r="Q264" s="34"/>
      <c r="R264" s="34"/>
      <c r="S264" s="34"/>
      <c r="T264" s="34"/>
      <c r="U264" s="34"/>
      <c r="V264" s="34"/>
      <c r="W264" s="34"/>
      <c r="X264" s="34"/>
      <c r="Y264" s="34"/>
      <c r="Z264" s="34"/>
      <c r="AA264" s="143"/>
      <c r="AB264" s="163">
        <f>COUNTIF(P264:Z268,"Y")</f>
        <v>0</v>
      </c>
      <c r="AC264" s="161" t="str">
        <f t="shared" ref="AC264" si="101">IF(AB264&gt;0,"OK","No Debrief")</f>
        <v>No Debrief</v>
      </c>
      <c r="AD264" s="56" t="s">
        <v>62</v>
      </c>
      <c r="AE264" s="125"/>
      <c r="AF264" s="151"/>
    </row>
    <row r="265" spans="1:32" x14ac:dyDescent="0.25">
      <c r="A265" s="156"/>
      <c r="B265" s="35"/>
      <c r="C265" s="36"/>
      <c r="D265" s="36"/>
      <c r="E265" s="36"/>
      <c r="F265" s="36"/>
      <c r="G265" s="36"/>
      <c r="H265" s="36"/>
      <c r="I265" s="36"/>
      <c r="J265" s="36"/>
      <c r="K265" s="36"/>
      <c r="L265" s="36"/>
      <c r="M265" s="144"/>
      <c r="N265" s="123"/>
      <c r="O265" s="147"/>
      <c r="P265" s="36"/>
      <c r="Q265" s="36"/>
      <c r="R265" s="36"/>
      <c r="S265" s="36"/>
      <c r="T265" s="36"/>
      <c r="U265" s="36"/>
      <c r="V265" s="36"/>
      <c r="W265" s="36"/>
      <c r="X265" s="36"/>
      <c r="Y265" s="36"/>
      <c r="Z265" s="36"/>
      <c r="AA265" s="144"/>
      <c r="AB265" s="123"/>
      <c r="AC265" s="147"/>
      <c r="AD265" s="94" t="str">
        <f>IF(O264="OK", "Yes", "No")</f>
        <v>No</v>
      </c>
      <c r="AE265" s="126"/>
      <c r="AF265" s="150"/>
    </row>
    <row r="266" spans="1:32" x14ac:dyDescent="0.25">
      <c r="A266" s="156"/>
      <c r="B266" s="35"/>
      <c r="C266" s="36"/>
      <c r="D266" s="36"/>
      <c r="E266" s="36"/>
      <c r="F266" s="36"/>
      <c r="G266" s="36"/>
      <c r="H266" s="36"/>
      <c r="I266" s="36"/>
      <c r="J266" s="36"/>
      <c r="K266" s="36"/>
      <c r="L266" s="36"/>
      <c r="M266" s="144"/>
      <c r="N266" s="123"/>
      <c r="O266" s="147"/>
      <c r="P266" s="36"/>
      <c r="Q266" s="36"/>
      <c r="R266" s="36"/>
      <c r="S266" s="36"/>
      <c r="T266" s="36"/>
      <c r="U266" s="36"/>
      <c r="V266" s="36"/>
      <c r="W266" s="36"/>
      <c r="X266" s="36"/>
      <c r="Y266" s="36"/>
      <c r="Z266" s="36"/>
      <c r="AA266" s="144"/>
      <c r="AB266" s="123"/>
      <c r="AC266" s="147"/>
      <c r="AD266" s="55" t="s">
        <v>63</v>
      </c>
      <c r="AE266" s="126"/>
      <c r="AF266" s="93" t="s">
        <v>86</v>
      </c>
    </row>
    <row r="267" spans="1:32" x14ac:dyDescent="0.25">
      <c r="A267" s="157"/>
      <c r="B267" s="35"/>
      <c r="C267" s="36"/>
      <c r="D267" s="36"/>
      <c r="E267" s="36"/>
      <c r="F267" s="36"/>
      <c r="G267" s="36"/>
      <c r="H267" s="36"/>
      <c r="I267" s="36"/>
      <c r="J267" s="36"/>
      <c r="K267" s="36"/>
      <c r="L267" s="36"/>
      <c r="M267" s="144"/>
      <c r="N267" s="123"/>
      <c r="O267" s="147"/>
      <c r="P267" s="36"/>
      <c r="Q267" s="36"/>
      <c r="R267" s="36"/>
      <c r="S267" s="36"/>
      <c r="T267" s="36"/>
      <c r="U267" s="36"/>
      <c r="V267" s="36"/>
      <c r="W267" s="36"/>
      <c r="X267" s="36"/>
      <c r="Y267" s="36"/>
      <c r="Z267" s="36"/>
      <c r="AA267" s="144"/>
      <c r="AB267" s="123"/>
      <c r="AC267" s="147"/>
      <c r="AD267" s="94" t="str">
        <f>IF(AC264="OK","Yes","No")</f>
        <v>No</v>
      </c>
      <c r="AE267" s="126"/>
      <c r="AF267" s="134"/>
    </row>
    <row r="268" spans="1:32" x14ac:dyDescent="0.25">
      <c r="A268" s="71" t="str">
        <f>IF(AD263="Cycle Complete", "", "Caution: Previous cycle incomplete")</f>
        <v>Caution: Previous cycle incomplete</v>
      </c>
      <c r="B268" s="37"/>
      <c r="C268" s="38"/>
      <c r="D268" s="38"/>
      <c r="E268" s="38"/>
      <c r="F268" s="38"/>
      <c r="G268" s="38"/>
      <c r="H268" s="38"/>
      <c r="I268" s="38"/>
      <c r="J268" s="38"/>
      <c r="K268" s="38"/>
      <c r="L268" s="38"/>
      <c r="M268" s="145"/>
      <c r="N268" s="124"/>
      <c r="O268" s="148"/>
      <c r="P268" s="38"/>
      <c r="Q268" s="38"/>
      <c r="R268" s="38"/>
      <c r="S268" s="38"/>
      <c r="T268" s="38"/>
      <c r="U268" s="38"/>
      <c r="V268" s="38"/>
      <c r="W268" s="38"/>
      <c r="X268" s="38"/>
      <c r="Y268" s="38"/>
      <c r="Z268" s="38"/>
      <c r="AA268" s="145"/>
      <c r="AB268" s="124"/>
      <c r="AC268" s="148"/>
      <c r="AD268" s="57" t="str">
        <f>IF(AND(AD265="Yes",AD267="Yes"),"Cycle Complete","Cycle Incomplete")</f>
        <v>Cycle Incomplete</v>
      </c>
      <c r="AE268" s="127"/>
      <c r="AF268" s="135"/>
    </row>
  </sheetData>
  <sheetProtection algorithmName="SHA-512" hashValue="+dULRkxTmszXxHG3tGM862GXDbXPke+Ka9eyMJ8qPnEtTSGCsy8kKOiVpfux774FtbHWcyOYhUcjOPFpGTf4iQ==" saltValue="33NMwvLoRNND1OO6hh037w==" spinCount="100000" sheet="1" selectLockedCells="1"/>
  <mergeCells count="534">
    <mergeCell ref="A264:A267"/>
    <mergeCell ref="N264:N268"/>
    <mergeCell ref="O264:O268"/>
    <mergeCell ref="AB264:AB268"/>
    <mergeCell ref="AC264:AC268"/>
    <mergeCell ref="M264:M268"/>
    <mergeCell ref="AA264:AA268"/>
    <mergeCell ref="AE264:AE268"/>
    <mergeCell ref="AF264:AF265"/>
    <mergeCell ref="AF267:AF268"/>
    <mergeCell ref="AE254:AE258"/>
    <mergeCell ref="AF254:AF255"/>
    <mergeCell ref="AF257:AF258"/>
    <mergeCell ref="A259:A262"/>
    <mergeCell ref="N259:N263"/>
    <mergeCell ref="O259:O263"/>
    <mergeCell ref="AB259:AB263"/>
    <mergeCell ref="AC259:AC263"/>
    <mergeCell ref="M259:M263"/>
    <mergeCell ref="AA259:AA263"/>
    <mergeCell ref="AE259:AE263"/>
    <mergeCell ref="AF259:AF260"/>
    <mergeCell ref="AF262:AF263"/>
    <mergeCell ref="A249:A252"/>
    <mergeCell ref="N249:N253"/>
    <mergeCell ref="O249:O253"/>
    <mergeCell ref="AB249:AB253"/>
    <mergeCell ref="AC249:AC253"/>
    <mergeCell ref="A254:A257"/>
    <mergeCell ref="N254:N258"/>
    <mergeCell ref="O254:O258"/>
    <mergeCell ref="AB254:AB258"/>
    <mergeCell ref="AC254:AC258"/>
    <mergeCell ref="M254:M258"/>
    <mergeCell ref="AA254:AA258"/>
    <mergeCell ref="A244:A247"/>
    <mergeCell ref="N244:N248"/>
    <mergeCell ref="O244:O248"/>
    <mergeCell ref="AB244:AB248"/>
    <mergeCell ref="AC244:AC248"/>
    <mergeCell ref="A239:A242"/>
    <mergeCell ref="N239:N243"/>
    <mergeCell ref="O239:O243"/>
    <mergeCell ref="AB239:AB243"/>
    <mergeCell ref="AC239:AC243"/>
    <mergeCell ref="M239:M243"/>
    <mergeCell ref="AA239:AA243"/>
    <mergeCell ref="A234:A237"/>
    <mergeCell ref="N234:N238"/>
    <mergeCell ref="O234:O238"/>
    <mergeCell ref="AB234:AB238"/>
    <mergeCell ref="AC234:AC238"/>
    <mergeCell ref="M234:M238"/>
    <mergeCell ref="AA234:AA238"/>
    <mergeCell ref="AE234:AE238"/>
    <mergeCell ref="AF234:AF235"/>
    <mergeCell ref="AF237:AF238"/>
    <mergeCell ref="A224:A227"/>
    <mergeCell ref="N224:N228"/>
    <mergeCell ref="O224:O228"/>
    <mergeCell ref="AB224:AB228"/>
    <mergeCell ref="AC224:AC228"/>
    <mergeCell ref="A229:A232"/>
    <mergeCell ref="N229:N233"/>
    <mergeCell ref="O229:O233"/>
    <mergeCell ref="AB229:AB233"/>
    <mergeCell ref="AC229:AC233"/>
    <mergeCell ref="A219:A222"/>
    <mergeCell ref="N219:N223"/>
    <mergeCell ref="O219:O223"/>
    <mergeCell ref="AB219:AB223"/>
    <mergeCell ref="AC219:AC223"/>
    <mergeCell ref="N214:N218"/>
    <mergeCell ref="O214:O218"/>
    <mergeCell ref="AB214:AB218"/>
    <mergeCell ref="AC214:AC218"/>
    <mergeCell ref="A214:A217"/>
    <mergeCell ref="M219:M223"/>
    <mergeCell ref="AA219:AA223"/>
    <mergeCell ref="A209:A212"/>
    <mergeCell ref="N209:N213"/>
    <mergeCell ref="O209:O213"/>
    <mergeCell ref="AB209:AB213"/>
    <mergeCell ref="AC209:AC213"/>
    <mergeCell ref="A204:A207"/>
    <mergeCell ref="N204:N208"/>
    <mergeCell ref="O204:O208"/>
    <mergeCell ref="AB204:AB208"/>
    <mergeCell ref="AC204:AC208"/>
    <mergeCell ref="M204:M208"/>
    <mergeCell ref="AA204:AA208"/>
    <mergeCell ref="AE189:AE193"/>
    <mergeCell ref="AF189:AF190"/>
    <mergeCell ref="AF192:AF193"/>
    <mergeCell ref="A194:A197"/>
    <mergeCell ref="N194:N198"/>
    <mergeCell ref="O194:O198"/>
    <mergeCell ref="AB194:AB198"/>
    <mergeCell ref="AC194:AC198"/>
    <mergeCell ref="M194:M198"/>
    <mergeCell ref="AA194:AA198"/>
    <mergeCell ref="AE194:AE198"/>
    <mergeCell ref="AF194:AF195"/>
    <mergeCell ref="AF197:AF198"/>
    <mergeCell ref="A184:A187"/>
    <mergeCell ref="N184:N188"/>
    <mergeCell ref="O184:O188"/>
    <mergeCell ref="AB184:AB188"/>
    <mergeCell ref="AC184:AC188"/>
    <mergeCell ref="A189:A192"/>
    <mergeCell ref="N189:N193"/>
    <mergeCell ref="O189:O193"/>
    <mergeCell ref="AB189:AB193"/>
    <mergeCell ref="AC189:AC193"/>
    <mergeCell ref="M189:M193"/>
    <mergeCell ref="AA189:AA193"/>
    <mergeCell ref="A179:A182"/>
    <mergeCell ref="N179:N183"/>
    <mergeCell ref="O179:O183"/>
    <mergeCell ref="AB179:AB183"/>
    <mergeCell ref="AC179:AC183"/>
    <mergeCell ref="A174:A177"/>
    <mergeCell ref="N174:N178"/>
    <mergeCell ref="M174:M178"/>
    <mergeCell ref="AA174:AA178"/>
    <mergeCell ref="AE159:AE163"/>
    <mergeCell ref="AF159:AF160"/>
    <mergeCell ref="AF162:AF163"/>
    <mergeCell ref="A164:A167"/>
    <mergeCell ref="N164:N168"/>
    <mergeCell ref="O164:O168"/>
    <mergeCell ref="AB164:AB168"/>
    <mergeCell ref="AC164:AC168"/>
    <mergeCell ref="M164:M168"/>
    <mergeCell ref="AA164:AA168"/>
    <mergeCell ref="AE164:AE168"/>
    <mergeCell ref="AF164:AF165"/>
    <mergeCell ref="AF167:AF168"/>
    <mergeCell ref="A154:A157"/>
    <mergeCell ref="N154:N158"/>
    <mergeCell ref="O154:O158"/>
    <mergeCell ref="AB154:AB158"/>
    <mergeCell ref="AC154:AC158"/>
    <mergeCell ref="A159:A162"/>
    <mergeCell ref="N159:N163"/>
    <mergeCell ref="O159:O163"/>
    <mergeCell ref="AB159:AB163"/>
    <mergeCell ref="AC159:AC163"/>
    <mergeCell ref="M159:M163"/>
    <mergeCell ref="AA159:AA163"/>
    <mergeCell ref="A149:A152"/>
    <mergeCell ref="N149:N153"/>
    <mergeCell ref="O149:O153"/>
    <mergeCell ref="AB149:AB153"/>
    <mergeCell ref="AC149:AC153"/>
    <mergeCell ref="A144:A147"/>
    <mergeCell ref="N144:N148"/>
    <mergeCell ref="M144:M148"/>
    <mergeCell ref="AA144:AA148"/>
    <mergeCell ref="A129:A132"/>
    <mergeCell ref="N129:N133"/>
    <mergeCell ref="O129:O133"/>
    <mergeCell ref="AB129:AB133"/>
    <mergeCell ref="AC129:AC133"/>
    <mergeCell ref="A134:A137"/>
    <mergeCell ref="N134:N138"/>
    <mergeCell ref="O134:O138"/>
    <mergeCell ref="AB134:AB138"/>
    <mergeCell ref="AC134:AC138"/>
    <mergeCell ref="A124:A127"/>
    <mergeCell ref="N124:N128"/>
    <mergeCell ref="O124:O128"/>
    <mergeCell ref="AB124:AB128"/>
    <mergeCell ref="AC124:AC128"/>
    <mergeCell ref="A119:A122"/>
    <mergeCell ref="N119:N123"/>
    <mergeCell ref="O119:O123"/>
    <mergeCell ref="M124:M128"/>
    <mergeCell ref="AA124:AA128"/>
    <mergeCell ref="A114:A117"/>
    <mergeCell ref="N114:N118"/>
    <mergeCell ref="O114:O118"/>
    <mergeCell ref="AB114:AB118"/>
    <mergeCell ref="AC114:AC118"/>
    <mergeCell ref="A109:A112"/>
    <mergeCell ref="N109:N113"/>
    <mergeCell ref="O109:O113"/>
    <mergeCell ref="AB109:AB113"/>
    <mergeCell ref="AC109:AC113"/>
    <mergeCell ref="M109:M113"/>
    <mergeCell ref="AA109:AA113"/>
    <mergeCell ref="A99:A102"/>
    <mergeCell ref="N99:N103"/>
    <mergeCell ref="O99:O103"/>
    <mergeCell ref="AB99:AB103"/>
    <mergeCell ref="AC99:AC103"/>
    <mergeCell ref="A104:A107"/>
    <mergeCell ref="N104:N108"/>
    <mergeCell ref="O104:O108"/>
    <mergeCell ref="AB104:AB108"/>
    <mergeCell ref="AC104:AC108"/>
    <mergeCell ref="A94:A97"/>
    <mergeCell ref="N94:N98"/>
    <mergeCell ref="O94:O98"/>
    <mergeCell ref="AB94:AB98"/>
    <mergeCell ref="AC94:AC98"/>
    <mergeCell ref="A89:A92"/>
    <mergeCell ref="N89:N93"/>
    <mergeCell ref="O89:O93"/>
    <mergeCell ref="M94:M98"/>
    <mergeCell ref="AA94:AA98"/>
    <mergeCell ref="A84:A87"/>
    <mergeCell ref="N84:N88"/>
    <mergeCell ref="O84:O88"/>
    <mergeCell ref="AB84:AB88"/>
    <mergeCell ref="AC84:AC88"/>
    <mergeCell ref="A79:A82"/>
    <mergeCell ref="N79:N83"/>
    <mergeCell ref="O79:O83"/>
    <mergeCell ref="AB79:AB83"/>
    <mergeCell ref="AC79:AC83"/>
    <mergeCell ref="M79:M83"/>
    <mergeCell ref="AA79:AA83"/>
    <mergeCell ref="AE69:AE73"/>
    <mergeCell ref="AF69:AF70"/>
    <mergeCell ref="AF72:AF73"/>
    <mergeCell ref="A74:A77"/>
    <mergeCell ref="N74:N78"/>
    <mergeCell ref="O74:O78"/>
    <mergeCell ref="AB74:AB78"/>
    <mergeCell ref="AC74:AC78"/>
    <mergeCell ref="M74:M78"/>
    <mergeCell ref="AA74:AA78"/>
    <mergeCell ref="AE74:AE78"/>
    <mergeCell ref="AF74:AF75"/>
    <mergeCell ref="AF77:AF78"/>
    <mergeCell ref="A64:A67"/>
    <mergeCell ref="N64:N68"/>
    <mergeCell ref="O64:O68"/>
    <mergeCell ref="AB64:AB68"/>
    <mergeCell ref="AC64:AC68"/>
    <mergeCell ref="A69:A72"/>
    <mergeCell ref="N69:N73"/>
    <mergeCell ref="O69:O73"/>
    <mergeCell ref="AB69:AB73"/>
    <mergeCell ref="AC69:AC73"/>
    <mergeCell ref="M69:M73"/>
    <mergeCell ref="AA69:AA73"/>
    <mergeCell ref="A59:A62"/>
    <mergeCell ref="N59:N63"/>
    <mergeCell ref="O59:O63"/>
    <mergeCell ref="AB59:AB63"/>
    <mergeCell ref="AC59:AC63"/>
    <mergeCell ref="A54:A57"/>
    <mergeCell ref="N54:N58"/>
    <mergeCell ref="M54:M58"/>
    <mergeCell ref="AA54:AA58"/>
    <mergeCell ref="A44:A47"/>
    <mergeCell ref="N44:N48"/>
    <mergeCell ref="O44:O48"/>
    <mergeCell ref="AB44:AB48"/>
    <mergeCell ref="AC44:AC48"/>
    <mergeCell ref="M44:M48"/>
    <mergeCell ref="AA44:AA48"/>
    <mergeCell ref="AE44:AE48"/>
    <mergeCell ref="AF44:AF45"/>
    <mergeCell ref="AF47:AF48"/>
    <mergeCell ref="AE34:AE38"/>
    <mergeCell ref="AF34:AF35"/>
    <mergeCell ref="AF37:AF38"/>
    <mergeCell ref="A39:A42"/>
    <mergeCell ref="N39:N43"/>
    <mergeCell ref="O39:O43"/>
    <mergeCell ref="AB39:AB43"/>
    <mergeCell ref="AC39:AC43"/>
    <mergeCell ref="M39:M43"/>
    <mergeCell ref="AA39:AA43"/>
    <mergeCell ref="AE39:AE43"/>
    <mergeCell ref="AF39:AF40"/>
    <mergeCell ref="AF42:AF43"/>
    <mergeCell ref="A29:A32"/>
    <mergeCell ref="N29:N33"/>
    <mergeCell ref="O29:O33"/>
    <mergeCell ref="AB29:AB33"/>
    <mergeCell ref="AC29:AC33"/>
    <mergeCell ref="A34:A37"/>
    <mergeCell ref="N34:N38"/>
    <mergeCell ref="O34:O38"/>
    <mergeCell ref="AB34:AB38"/>
    <mergeCell ref="AC34:AC38"/>
    <mergeCell ref="M34:M38"/>
    <mergeCell ref="AA34:AA38"/>
    <mergeCell ref="A24:A27"/>
    <mergeCell ref="N24:N28"/>
    <mergeCell ref="O24:O28"/>
    <mergeCell ref="AB24:AB28"/>
    <mergeCell ref="AC24:AC28"/>
    <mergeCell ref="A19:A22"/>
    <mergeCell ref="N19:N23"/>
    <mergeCell ref="O19:O23"/>
    <mergeCell ref="M19:M23"/>
    <mergeCell ref="AA19:AA23"/>
    <mergeCell ref="A14:A17"/>
    <mergeCell ref="N14:N18"/>
    <mergeCell ref="O14:O18"/>
    <mergeCell ref="AB14:AB18"/>
    <mergeCell ref="AC14:AC18"/>
    <mergeCell ref="M14:M18"/>
    <mergeCell ref="AA14:AA18"/>
    <mergeCell ref="AE14:AE18"/>
    <mergeCell ref="AF14:AF15"/>
    <mergeCell ref="AF17:AF18"/>
    <mergeCell ref="A9:A12"/>
    <mergeCell ref="N9:N13"/>
    <mergeCell ref="O9:O13"/>
    <mergeCell ref="AB9:AB13"/>
    <mergeCell ref="AC9:AC13"/>
    <mergeCell ref="M9:M13"/>
    <mergeCell ref="AA9:AA13"/>
    <mergeCell ref="AE9:AE13"/>
    <mergeCell ref="AF9:AF10"/>
    <mergeCell ref="AF12:AF13"/>
    <mergeCell ref="A4:A8"/>
    <mergeCell ref="N4:N8"/>
    <mergeCell ref="O4:O8"/>
    <mergeCell ref="AB4:AB8"/>
    <mergeCell ref="AC4:AC8"/>
    <mergeCell ref="C1:O2"/>
    <mergeCell ref="P1:AC2"/>
    <mergeCell ref="AD1:AD3"/>
    <mergeCell ref="AE1:AF2"/>
    <mergeCell ref="M4:M8"/>
    <mergeCell ref="AA4:AA8"/>
    <mergeCell ref="AE4:AE8"/>
    <mergeCell ref="AF4:AF5"/>
    <mergeCell ref="AF7:AF8"/>
    <mergeCell ref="A199:A202"/>
    <mergeCell ref="N199:N203"/>
    <mergeCell ref="O199:O203"/>
    <mergeCell ref="AB199:AB203"/>
    <mergeCell ref="AC199:AC203"/>
    <mergeCell ref="M199:M203"/>
    <mergeCell ref="AA199:AA203"/>
    <mergeCell ref="AE199:AE203"/>
    <mergeCell ref="AF199:AF200"/>
    <mergeCell ref="AF202:AF203"/>
    <mergeCell ref="A169:A172"/>
    <mergeCell ref="N169:N173"/>
    <mergeCell ref="O169:O173"/>
    <mergeCell ref="AB169:AB173"/>
    <mergeCell ref="AC169:AC173"/>
    <mergeCell ref="M169:M173"/>
    <mergeCell ref="AA169:AA173"/>
    <mergeCell ref="AE169:AE173"/>
    <mergeCell ref="AF169:AF170"/>
    <mergeCell ref="AF172:AF173"/>
    <mergeCell ref="A139:A142"/>
    <mergeCell ref="N139:N143"/>
    <mergeCell ref="O139:O143"/>
    <mergeCell ref="AB139:AB143"/>
    <mergeCell ref="AC139:AC143"/>
    <mergeCell ref="M139:M143"/>
    <mergeCell ref="AA139:AA143"/>
    <mergeCell ref="AE139:AE143"/>
    <mergeCell ref="AF139:AF140"/>
    <mergeCell ref="AF142:AF143"/>
    <mergeCell ref="A49:A52"/>
    <mergeCell ref="N49:N53"/>
    <mergeCell ref="O49:O53"/>
    <mergeCell ref="AB49:AB53"/>
    <mergeCell ref="AC49:AC53"/>
    <mergeCell ref="M49:M53"/>
    <mergeCell ref="AA49:AA53"/>
    <mergeCell ref="AE49:AE53"/>
    <mergeCell ref="AF49:AF50"/>
    <mergeCell ref="AF52:AF53"/>
    <mergeCell ref="AF22:AF23"/>
    <mergeCell ref="M24:M28"/>
    <mergeCell ref="AA24:AA28"/>
    <mergeCell ref="AE24:AE28"/>
    <mergeCell ref="AF24:AF25"/>
    <mergeCell ref="AF27:AF28"/>
    <mergeCell ref="M29:M33"/>
    <mergeCell ref="AA29:AA33"/>
    <mergeCell ref="AE29:AE33"/>
    <mergeCell ref="AF29:AF30"/>
    <mergeCell ref="AF32:AF33"/>
    <mergeCell ref="AB19:AB23"/>
    <mergeCell ref="AC19:AC23"/>
    <mergeCell ref="AE19:AE23"/>
    <mergeCell ref="AF19:AF20"/>
    <mergeCell ref="AF57:AF58"/>
    <mergeCell ref="M59:M63"/>
    <mergeCell ref="AA59:AA63"/>
    <mergeCell ref="AE59:AE63"/>
    <mergeCell ref="AF59:AF60"/>
    <mergeCell ref="AF62:AF63"/>
    <mergeCell ref="M64:M68"/>
    <mergeCell ref="AA64:AA68"/>
    <mergeCell ref="AE64:AE68"/>
    <mergeCell ref="AF64:AF65"/>
    <mergeCell ref="AF67:AF68"/>
    <mergeCell ref="O54:O58"/>
    <mergeCell ref="AB54:AB58"/>
    <mergeCell ref="AC54:AC58"/>
    <mergeCell ref="AE54:AE58"/>
    <mergeCell ref="AF54:AF55"/>
    <mergeCell ref="AF82:AF83"/>
    <mergeCell ref="M84:M88"/>
    <mergeCell ref="AA84:AA88"/>
    <mergeCell ref="AE84:AE88"/>
    <mergeCell ref="AF84:AF85"/>
    <mergeCell ref="AF87:AF88"/>
    <mergeCell ref="M89:M93"/>
    <mergeCell ref="AA89:AA93"/>
    <mergeCell ref="AE89:AE93"/>
    <mergeCell ref="AF89:AF90"/>
    <mergeCell ref="AF92:AF93"/>
    <mergeCell ref="AE79:AE83"/>
    <mergeCell ref="AF79:AF80"/>
    <mergeCell ref="AB89:AB93"/>
    <mergeCell ref="AC89:AC93"/>
    <mergeCell ref="AF97:AF98"/>
    <mergeCell ref="M99:M103"/>
    <mergeCell ref="AA99:AA103"/>
    <mergeCell ref="AE99:AE103"/>
    <mergeCell ref="AF99:AF100"/>
    <mergeCell ref="AF102:AF103"/>
    <mergeCell ref="M104:M108"/>
    <mergeCell ref="AA104:AA108"/>
    <mergeCell ref="AE104:AE108"/>
    <mergeCell ref="AF104:AF105"/>
    <mergeCell ref="AF107:AF108"/>
    <mergeCell ref="AE94:AE98"/>
    <mergeCell ref="AF94:AF95"/>
    <mergeCell ref="AF112:AF113"/>
    <mergeCell ref="M114:M118"/>
    <mergeCell ref="AA114:AA118"/>
    <mergeCell ref="AE114:AE118"/>
    <mergeCell ref="AF114:AF115"/>
    <mergeCell ref="AF117:AF118"/>
    <mergeCell ref="M119:M123"/>
    <mergeCell ref="AA119:AA123"/>
    <mergeCell ref="AE119:AE123"/>
    <mergeCell ref="AF119:AF120"/>
    <mergeCell ref="AF122:AF123"/>
    <mergeCell ref="AE109:AE113"/>
    <mergeCell ref="AF109:AF110"/>
    <mergeCell ref="AB119:AB123"/>
    <mergeCell ref="AC119:AC123"/>
    <mergeCell ref="AF127:AF128"/>
    <mergeCell ref="M129:M133"/>
    <mergeCell ref="AA129:AA133"/>
    <mergeCell ref="AE129:AE133"/>
    <mergeCell ref="AF129:AF130"/>
    <mergeCell ref="AF132:AF133"/>
    <mergeCell ref="M134:M138"/>
    <mergeCell ref="AA134:AA138"/>
    <mergeCell ref="AE134:AE138"/>
    <mergeCell ref="AF134:AF135"/>
    <mergeCell ref="AF137:AF138"/>
    <mergeCell ref="AE124:AE128"/>
    <mergeCell ref="AF124:AF125"/>
    <mergeCell ref="AF147:AF148"/>
    <mergeCell ref="M149:M153"/>
    <mergeCell ref="AA149:AA153"/>
    <mergeCell ref="AE149:AE153"/>
    <mergeCell ref="AF149:AF150"/>
    <mergeCell ref="AF152:AF153"/>
    <mergeCell ref="M154:M158"/>
    <mergeCell ref="AA154:AA158"/>
    <mergeCell ref="AE154:AE158"/>
    <mergeCell ref="AF154:AF155"/>
    <mergeCell ref="AF157:AF158"/>
    <mergeCell ref="O144:O148"/>
    <mergeCell ref="AB144:AB148"/>
    <mergeCell ref="AC144:AC148"/>
    <mergeCell ref="AE144:AE148"/>
    <mergeCell ref="AF144:AF145"/>
    <mergeCell ref="AF177:AF178"/>
    <mergeCell ref="M179:M183"/>
    <mergeCell ref="AA179:AA183"/>
    <mergeCell ref="AE179:AE183"/>
    <mergeCell ref="AF179:AF180"/>
    <mergeCell ref="AF182:AF183"/>
    <mergeCell ref="M184:M188"/>
    <mergeCell ref="AA184:AA188"/>
    <mergeCell ref="AE184:AE188"/>
    <mergeCell ref="AF184:AF185"/>
    <mergeCell ref="AF187:AF188"/>
    <mergeCell ref="O174:O178"/>
    <mergeCell ref="AB174:AB178"/>
    <mergeCell ref="AC174:AC178"/>
    <mergeCell ref="AE174:AE178"/>
    <mergeCell ref="AF174:AF175"/>
    <mergeCell ref="AF207:AF208"/>
    <mergeCell ref="M209:M213"/>
    <mergeCell ref="AA209:AA213"/>
    <mergeCell ref="AE209:AE213"/>
    <mergeCell ref="AF209:AF210"/>
    <mergeCell ref="AF212:AF213"/>
    <mergeCell ref="M214:M218"/>
    <mergeCell ref="AA214:AA218"/>
    <mergeCell ref="AE214:AE218"/>
    <mergeCell ref="AF214:AF215"/>
    <mergeCell ref="AF217:AF218"/>
    <mergeCell ref="AE204:AE208"/>
    <mergeCell ref="AF204:AF205"/>
    <mergeCell ref="AF222:AF223"/>
    <mergeCell ref="M224:M228"/>
    <mergeCell ref="AA224:AA228"/>
    <mergeCell ref="AE224:AE228"/>
    <mergeCell ref="AF224:AF225"/>
    <mergeCell ref="AF227:AF228"/>
    <mergeCell ref="M229:M233"/>
    <mergeCell ref="AA229:AA233"/>
    <mergeCell ref="AE229:AE233"/>
    <mergeCell ref="AF229:AF230"/>
    <mergeCell ref="AF232:AF233"/>
    <mergeCell ref="AE219:AE223"/>
    <mergeCell ref="AF219:AF220"/>
    <mergeCell ref="AF242:AF243"/>
    <mergeCell ref="M244:M248"/>
    <mergeCell ref="AA244:AA248"/>
    <mergeCell ref="AE244:AE248"/>
    <mergeCell ref="AF244:AF245"/>
    <mergeCell ref="AF247:AF248"/>
    <mergeCell ref="M249:M253"/>
    <mergeCell ref="AA249:AA253"/>
    <mergeCell ref="AE249:AE253"/>
    <mergeCell ref="AF249:AF250"/>
    <mergeCell ref="AF252:AF253"/>
    <mergeCell ref="AE239:AE243"/>
    <mergeCell ref="AF239:AF240"/>
  </mergeCells>
  <conditionalFormatting sqref="AD214:AD268">
    <cfRule type="containsText" dxfId="871" priority="5" operator="containsText" text="Cycle Incomplete">
      <formula>NOT(ISERROR(SEARCH("Cycle Incomplete",AD214)))</formula>
    </cfRule>
    <cfRule type="containsText" dxfId="870" priority="6" operator="containsText" text="No">
      <formula>NOT(ISERROR(SEARCH("No",AD214)))</formula>
    </cfRule>
  </conditionalFormatting>
  <conditionalFormatting sqref="AD214:AD268">
    <cfRule type="containsText" dxfId="869" priority="4" operator="containsText" text="Cycle Complete">
      <formula>NOT(ISERROR(SEARCH("Cycle Complete",AD214)))</formula>
    </cfRule>
  </conditionalFormatting>
  <conditionalFormatting sqref="AD4:AD213">
    <cfRule type="containsText" dxfId="868" priority="2" operator="containsText" text="Cycle Incomplete">
      <formula>NOT(ISERROR(SEARCH("Cycle Incomplete",AD4)))</formula>
    </cfRule>
    <cfRule type="containsText" dxfId="867" priority="3" operator="containsText" text="No">
      <formula>NOT(ISERROR(SEARCH("No",AD4)))</formula>
    </cfRule>
  </conditionalFormatting>
  <conditionalFormatting sqref="AD4:AD213">
    <cfRule type="containsText" dxfId="866" priority="1" operator="containsText" text="Cycle Complete">
      <formula>NOT(ISERROR(SEARCH("Cycle Complete",AD4)))</formula>
    </cfRule>
  </conditionalFormatting>
  <dataValidations count="3">
    <dataValidation type="whole" allowBlank="1" showInputMessage="1" showErrorMessage="1" sqref="P269:Z1048576 C269:L1048576" xr:uid="{7A139DF2-BDA8-45E8-BDD4-4C8524FDAF7E}">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A4:AA268" xr:uid="{C7B6A823-0C27-4814-8C27-47C987B20927}">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M4:M268" xr:uid="{F6DD8919-9800-403B-AE5B-0770F1891091}">
      <formula1>0</formula1>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D6EA4FEF-DE18-4128-AE59-11DF0E403C0F}">
          <x14:formula1>
            <xm:f>Lists!$D$2:$D$3</xm:f>
          </x14:formula1>
          <xm:sqref>AF4 AF9 AF14 AF19 AF24 AF29 AF34 AF39 AF44 AF49 AF54 AF59 AF64 AF69 AF74 AF79 AF84 AF89 AF94 AF99 AF104 AF109 AF114 AF119 AF124 AF129 AF264 AF144 AF149 AF154 AF159 AF164 AF169 AF174 AF179 AF184 AF189 AF194 AF199 AF204 AF209 AF214 AF219 AF224 AF229 AF234 AF239 AF244 AF249 AF254 AF259 AF269:AF1048576 AF134:AF135 AF139</xm:sqref>
        </x14:dataValidation>
        <x14:dataValidation type="list" allowBlank="1" showInputMessage="1" showErrorMessage="1" xr:uid="{EE4FF36C-5845-41C0-8048-9D4160406C61}">
          <x14:formula1>
            <xm:f>Lists!$A$2:$A$51</xm:f>
          </x14:formula1>
          <xm:sqref>A269:A1048576</xm:sqref>
        </x14:dataValidation>
        <x14:dataValidation type="list" allowBlank="1" showInputMessage="1" showErrorMessage="1" xr:uid="{E6C69DF7-9438-4CCC-BA71-EF156882B7EF}">
          <x14:formula1>
            <xm:f>Lists!$B$2:$B$11</xm:f>
          </x14:formula1>
          <xm:sqref>AF7:AF8 AF12:AF13 AF17:AF18 AF22:AF23 AF27:AF28 AF32:AF33 AF37:AF38 AF42:AF43 AF47:AF48 AF52:AF53 AF57:AF58 AF62:AF63 AF67:AF68 AF72:AF73 AF77:AF78 AF82:AF83 AF87:AF88 AF92:AF93 AF97:AF98 AF102:AF103 AF107:AF108 AF112:AF113 AF117:AF118 AF122:AF123 AF127:AF128 AF132:AF133 AF142:AF143 AF147:AF148 AF152:AF153 AF157:AF158 AF162:AF163 AF167:AF168 AF172:AF173 AF177:AF178 AF182:AF183 AF187:AF188 AF192:AF193 AF197:AF198 AF202:AF203 AF207:AF208 AF212:AF213 AF217:AF218 AF222:AF223 AF227:AF228 AF232:AF233 AF237:AF238 AF242:AF243 AF247:AF248 AF252:AF253 AF257:AF258 AF262:AF263 AF267:AF268 AF137:AF138</xm:sqref>
        </x14:dataValidation>
        <x14:dataValidation type="list" allowBlank="1" showInputMessage="1" showErrorMessage="1" xr:uid="{9EC6F05E-D5FF-43A9-8687-2EE67852DDBF}">
          <x14:formula1>
            <xm:f>Lists!$C$2:$C$12</xm:f>
          </x14:formula1>
          <xm:sqref>AE4:AE1048576</xm:sqref>
        </x14:dataValidation>
        <x14:dataValidation type="list" allowBlank="1" showInputMessage="1" showErrorMessage="1" xr:uid="{334D419F-BC80-4F7A-B6F4-92636B804666}">
          <x14:formula1>
            <xm:f>Lists!$E$2:$E$3</xm:f>
          </x14:formula1>
          <xm:sqref>P4:Z268 C4:L268</xm:sqref>
        </x14:dataValidation>
        <x14:dataValidation type="list" allowBlank="1" showInputMessage="1" showErrorMessage="1" xr:uid="{807514FE-279B-4327-B1FA-151573AB998F}">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F268"/>
  <sheetViews>
    <sheetView showGridLines="0" showRowColHeaders="0" workbookViewId="0">
      <pane xSplit="2" ySplit="3" topLeftCell="C4" activePane="bottomRight" state="frozen"/>
      <selection pane="topRight" activeCell="C1" sqref="C1"/>
      <selection pane="bottomLeft" activeCell="A4" sqref="A4"/>
      <selection pane="bottomRight" activeCell="B1" sqref="B1"/>
    </sheetView>
  </sheetViews>
  <sheetFormatPr defaultRowHeight="15" x14ac:dyDescent="0.2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1" width="14.28515625" style="2" customWidth="1"/>
    <col min="12" max="12" width="9.140625" style="2"/>
    <col min="13" max="13" width="17.42578125" style="2" customWidth="1"/>
    <col min="14" max="14" width="9.140625" style="2" hidden="1" customWidth="1"/>
    <col min="15" max="15" width="13.42578125" style="7" hidden="1" customWidth="1"/>
    <col min="16" max="16" width="14.42578125" style="2" customWidth="1"/>
    <col min="17" max="17" width="13.140625" style="2" customWidth="1"/>
    <col min="18" max="18" width="15.28515625" style="2" customWidth="1"/>
    <col min="19" max="20" width="13.140625" style="2" customWidth="1"/>
    <col min="21" max="21" width="15.7109375" style="2" customWidth="1"/>
    <col min="22" max="22" width="17" style="2" customWidth="1"/>
    <col min="23" max="23" width="15.28515625" style="2" customWidth="1"/>
    <col min="24" max="25" width="14.28515625" style="2" customWidth="1"/>
    <col min="26" max="26" width="9.140625" style="2"/>
    <col min="27" max="27" width="15.7109375" style="2" customWidth="1"/>
    <col min="28" max="28" width="9.140625" style="7" hidden="1" customWidth="1"/>
    <col min="29" max="29" width="12.140625" style="7" hidden="1" customWidth="1"/>
    <col min="30" max="30" width="23.28515625" style="7" bestFit="1" customWidth="1"/>
    <col min="31" max="32" width="19.28515625" customWidth="1"/>
  </cols>
  <sheetData>
    <row r="1" spans="1:32" ht="19.5" thickBot="1" x14ac:dyDescent="0.3">
      <c r="A1" s="91" t="s">
        <v>100</v>
      </c>
      <c r="B1" s="95"/>
      <c r="C1" s="174" t="s">
        <v>42</v>
      </c>
      <c r="D1" s="174"/>
      <c r="E1" s="174"/>
      <c r="F1" s="174"/>
      <c r="G1" s="174"/>
      <c r="H1" s="174"/>
      <c r="I1" s="174"/>
      <c r="J1" s="174"/>
      <c r="K1" s="174"/>
      <c r="L1" s="174"/>
      <c r="M1" s="174"/>
      <c r="N1" s="174"/>
      <c r="O1" s="174"/>
      <c r="P1" s="172" t="s">
        <v>43</v>
      </c>
      <c r="Q1" s="172"/>
      <c r="R1" s="172"/>
      <c r="S1" s="172"/>
      <c r="T1" s="172"/>
      <c r="U1" s="172"/>
      <c r="V1" s="172"/>
      <c r="W1" s="172"/>
      <c r="X1" s="172"/>
      <c r="Y1" s="172"/>
      <c r="Z1" s="172"/>
      <c r="AA1" s="172"/>
      <c r="AB1" s="172"/>
      <c r="AC1" s="172"/>
      <c r="AD1" s="175"/>
      <c r="AE1" s="173" t="s">
        <v>19</v>
      </c>
      <c r="AF1" s="173"/>
    </row>
    <row r="2" spans="1:32" ht="31.5" thickTop="1" thickBot="1" x14ac:dyDescent="0.3">
      <c r="A2" s="92" t="s">
        <v>85</v>
      </c>
      <c r="B2" s="96"/>
      <c r="C2" s="174"/>
      <c r="D2" s="174"/>
      <c r="E2" s="174"/>
      <c r="F2" s="174"/>
      <c r="G2" s="174"/>
      <c r="H2" s="174"/>
      <c r="I2" s="174"/>
      <c r="J2" s="174"/>
      <c r="K2" s="174"/>
      <c r="L2" s="174"/>
      <c r="M2" s="174"/>
      <c r="N2" s="174"/>
      <c r="O2" s="174"/>
      <c r="P2" s="172"/>
      <c r="Q2" s="172"/>
      <c r="R2" s="172"/>
      <c r="S2" s="172"/>
      <c r="T2" s="172"/>
      <c r="U2" s="172"/>
      <c r="V2" s="172"/>
      <c r="W2" s="172"/>
      <c r="X2" s="172"/>
      <c r="Y2" s="172"/>
      <c r="Z2" s="172"/>
      <c r="AA2" s="172"/>
      <c r="AB2" s="172"/>
      <c r="AC2" s="172"/>
      <c r="AD2" s="175"/>
      <c r="AE2" s="173"/>
      <c r="AF2" s="173"/>
    </row>
    <row r="3" spans="1:32" s="1" customFormat="1" ht="46.5" thickTop="1" thickBot="1" x14ac:dyDescent="0.3">
      <c r="A3" s="62" t="s">
        <v>14</v>
      </c>
      <c r="B3" s="62" t="s">
        <v>0</v>
      </c>
      <c r="C3" s="63" t="s">
        <v>101</v>
      </c>
      <c r="D3" s="63" t="s">
        <v>102</v>
      </c>
      <c r="E3" s="63" t="s">
        <v>1</v>
      </c>
      <c r="F3" s="63" t="s">
        <v>2</v>
      </c>
      <c r="G3" s="63" t="s">
        <v>3</v>
      </c>
      <c r="H3" s="63" t="s">
        <v>4</v>
      </c>
      <c r="I3" s="63" t="s">
        <v>103</v>
      </c>
      <c r="J3" s="63" t="s">
        <v>7</v>
      </c>
      <c r="K3" s="63" t="s">
        <v>104</v>
      </c>
      <c r="L3" s="63" t="s">
        <v>8</v>
      </c>
      <c r="M3" s="63" t="s">
        <v>38</v>
      </c>
      <c r="N3" s="69" t="s">
        <v>9</v>
      </c>
      <c r="O3" s="69" t="s">
        <v>61</v>
      </c>
      <c r="P3" s="64" t="s">
        <v>6</v>
      </c>
      <c r="Q3" s="64" t="s">
        <v>105</v>
      </c>
      <c r="R3" s="64" t="s">
        <v>103</v>
      </c>
      <c r="S3" s="64" t="s">
        <v>106</v>
      </c>
      <c r="T3" s="64" t="s">
        <v>10</v>
      </c>
      <c r="U3" s="64" t="s">
        <v>5</v>
      </c>
      <c r="V3" s="64" t="s">
        <v>107</v>
      </c>
      <c r="W3" s="64" t="s">
        <v>11</v>
      </c>
      <c r="X3" s="64" t="s">
        <v>12</v>
      </c>
      <c r="Y3" s="64" t="s">
        <v>108</v>
      </c>
      <c r="Z3" s="64" t="s">
        <v>8</v>
      </c>
      <c r="AA3" s="64" t="s">
        <v>39</v>
      </c>
      <c r="AB3" s="70" t="s">
        <v>13</v>
      </c>
      <c r="AC3" s="70" t="s">
        <v>57</v>
      </c>
      <c r="AD3" s="176" t="s">
        <v>58</v>
      </c>
      <c r="AE3" s="65" t="s">
        <v>18</v>
      </c>
      <c r="AF3" s="65" t="s">
        <v>33</v>
      </c>
    </row>
    <row r="4" spans="1:32" ht="15.75" thickTop="1" x14ac:dyDescent="0.25">
      <c r="A4" s="180"/>
      <c r="B4" s="60"/>
      <c r="C4" s="61"/>
      <c r="D4" s="61"/>
      <c r="E4" s="61"/>
      <c r="F4" s="61"/>
      <c r="G4" s="61"/>
      <c r="H4" s="61"/>
      <c r="I4" s="61"/>
      <c r="J4" s="61"/>
      <c r="K4" s="61"/>
      <c r="L4" s="61"/>
      <c r="M4" s="165"/>
      <c r="N4" s="122">
        <f>COUNTIF(C4:L8,"y")</f>
        <v>0</v>
      </c>
      <c r="O4" s="146" t="str">
        <f>IF(N4&gt;0,"OK","No Observation")</f>
        <v>No Observation</v>
      </c>
      <c r="P4" s="61"/>
      <c r="Q4" s="61"/>
      <c r="R4" s="61"/>
      <c r="S4" s="61"/>
      <c r="T4" s="61"/>
      <c r="U4" s="61"/>
      <c r="V4" s="61"/>
      <c r="W4" s="61"/>
      <c r="X4" s="61"/>
      <c r="Y4" s="61"/>
      <c r="Z4" s="61"/>
      <c r="AA4" s="165"/>
      <c r="AB4" s="122">
        <f>COUNTIF(P4:Z8,"Y")</f>
        <v>0</v>
      </c>
      <c r="AC4" s="146" t="str">
        <f>IF(AB4&gt;0,"OK","No Debrief")</f>
        <v>No Debrief</v>
      </c>
      <c r="AD4" s="56" t="s">
        <v>62</v>
      </c>
      <c r="AE4" s="150"/>
      <c r="AF4" s="149"/>
    </row>
    <row r="5" spans="1:32" x14ac:dyDescent="0.25">
      <c r="A5" s="181"/>
      <c r="B5" s="35"/>
      <c r="C5" s="36"/>
      <c r="D5" s="36"/>
      <c r="E5" s="36"/>
      <c r="F5" s="36"/>
      <c r="G5" s="36"/>
      <c r="H5" s="36"/>
      <c r="I5" s="36"/>
      <c r="J5" s="36"/>
      <c r="K5" s="36"/>
      <c r="L5" s="36"/>
      <c r="M5" s="144"/>
      <c r="N5" s="123"/>
      <c r="O5" s="147"/>
      <c r="P5" s="36"/>
      <c r="Q5" s="36"/>
      <c r="R5" s="36"/>
      <c r="S5" s="36"/>
      <c r="T5" s="36"/>
      <c r="U5" s="36"/>
      <c r="V5" s="36"/>
      <c r="W5" s="36"/>
      <c r="X5" s="36"/>
      <c r="Y5" s="36"/>
      <c r="Z5" s="36"/>
      <c r="AA5" s="144"/>
      <c r="AB5" s="123"/>
      <c r="AC5" s="147"/>
      <c r="AD5" s="94" t="str">
        <f>IF(O4="OK", "Yes", "No")</f>
        <v>No</v>
      </c>
      <c r="AE5" s="126"/>
      <c r="AF5" s="150"/>
    </row>
    <row r="6" spans="1:32" x14ac:dyDescent="0.25">
      <c r="A6" s="181"/>
      <c r="B6" s="35"/>
      <c r="C6" s="36"/>
      <c r="D6" s="36"/>
      <c r="E6" s="36"/>
      <c r="F6" s="36"/>
      <c r="G6" s="36"/>
      <c r="H6" s="36"/>
      <c r="I6" s="36"/>
      <c r="J6" s="36"/>
      <c r="K6" s="36"/>
      <c r="L6" s="36"/>
      <c r="M6" s="144"/>
      <c r="N6" s="123"/>
      <c r="O6" s="147"/>
      <c r="P6" s="36"/>
      <c r="Q6" s="36"/>
      <c r="R6" s="36"/>
      <c r="S6" s="36"/>
      <c r="T6" s="36"/>
      <c r="U6" s="36"/>
      <c r="V6" s="36"/>
      <c r="W6" s="36"/>
      <c r="X6" s="36"/>
      <c r="Y6" s="36"/>
      <c r="Z6" s="36"/>
      <c r="AA6" s="144"/>
      <c r="AB6" s="123"/>
      <c r="AC6" s="147"/>
      <c r="AD6" s="55" t="s">
        <v>63</v>
      </c>
      <c r="AE6" s="126"/>
      <c r="AF6" s="93" t="s">
        <v>86</v>
      </c>
    </row>
    <row r="7" spans="1:32" x14ac:dyDescent="0.25">
      <c r="A7" s="181"/>
      <c r="B7" s="35"/>
      <c r="C7" s="36"/>
      <c r="D7" s="36"/>
      <c r="E7" s="36"/>
      <c r="F7" s="36"/>
      <c r="G7" s="36"/>
      <c r="H7" s="36"/>
      <c r="I7" s="36"/>
      <c r="J7" s="36"/>
      <c r="K7" s="36"/>
      <c r="L7" s="36"/>
      <c r="M7" s="144"/>
      <c r="N7" s="123"/>
      <c r="O7" s="147"/>
      <c r="P7" s="36"/>
      <c r="Q7" s="36"/>
      <c r="R7" s="36"/>
      <c r="S7" s="36"/>
      <c r="T7" s="36"/>
      <c r="U7" s="36"/>
      <c r="V7" s="36"/>
      <c r="W7" s="36"/>
      <c r="X7" s="36"/>
      <c r="Y7" s="36"/>
      <c r="Z7" s="36"/>
      <c r="AA7" s="144"/>
      <c r="AB7" s="123"/>
      <c r="AC7" s="147"/>
      <c r="AD7" s="94" t="str">
        <f>IF(AC4="OK","Yes","No")</f>
        <v>No</v>
      </c>
      <c r="AE7" s="126"/>
      <c r="AF7" s="134"/>
    </row>
    <row r="8" spans="1:32" x14ac:dyDescent="0.25">
      <c r="A8" s="182"/>
      <c r="B8" s="37"/>
      <c r="C8" s="38"/>
      <c r="D8" s="38"/>
      <c r="E8" s="38"/>
      <c r="F8" s="38"/>
      <c r="G8" s="38"/>
      <c r="H8" s="38"/>
      <c r="I8" s="38"/>
      <c r="J8" s="38"/>
      <c r="K8" s="38"/>
      <c r="L8" s="38"/>
      <c r="M8" s="145"/>
      <c r="N8" s="124"/>
      <c r="O8" s="148"/>
      <c r="P8" s="38"/>
      <c r="Q8" s="38"/>
      <c r="R8" s="38"/>
      <c r="S8" s="38"/>
      <c r="T8" s="38"/>
      <c r="U8" s="38"/>
      <c r="V8" s="38"/>
      <c r="W8" s="38"/>
      <c r="X8" s="38"/>
      <c r="Y8" s="38"/>
      <c r="Z8" s="38"/>
      <c r="AA8" s="145"/>
      <c r="AB8" s="124"/>
      <c r="AC8" s="148"/>
      <c r="AD8" s="57" t="str">
        <f>IF(AND(AD5="Yes",AD7="Yes"),"Cycle Complete","Cycle Incomplete")</f>
        <v>Cycle Incomplete</v>
      </c>
      <c r="AE8" s="127"/>
      <c r="AF8" s="135"/>
    </row>
    <row r="9" spans="1:32" x14ac:dyDescent="0.25">
      <c r="A9" s="152"/>
      <c r="B9" s="39"/>
      <c r="C9" s="40"/>
      <c r="D9" s="40"/>
      <c r="E9" s="52"/>
      <c r="F9" s="40"/>
      <c r="G9" s="52"/>
      <c r="H9" s="40"/>
      <c r="I9" s="52"/>
      <c r="J9" s="40"/>
      <c r="K9" s="40"/>
      <c r="L9" s="40"/>
      <c r="M9" s="169"/>
      <c r="N9" s="131">
        <f>COUNTIF(C9:L13,"y")</f>
        <v>0</v>
      </c>
      <c r="O9" s="140" t="str">
        <f t="shared" ref="O9" si="0">IF(N9&gt;0,"OK","No Observation")</f>
        <v>No Observation</v>
      </c>
      <c r="P9" s="40"/>
      <c r="Q9" s="40"/>
      <c r="R9" s="40"/>
      <c r="S9" s="40"/>
      <c r="T9" s="40"/>
      <c r="U9" s="40"/>
      <c r="V9" s="40"/>
      <c r="W9" s="40"/>
      <c r="X9" s="40"/>
      <c r="Y9" s="40"/>
      <c r="Z9" s="40"/>
      <c r="AA9" s="169"/>
      <c r="AB9" s="131">
        <f>COUNTIF(P9:Z13,"Y")</f>
        <v>0</v>
      </c>
      <c r="AC9" s="140" t="str">
        <f t="shared" ref="AC9" si="1">IF(AB9&gt;0,"OK","No Debrief")</f>
        <v>No Debrief</v>
      </c>
      <c r="AD9" s="68" t="s">
        <v>62</v>
      </c>
      <c r="AE9" s="177"/>
      <c r="AF9" s="136"/>
    </row>
    <row r="10" spans="1:32" x14ac:dyDescent="0.25">
      <c r="A10" s="153"/>
      <c r="B10" s="41"/>
      <c r="C10" s="51"/>
      <c r="D10" s="42"/>
      <c r="E10" s="42"/>
      <c r="F10" s="42"/>
      <c r="G10" s="42"/>
      <c r="H10" s="42"/>
      <c r="I10" s="42"/>
      <c r="J10" s="42"/>
      <c r="K10" s="42"/>
      <c r="L10" s="42"/>
      <c r="M10" s="170"/>
      <c r="N10" s="132"/>
      <c r="O10" s="141"/>
      <c r="P10" s="42"/>
      <c r="Q10" s="42"/>
      <c r="R10" s="42"/>
      <c r="S10" s="42"/>
      <c r="T10" s="42"/>
      <c r="U10" s="42"/>
      <c r="V10" s="42"/>
      <c r="W10" s="42"/>
      <c r="X10" s="42"/>
      <c r="Y10" s="51"/>
      <c r="Z10" s="42"/>
      <c r="AA10" s="170"/>
      <c r="AB10" s="132"/>
      <c r="AC10" s="141"/>
      <c r="AD10" s="94" t="str">
        <f>IF(O9="OK", "Yes", "No")</f>
        <v>No</v>
      </c>
      <c r="AE10" s="178"/>
      <c r="AF10" s="137"/>
    </row>
    <row r="11" spans="1:32" x14ac:dyDescent="0.25">
      <c r="A11" s="153"/>
      <c r="B11" s="41"/>
      <c r="C11" s="42"/>
      <c r="D11" s="42"/>
      <c r="E11" s="42"/>
      <c r="F11" s="42"/>
      <c r="G11" s="42"/>
      <c r="H11" s="42"/>
      <c r="I11" s="42"/>
      <c r="J11" s="42"/>
      <c r="K11" s="42"/>
      <c r="L11" s="42"/>
      <c r="M11" s="170"/>
      <c r="N11" s="132"/>
      <c r="O11" s="141"/>
      <c r="P11" s="42"/>
      <c r="Q11" s="42"/>
      <c r="R11" s="42"/>
      <c r="S11" s="42"/>
      <c r="T11" s="42"/>
      <c r="U11" s="42"/>
      <c r="V11" s="42"/>
      <c r="W11" s="42"/>
      <c r="X11" s="42"/>
      <c r="Y11" s="42"/>
      <c r="Z11" s="42"/>
      <c r="AA11" s="170"/>
      <c r="AB11" s="132"/>
      <c r="AC11" s="141"/>
      <c r="AD11" s="55" t="s">
        <v>63</v>
      </c>
      <c r="AE11" s="178"/>
      <c r="AF11" s="93" t="s">
        <v>86</v>
      </c>
    </row>
    <row r="12" spans="1:32" x14ac:dyDescent="0.25">
      <c r="A12" s="154"/>
      <c r="B12" s="41"/>
      <c r="C12" s="42"/>
      <c r="D12" s="42"/>
      <c r="E12" s="42"/>
      <c r="F12" s="42"/>
      <c r="G12" s="42"/>
      <c r="H12" s="42"/>
      <c r="I12" s="42"/>
      <c r="J12" s="42"/>
      <c r="K12" s="42"/>
      <c r="L12" s="42"/>
      <c r="M12" s="170"/>
      <c r="N12" s="132"/>
      <c r="O12" s="141"/>
      <c r="P12" s="42"/>
      <c r="Q12" s="42"/>
      <c r="R12" s="42"/>
      <c r="S12" s="42"/>
      <c r="T12" s="42"/>
      <c r="U12" s="42"/>
      <c r="V12" s="42"/>
      <c r="W12" s="42"/>
      <c r="X12" s="42"/>
      <c r="Y12" s="42"/>
      <c r="Z12" s="42"/>
      <c r="AA12" s="170"/>
      <c r="AB12" s="132"/>
      <c r="AC12" s="141"/>
      <c r="AD12" s="94" t="str">
        <f>IF(AC9="OK","Yes","No")</f>
        <v>No</v>
      </c>
      <c r="AE12" s="178"/>
      <c r="AF12" s="138"/>
    </row>
    <row r="13" spans="1:32" x14ac:dyDescent="0.25">
      <c r="A13" s="53" t="str">
        <f>IF(AND(B9&gt;0, AD8="Cycle Complete"), "", "Caution: Previous cycle incomplete")</f>
        <v>Caution: Previous cycle incomplete</v>
      </c>
      <c r="B13" s="43"/>
      <c r="C13" s="44"/>
      <c r="D13" s="44"/>
      <c r="E13" s="44"/>
      <c r="F13" s="44"/>
      <c r="G13" s="44"/>
      <c r="H13" s="44"/>
      <c r="I13" s="44"/>
      <c r="J13" s="44"/>
      <c r="K13" s="44"/>
      <c r="L13" s="44"/>
      <c r="M13" s="171"/>
      <c r="N13" s="133"/>
      <c r="O13" s="142"/>
      <c r="P13" s="44"/>
      <c r="Q13" s="44"/>
      <c r="R13" s="44"/>
      <c r="S13" s="44"/>
      <c r="T13" s="44"/>
      <c r="U13" s="44"/>
      <c r="V13" s="44"/>
      <c r="W13" s="44"/>
      <c r="X13" s="44"/>
      <c r="Y13" s="44"/>
      <c r="Z13" s="44"/>
      <c r="AA13" s="171"/>
      <c r="AB13" s="133"/>
      <c r="AC13" s="142"/>
      <c r="AD13" s="57" t="str">
        <f>IF(AND(AD10="Yes",AD12="Yes"),"Cycle Complete","Cycle Incomplete")</f>
        <v>Cycle Incomplete</v>
      </c>
      <c r="AE13" s="179"/>
      <c r="AF13" s="139"/>
    </row>
    <row r="14" spans="1:32" ht="15" customHeight="1" x14ac:dyDescent="0.25">
      <c r="A14" s="155"/>
      <c r="B14" s="33"/>
      <c r="C14" s="34"/>
      <c r="D14" s="34"/>
      <c r="E14" s="34"/>
      <c r="F14" s="34"/>
      <c r="G14" s="34"/>
      <c r="H14" s="34"/>
      <c r="I14" s="34"/>
      <c r="J14" s="34"/>
      <c r="K14" s="34"/>
      <c r="L14" s="34"/>
      <c r="M14" s="143"/>
      <c r="N14" s="122">
        <f>COUNTIF(C14:L18,"y")</f>
        <v>0</v>
      </c>
      <c r="O14" s="146" t="str">
        <f t="shared" ref="O14" si="2">IF(N14&gt;0,"OK","No Observation")</f>
        <v>No Observation</v>
      </c>
      <c r="P14" s="34"/>
      <c r="Q14" s="34"/>
      <c r="R14" s="34"/>
      <c r="S14" s="34"/>
      <c r="T14" s="34"/>
      <c r="U14" s="34"/>
      <c r="V14" s="34"/>
      <c r="W14" s="34"/>
      <c r="X14" s="34"/>
      <c r="Y14" s="34"/>
      <c r="Z14" s="34"/>
      <c r="AA14" s="143"/>
      <c r="AB14" s="122">
        <f>COUNTIF(P14:Z18,"Y")</f>
        <v>0</v>
      </c>
      <c r="AC14" s="146" t="str">
        <f t="shared" ref="AC14:AC24" si="3">IF(AB14&gt;0,"OK","No Debrief")</f>
        <v>No Debrief</v>
      </c>
      <c r="AD14" s="68" t="s">
        <v>62</v>
      </c>
      <c r="AE14" s="125"/>
      <c r="AF14" s="151"/>
    </row>
    <row r="15" spans="1:32" x14ac:dyDescent="0.25">
      <c r="A15" s="156"/>
      <c r="B15" s="35"/>
      <c r="C15" s="36"/>
      <c r="D15" s="36"/>
      <c r="E15" s="36"/>
      <c r="F15" s="36"/>
      <c r="G15" s="36"/>
      <c r="H15" s="36"/>
      <c r="I15" s="36"/>
      <c r="J15" s="36"/>
      <c r="K15" s="36"/>
      <c r="L15" s="36"/>
      <c r="M15" s="144"/>
      <c r="N15" s="123"/>
      <c r="O15" s="147"/>
      <c r="P15" s="36"/>
      <c r="Q15" s="36"/>
      <c r="R15" s="36"/>
      <c r="S15" s="36"/>
      <c r="T15" s="36"/>
      <c r="U15" s="36"/>
      <c r="V15" s="36"/>
      <c r="W15" s="36"/>
      <c r="X15" s="36"/>
      <c r="Y15" s="36"/>
      <c r="Z15" s="36"/>
      <c r="AA15" s="144"/>
      <c r="AB15" s="123"/>
      <c r="AC15" s="147"/>
      <c r="AD15" s="94" t="str">
        <f>IF(O14="OK", "Yes", "No")</f>
        <v>No</v>
      </c>
      <c r="AE15" s="126"/>
      <c r="AF15" s="150"/>
    </row>
    <row r="16" spans="1:32" x14ac:dyDescent="0.25">
      <c r="A16" s="156"/>
      <c r="B16" s="35"/>
      <c r="C16" s="36"/>
      <c r="D16" s="36"/>
      <c r="E16" s="36"/>
      <c r="F16" s="36"/>
      <c r="G16" s="36"/>
      <c r="H16" s="36"/>
      <c r="I16" s="36"/>
      <c r="J16" s="36"/>
      <c r="K16" s="36"/>
      <c r="L16" s="36"/>
      <c r="M16" s="144"/>
      <c r="N16" s="123"/>
      <c r="O16" s="147"/>
      <c r="P16" s="36"/>
      <c r="Q16" s="36"/>
      <c r="R16" s="36"/>
      <c r="S16" s="36"/>
      <c r="T16" s="36"/>
      <c r="U16" s="36"/>
      <c r="V16" s="36"/>
      <c r="W16" s="36"/>
      <c r="X16" s="36"/>
      <c r="Y16" s="36"/>
      <c r="Z16" s="36"/>
      <c r="AA16" s="144"/>
      <c r="AB16" s="123"/>
      <c r="AC16" s="147"/>
      <c r="AD16" s="55" t="s">
        <v>63</v>
      </c>
      <c r="AE16" s="126"/>
      <c r="AF16" s="93" t="s">
        <v>86</v>
      </c>
    </row>
    <row r="17" spans="1:32" x14ac:dyDescent="0.25">
      <c r="A17" s="157"/>
      <c r="B17" s="35"/>
      <c r="C17" s="36"/>
      <c r="D17" s="36"/>
      <c r="E17" s="36"/>
      <c r="F17" s="36"/>
      <c r="G17" s="36"/>
      <c r="H17" s="36"/>
      <c r="I17" s="36"/>
      <c r="J17" s="36"/>
      <c r="K17" s="36"/>
      <c r="L17" s="36"/>
      <c r="M17" s="144"/>
      <c r="N17" s="123"/>
      <c r="O17" s="147"/>
      <c r="P17" s="36"/>
      <c r="Q17" s="36"/>
      <c r="R17" s="36"/>
      <c r="S17" s="36"/>
      <c r="T17" s="36"/>
      <c r="U17" s="36"/>
      <c r="V17" s="36"/>
      <c r="W17" s="36"/>
      <c r="X17" s="36"/>
      <c r="Y17" s="36"/>
      <c r="Z17" s="36"/>
      <c r="AA17" s="144"/>
      <c r="AB17" s="123"/>
      <c r="AC17" s="147"/>
      <c r="AD17" s="94" t="str">
        <f>IF(AC14="OK","Yes","No")</f>
        <v>No</v>
      </c>
      <c r="AE17" s="126"/>
      <c r="AF17" s="134"/>
    </row>
    <row r="18" spans="1:32" x14ac:dyDescent="0.25">
      <c r="A18" s="71" t="str">
        <f>IF(AD13="Cycle Complete", "", "Caution: Previous cycle incomplete")</f>
        <v>Caution: Previous cycle incomplete</v>
      </c>
      <c r="B18" s="37"/>
      <c r="C18" s="38"/>
      <c r="D18" s="38"/>
      <c r="E18" s="38"/>
      <c r="F18" s="38"/>
      <c r="G18" s="38"/>
      <c r="H18" s="38"/>
      <c r="I18" s="38"/>
      <c r="J18" s="38"/>
      <c r="K18" s="38"/>
      <c r="L18" s="38"/>
      <c r="M18" s="145"/>
      <c r="N18" s="124"/>
      <c r="O18" s="148"/>
      <c r="P18" s="38"/>
      <c r="Q18" s="38"/>
      <c r="R18" s="38"/>
      <c r="S18" s="38"/>
      <c r="T18" s="38"/>
      <c r="U18" s="38"/>
      <c r="V18" s="38"/>
      <c r="W18" s="38"/>
      <c r="X18" s="38"/>
      <c r="Y18" s="38"/>
      <c r="Z18" s="38"/>
      <c r="AA18" s="145"/>
      <c r="AB18" s="124"/>
      <c r="AC18" s="148"/>
      <c r="AD18" s="57" t="str">
        <f>IF(AND(AD15="Yes",AD17="Yes"),"Cycle Complete","Cycle Incomplete")</f>
        <v>Cycle Incomplete</v>
      </c>
      <c r="AE18" s="127"/>
      <c r="AF18" s="135"/>
    </row>
    <row r="19" spans="1:32" ht="15" customHeight="1" x14ac:dyDescent="0.25">
      <c r="A19" s="152"/>
      <c r="B19" s="45"/>
      <c r="C19" s="46"/>
      <c r="D19" s="46"/>
      <c r="E19" s="46"/>
      <c r="F19" s="46"/>
      <c r="G19" s="46"/>
      <c r="H19" s="46"/>
      <c r="I19" s="46"/>
      <c r="J19" s="46"/>
      <c r="K19" s="46"/>
      <c r="L19" s="46"/>
      <c r="M19" s="128"/>
      <c r="N19" s="131">
        <f>COUNTIF(C19:L23,"y")</f>
        <v>0</v>
      </c>
      <c r="O19" s="140" t="str">
        <f t="shared" ref="O19" si="4">IF(N19&gt;0,"OK","No Observation")</f>
        <v>No Observation</v>
      </c>
      <c r="P19" s="46"/>
      <c r="Q19" s="46"/>
      <c r="R19" s="46"/>
      <c r="S19" s="46"/>
      <c r="T19" s="46"/>
      <c r="U19" s="46"/>
      <c r="V19" s="46"/>
      <c r="W19" s="46"/>
      <c r="X19" s="46"/>
      <c r="Y19" s="46"/>
      <c r="Z19" s="46"/>
      <c r="AA19" s="128"/>
      <c r="AB19" s="131">
        <f>COUNTIF(P19:Z23,"Y")</f>
        <v>0</v>
      </c>
      <c r="AC19" s="140" t="str">
        <f t="shared" si="3"/>
        <v>No Debrief</v>
      </c>
      <c r="AD19" s="68" t="s">
        <v>62</v>
      </c>
      <c r="AE19" s="119"/>
      <c r="AF19" s="136"/>
    </row>
    <row r="20" spans="1:32" x14ac:dyDescent="0.25">
      <c r="A20" s="153"/>
      <c r="B20" s="47"/>
      <c r="C20" s="48"/>
      <c r="D20" s="48"/>
      <c r="E20" s="48"/>
      <c r="F20" s="48"/>
      <c r="G20" s="48"/>
      <c r="H20" s="48"/>
      <c r="I20" s="48"/>
      <c r="J20" s="48"/>
      <c r="K20" s="48"/>
      <c r="L20" s="48"/>
      <c r="M20" s="129"/>
      <c r="N20" s="132"/>
      <c r="O20" s="141"/>
      <c r="P20" s="48"/>
      <c r="Q20" s="48"/>
      <c r="R20" s="48"/>
      <c r="S20" s="48"/>
      <c r="T20" s="48"/>
      <c r="U20" s="48"/>
      <c r="V20" s="48"/>
      <c r="W20" s="48"/>
      <c r="X20" s="48"/>
      <c r="Y20" s="48"/>
      <c r="Z20" s="48"/>
      <c r="AA20" s="129"/>
      <c r="AB20" s="132"/>
      <c r="AC20" s="141"/>
      <c r="AD20" s="94" t="str">
        <f>IF(O19="OK", "Yes", "No")</f>
        <v>No</v>
      </c>
      <c r="AE20" s="120"/>
      <c r="AF20" s="137"/>
    </row>
    <row r="21" spans="1:32" x14ac:dyDescent="0.25">
      <c r="A21" s="153"/>
      <c r="B21" s="47"/>
      <c r="C21" s="48"/>
      <c r="D21" s="48"/>
      <c r="E21" s="48"/>
      <c r="F21" s="48"/>
      <c r="G21" s="48"/>
      <c r="H21" s="48"/>
      <c r="I21" s="48"/>
      <c r="J21" s="48"/>
      <c r="K21" s="48"/>
      <c r="L21" s="48"/>
      <c r="M21" s="129"/>
      <c r="N21" s="132"/>
      <c r="O21" s="141"/>
      <c r="P21" s="48"/>
      <c r="Q21" s="48"/>
      <c r="R21" s="48"/>
      <c r="S21" s="48"/>
      <c r="T21" s="48"/>
      <c r="U21" s="48"/>
      <c r="V21" s="48"/>
      <c r="W21" s="48"/>
      <c r="X21" s="48"/>
      <c r="Y21" s="48"/>
      <c r="Z21" s="48"/>
      <c r="AA21" s="129"/>
      <c r="AB21" s="132"/>
      <c r="AC21" s="141"/>
      <c r="AD21" s="55" t="s">
        <v>63</v>
      </c>
      <c r="AE21" s="120"/>
      <c r="AF21" s="93" t="s">
        <v>86</v>
      </c>
    </row>
    <row r="22" spans="1:32" x14ac:dyDescent="0.25">
      <c r="A22" s="154"/>
      <c r="B22" s="47"/>
      <c r="C22" s="48"/>
      <c r="D22" s="48"/>
      <c r="E22" s="48"/>
      <c r="F22" s="48"/>
      <c r="G22" s="48"/>
      <c r="H22" s="48"/>
      <c r="I22" s="48"/>
      <c r="J22" s="48"/>
      <c r="K22" s="48"/>
      <c r="L22" s="48"/>
      <c r="M22" s="129"/>
      <c r="N22" s="132"/>
      <c r="O22" s="141"/>
      <c r="P22" s="48"/>
      <c r="Q22" s="48"/>
      <c r="R22" s="48"/>
      <c r="S22" s="48"/>
      <c r="T22" s="48"/>
      <c r="U22" s="48"/>
      <c r="V22" s="48"/>
      <c r="W22" s="48"/>
      <c r="X22" s="48"/>
      <c r="Y22" s="48"/>
      <c r="Z22" s="48"/>
      <c r="AA22" s="129"/>
      <c r="AB22" s="132"/>
      <c r="AC22" s="141"/>
      <c r="AD22" s="94" t="str">
        <f>IF(AC19="OK","Yes","No")</f>
        <v>No</v>
      </c>
      <c r="AE22" s="120"/>
      <c r="AF22" s="138"/>
    </row>
    <row r="23" spans="1:32" x14ac:dyDescent="0.25">
      <c r="A23" s="53" t="str">
        <f>IF(AD18="Cycle Complete", "", "Caution: Previous cycle incomplete")</f>
        <v>Caution: Previous cycle incomplete</v>
      </c>
      <c r="B23" s="49"/>
      <c r="C23" s="50"/>
      <c r="D23" s="50"/>
      <c r="E23" s="50"/>
      <c r="F23" s="50"/>
      <c r="G23" s="50"/>
      <c r="H23" s="50"/>
      <c r="I23" s="50"/>
      <c r="J23" s="50"/>
      <c r="K23" s="50"/>
      <c r="L23" s="50"/>
      <c r="M23" s="130"/>
      <c r="N23" s="133"/>
      <c r="O23" s="142"/>
      <c r="P23" s="50"/>
      <c r="Q23" s="50"/>
      <c r="R23" s="50"/>
      <c r="S23" s="50"/>
      <c r="T23" s="50"/>
      <c r="U23" s="50"/>
      <c r="V23" s="50"/>
      <c r="W23" s="50"/>
      <c r="X23" s="50"/>
      <c r="Y23" s="50"/>
      <c r="Z23" s="50"/>
      <c r="AA23" s="130"/>
      <c r="AB23" s="133"/>
      <c r="AC23" s="142"/>
      <c r="AD23" s="57" t="str">
        <f>IF(AND(AD20="Yes",AD22="Yes"),"Cycle Complete","Cycle Incomplete")</f>
        <v>Cycle Incomplete</v>
      </c>
      <c r="AE23" s="121"/>
      <c r="AF23" s="139"/>
    </row>
    <row r="24" spans="1:32" ht="15" customHeight="1" x14ac:dyDescent="0.25">
      <c r="A24" s="155"/>
      <c r="B24" s="33"/>
      <c r="C24" s="34"/>
      <c r="D24" s="34"/>
      <c r="E24" s="34"/>
      <c r="F24" s="34"/>
      <c r="G24" s="34"/>
      <c r="H24" s="34"/>
      <c r="I24" s="34"/>
      <c r="J24" s="34"/>
      <c r="K24" s="34"/>
      <c r="L24" s="34"/>
      <c r="M24" s="143"/>
      <c r="N24" s="122">
        <f>COUNTIF(C24:L28,"y")</f>
        <v>0</v>
      </c>
      <c r="O24" s="146" t="str">
        <f t="shared" ref="O24" si="5">IF(N24&gt;0,"OK","No Observation")</f>
        <v>No Observation</v>
      </c>
      <c r="P24" s="34"/>
      <c r="Q24" s="34"/>
      <c r="R24" s="34"/>
      <c r="S24" s="34"/>
      <c r="T24" s="34"/>
      <c r="U24" s="34"/>
      <c r="V24" s="34"/>
      <c r="W24" s="34"/>
      <c r="X24" s="34"/>
      <c r="Y24" s="34"/>
      <c r="Z24" s="34"/>
      <c r="AA24" s="143"/>
      <c r="AB24" s="122">
        <f>COUNTIF(P24:Z28,"Y")</f>
        <v>0</v>
      </c>
      <c r="AC24" s="146" t="str">
        <f t="shared" si="3"/>
        <v>No Debrief</v>
      </c>
      <c r="AD24" s="68" t="s">
        <v>62</v>
      </c>
      <c r="AE24" s="125"/>
      <c r="AF24" s="151"/>
    </row>
    <row r="25" spans="1:32" x14ac:dyDescent="0.25">
      <c r="A25" s="156"/>
      <c r="B25" s="35"/>
      <c r="C25" s="36"/>
      <c r="D25" s="36"/>
      <c r="E25" s="36"/>
      <c r="F25" s="36"/>
      <c r="G25" s="36"/>
      <c r="H25" s="36"/>
      <c r="I25" s="36"/>
      <c r="J25" s="36"/>
      <c r="K25" s="36"/>
      <c r="L25" s="36"/>
      <c r="M25" s="144"/>
      <c r="N25" s="123"/>
      <c r="O25" s="147"/>
      <c r="P25" s="36"/>
      <c r="Q25" s="36"/>
      <c r="R25" s="36"/>
      <c r="S25" s="36"/>
      <c r="T25" s="36"/>
      <c r="U25" s="36"/>
      <c r="V25" s="36"/>
      <c r="W25" s="36"/>
      <c r="X25" s="36"/>
      <c r="Y25" s="36"/>
      <c r="Z25" s="36"/>
      <c r="AA25" s="144"/>
      <c r="AB25" s="123"/>
      <c r="AC25" s="147"/>
      <c r="AD25" s="94" t="str">
        <f>IF(O24="OK", "Yes", "No")</f>
        <v>No</v>
      </c>
      <c r="AE25" s="126"/>
      <c r="AF25" s="150"/>
    </row>
    <row r="26" spans="1:32" x14ac:dyDescent="0.25">
      <c r="A26" s="156"/>
      <c r="B26" s="35"/>
      <c r="C26" s="36"/>
      <c r="D26" s="36"/>
      <c r="E26" s="36"/>
      <c r="F26" s="36"/>
      <c r="G26" s="36"/>
      <c r="H26" s="36"/>
      <c r="I26" s="36"/>
      <c r="J26" s="36"/>
      <c r="K26" s="36"/>
      <c r="L26" s="36"/>
      <c r="M26" s="144"/>
      <c r="N26" s="123"/>
      <c r="O26" s="147"/>
      <c r="P26" s="36"/>
      <c r="Q26" s="36"/>
      <c r="R26" s="36"/>
      <c r="S26" s="36"/>
      <c r="T26" s="36"/>
      <c r="U26" s="36"/>
      <c r="V26" s="36"/>
      <c r="W26" s="36"/>
      <c r="X26" s="36"/>
      <c r="Y26" s="36"/>
      <c r="Z26" s="36"/>
      <c r="AA26" s="144"/>
      <c r="AB26" s="123"/>
      <c r="AC26" s="147"/>
      <c r="AD26" s="55" t="s">
        <v>63</v>
      </c>
      <c r="AE26" s="126"/>
      <c r="AF26" s="93" t="s">
        <v>86</v>
      </c>
    </row>
    <row r="27" spans="1:32" x14ac:dyDescent="0.25">
      <c r="A27" s="157"/>
      <c r="B27" s="35"/>
      <c r="C27" s="36"/>
      <c r="D27" s="36"/>
      <c r="E27" s="36"/>
      <c r="F27" s="36"/>
      <c r="G27" s="36"/>
      <c r="H27" s="36"/>
      <c r="I27" s="36"/>
      <c r="J27" s="36"/>
      <c r="K27" s="36"/>
      <c r="L27" s="36"/>
      <c r="M27" s="144"/>
      <c r="N27" s="123"/>
      <c r="O27" s="147"/>
      <c r="P27" s="36"/>
      <c r="Q27" s="36"/>
      <c r="R27" s="36"/>
      <c r="S27" s="36"/>
      <c r="T27" s="36"/>
      <c r="U27" s="36"/>
      <c r="V27" s="36"/>
      <c r="W27" s="36"/>
      <c r="X27" s="36"/>
      <c r="Y27" s="36"/>
      <c r="Z27" s="36"/>
      <c r="AA27" s="144"/>
      <c r="AB27" s="123"/>
      <c r="AC27" s="147"/>
      <c r="AD27" s="94" t="str">
        <f>IF(AC24="OK","Yes","No")</f>
        <v>No</v>
      </c>
      <c r="AE27" s="126"/>
      <c r="AF27" s="134"/>
    </row>
    <row r="28" spans="1:32" x14ac:dyDescent="0.25">
      <c r="A28" s="71" t="str">
        <f>IF(AD23="Cycle Complete", "", "Caution: Previous cycle incomplete")</f>
        <v>Caution: Previous cycle incomplete</v>
      </c>
      <c r="B28" s="37"/>
      <c r="C28" s="38"/>
      <c r="D28" s="38"/>
      <c r="E28" s="38"/>
      <c r="F28" s="38"/>
      <c r="G28" s="38"/>
      <c r="H28" s="38"/>
      <c r="I28" s="38"/>
      <c r="J28" s="38"/>
      <c r="K28" s="38"/>
      <c r="L28" s="38"/>
      <c r="M28" s="145"/>
      <c r="N28" s="124"/>
      <c r="O28" s="148"/>
      <c r="P28" s="38"/>
      <c r="Q28" s="38"/>
      <c r="R28" s="38"/>
      <c r="S28" s="38"/>
      <c r="T28" s="38"/>
      <c r="U28" s="38"/>
      <c r="V28" s="38"/>
      <c r="W28" s="38"/>
      <c r="X28" s="38"/>
      <c r="Y28" s="38"/>
      <c r="Z28" s="38"/>
      <c r="AA28" s="145"/>
      <c r="AB28" s="124"/>
      <c r="AC28" s="148"/>
      <c r="AD28" s="57" t="str">
        <f>IF(AND(AD25="Yes",AD27="Yes"),"Cycle Complete","Cycle Incomplete")</f>
        <v>Cycle Incomplete</v>
      </c>
      <c r="AE28" s="127"/>
      <c r="AF28" s="135"/>
    </row>
    <row r="29" spans="1:32" ht="15" customHeight="1" x14ac:dyDescent="0.25">
      <c r="A29" s="152"/>
      <c r="B29" s="45"/>
      <c r="C29" s="46"/>
      <c r="D29" s="46"/>
      <c r="E29" s="46"/>
      <c r="F29" s="46"/>
      <c r="G29" s="46"/>
      <c r="H29" s="46"/>
      <c r="I29" s="46"/>
      <c r="J29" s="46"/>
      <c r="K29" s="46"/>
      <c r="L29" s="46"/>
      <c r="M29" s="166"/>
      <c r="N29" s="131">
        <f>COUNTIF(C29:L33,"y")</f>
        <v>0</v>
      </c>
      <c r="O29" s="140" t="str">
        <f t="shared" ref="O29" si="6">IF(N29&gt;0,"OK","No Observation")</f>
        <v>No Observation</v>
      </c>
      <c r="P29" s="46"/>
      <c r="Q29" s="46"/>
      <c r="R29" s="46"/>
      <c r="S29" s="46"/>
      <c r="T29" s="46"/>
      <c r="U29" s="46"/>
      <c r="V29" s="46"/>
      <c r="W29" s="46"/>
      <c r="X29" s="46"/>
      <c r="Y29" s="46"/>
      <c r="Z29" s="46"/>
      <c r="AA29" s="128"/>
      <c r="AB29" s="131">
        <f>COUNTIF(P29:Z33,"Y")</f>
        <v>0</v>
      </c>
      <c r="AC29" s="140" t="str">
        <f t="shared" ref="AC29" si="7">IF(AB29&gt;0,"OK","No Debrief")</f>
        <v>No Debrief</v>
      </c>
      <c r="AD29" s="68" t="s">
        <v>62</v>
      </c>
      <c r="AE29" s="119"/>
      <c r="AF29" s="136"/>
    </row>
    <row r="30" spans="1:32" x14ac:dyDescent="0.25">
      <c r="A30" s="153"/>
      <c r="B30" s="47"/>
      <c r="C30" s="48"/>
      <c r="D30" s="48"/>
      <c r="E30" s="48"/>
      <c r="F30" s="48"/>
      <c r="G30" s="48"/>
      <c r="H30" s="48"/>
      <c r="I30" s="48"/>
      <c r="J30" s="48"/>
      <c r="K30" s="48"/>
      <c r="L30" s="48"/>
      <c r="M30" s="167"/>
      <c r="N30" s="132"/>
      <c r="O30" s="141"/>
      <c r="P30" s="48"/>
      <c r="Q30" s="48"/>
      <c r="R30" s="48"/>
      <c r="S30" s="48"/>
      <c r="T30" s="48"/>
      <c r="U30" s="48"/>
      <c r="V30" s="48"/>
      <c r="W30" s="48"/>
      <c r="X30" s="48"/>
      <c r="Y30" s="48"/>
      <c r="Z30" s="48"/>
      <c r="AA30" s="129"/>
      <c r="AB30" s="132"/>
      <c r="AC30" s="141"/>
      <c r="AD30" s="94" t="str">
        <f>IF(O29="OK", "Yes", "No")</f>
        <v>No</v>
      </c>
      <c r="AE30" s="120"/>
      <c r="AF30" s="137"/>
    </row>
    <row r="31" spans="1:32" x14ac:dyDescent="0.25">
      <c r="A31" s="153"/>
      <c r="B31" s="47"/>
      <c r="C31" s="48"/>
      <c r="D31" s="48"/>
      <c r="E31" s="48"/>
      <c r="F31" s="48"/>
      <c r="G31" s="48"/>
      <c r="H31" s="48"/>
      <c r="I31" s="48"/>
      <c r="J31" s="48"/>
      <c r="K31" s="48"/>
      <c r="L31" s="48"/>
      <c r="M31" s="167"/>
      <c r="N31" s="132"/>
      <c r="O31" s="141"/>
      <c r="P31" s="48"/>
      <c r="Q31" s="48"/>
      <c r="R31" s="48"/>
      <c r="S31" s="48"/>
      <c r="T31" s="48"/>
      <c r="U31" s="48"/>
      <c r="V31" s="48"/>
      <c r="W31" s="48"/>
      <c r="X31" s="48"/>
      <c r="Y31" s="48"/>
      <c r="Z31" s="48"/>
      <c r="AA31" s="129"/>
      <c r="AB31" s="132"/>
      <c r="AC31" s="141"/>
      <c r="AD31" s="55" t="s">
        <v>63</v>
      </c>
      <c r="AE31" s="120"/>
      <c r="AF31" s="93" t="s">
        <v>86</v>
      </c>
    </row>
    <row r="32" spans="1:32" x14ac:dyDescent="0.25">
      <c r="A32" s="154"/>
      <c r="B32" s="47"/>
      <c r="C32" s="48"/>
      <c r="D32" s="48"/>
      <c r="E32" s="48"/>
      <c r="F32" s="48"/>
      <c r="G32" s="48"/>
      <c r="H32" s="48"/>
      <c r="I32" s="48"/>
      <c r="J32" s="48"/>
      <c r="K32" s="48"/>
      <c r="L32" s="48"/>
      <c r="M32" s="167"/>
      <c r="N32" s="132"/>
      <c r="O32" s="141"/>
      <c r="P32" s="48"/>
      <c r="Q32" s="48"/>
      <c r="R32" s="48"/>
      <c r="S32" s="48"/>
      <c r="T32" s="48"/>
      <c r="U32" s="48"/>
      <c r="V32" s="48"/>
      <c r="W32" s="48"/>
      <c r="X32" s="48"/>
      <c r="Y32" s="48"/>
      <c r="Z32" s="48"/>
      <c r="AA32" s="129"/>
      <c r="AB32" s="132"/>
      <c r="AC32" s="141"/>
      <c r="AD32" s="94" t="str">
        <f>IF(AC29="OK","Yes","No")</f>
        <v>No</v>
      </c>
      <c r="AE32" s="120"/>
      <c r="AF32" s="138"/>
    </row>
    <row r="33" spans="1:32" x14ac:dyDescent="0.25">
      <c r="A33" s="53" t="str">
        <f>IF(AD28="Cycle Complete", "", "Caution: Previous cycle incomplete")</f>
        <v>Caution: Previous cycle incomplete</v>
      </c>
      <c r="B33" s="49"/>
      <c r="C33" s="50"/>
      <c r="D33" s="50"/>
      <c r="E33" s="50"/>
      <c r="F33" s="50"/>
      <c r="G33" s="50"/>
      <c r="H33" s="50"/>
      <c r="I33" s="50"/>
      <c r="J33" s="50"/>
      <c r="K33" s="50"/>
      <c r="L33" s="50"/>
      <c r="M33" s="168"/>
      <c r="N33" s="133"/>
      <c r="O33" s="142"/>
      <c r="P33" s="50"/>
      <c r="Q33" s="50"/>
      <c r="R33" s="50"/>
      <c r="S33" s="50"/>
      <c r="T33" s="50"/>
      <c r="U33" s="50"/>
      <c r="V33" s="50"/>
      <c r="W33" s="50"/>
      <c r="X33" s="50"/>
      <c r="Y33" s="50"/>
      <c r="Z33" s="50"/>
      <c r="AA33" s="130"/>
      <c r="AB33" s="133"/>
      <c r="AC33" s="142"/>
      <c r="AD33" s="57" t="str">
        <f>IF(AND(AD30="Yes",AD32="Yes"),"Cycle Complete","Cycle Incomplete")</f>
        <v>Cycle Incomplete</v>
      </c>
      <c r="AE33" s="121"/>
      <c r="AF33" s="139"/>
    </row>
    <row r="34" spans="1:32" ht="15" customHeight="1" x14ac:dyDescent="0.25">
      <c r="A34" s="155"/>
      <c r="B34" s="33"/>
      <c r="C34" s="34"/>
      <c r="D34" s="34"/>
      <c r="E34" s="34"/>
      <c r="F34" s="34"/>
      <c r="G34" s="34"/>
      <c r="H34" s="34"/>
      <c r="I34" s="34"/>
      <c r="J34" s="34"/>
      <c r="K34" s="34"/>
      <c r="L34" s="34"/>
      <c r="M34" s="143"/>
      <c r="N34" s="122">
        <f>COUNTIF(C34:L38,"y")</f>
        <v>0</v>
      </c>
      <c r="O34" s="146" t="str">
        <f t="shared" ref="O34" si="8">IF(N34&gt;0,"OK","No Observation")</f>
        <v>No Observation</v>
      </c>
      <c r="P34" s="34"/>
      <c r="Q34" s="34"/>
      <c r="R34" s="34"/>
      <c r="S34" s="34"/>
      <c r="T34" s="34"/>
      <c r="U34" s="34"/>
      <c r="V34" s="34"/>
      <c r="W34" s="34"/>
      <c r="X34" s="34"/>
      <c r="Y34" s="34"/>
      <c r="Z34" s="34"/>
      <c r="AA34" s="143"/>
      <c r="AB34" s="122">
        <f>COUNTIF(P34:Z38,"Y")</f>
        <v>0</v>
      </c>
      <c r="AC34" s="146" t="str">
        <f t="shared" ref="AC34" si="9">IF(AB34&gt;0,"OK","No Debrief")</f>
        <v>No Debrief</v>
      </c>
      <c r="AD34" s="68" t="s">
        <v>62</v>
      </c>
      <c r="AE34" s="125"/>
      <c r="AF34" s="151"/>
    </row>
    <row r="35" spans="1:32" x14ac:dyDescent="0.25">
      <c r="A35" s="156"/>
      <c r="B35" s="35"/>
      <c r="C35" s="36"/>
      <c r="D35" s="36"/>
      <c r="E35" s="36"/>
      <c r="F35" s="36"/>
      <c r="G35" s="36"/>
      <c r="H35" s="36"/>
      <c r="I35" s="36"/>
      <c r="J35" s="36"/>
      <c r="K35" s="36"/>
      <c r="L35" s="36"/>
      <c r="M35" s="144"/>
      <c r="N35" s="123"/>
      <c r="O35" s="147"/>
      <c r="P35" s="36"/>
      <c r="Q35" s="36"/>
      <c r="R35" s="36"/>
      <c r="S35" s="36"/>
      <c r="T35" s="36"/>
      <c r="U35" s="36"/>
      <c r="V35" s="36"/>
      <c r="W35" s="36"/>
      <c r="X35" s="36"/>
      <c r="Y35" s="36"/>
      <c r="Z35" s="36"/>
      <c r="AA35" s="144"/>
      <c r="AB35" s="123"/>
      <c r="AC35" s="147"/>
      <c r="AD35" s="94" t="str">
        <f>IF(O34="OK", "Yes", "No")</f>
        <v>No</v>
      </c>
      <c r="AE35" s="126"/>
      <c r="AF35" s="150"/>
    </row>
    <row r="36" spans="1:32" x14ac:dyDescent="0.25">
      <c r="A36" s="156"/>
      <c r="B36" s="35"/>
      <c r="C36" s="36"/>
      <c r="D36" s="36"/>
      <c r="E36" s="36"/>
      <c r="F36" s="36"/>
      <c r="G36" s="36"/>
      <c r="H36" s="36"/>
      <c r="I36" s="36"/>
      <c r="J36" s="36"/>
      <c r="K36" s="36"/>
      <c r="L36" s="36"/>
      <c r="M36" s="144"/>
      <c r="N36" s="123"/>
      <c r="O36" s="147"/>
      <c r="P36" s="36"/>
      <c r="Q36" s="36"/>
      <c r="R36" s="36"/>
      <c r="S36" s="36"/>
      <c r="T36" s="36"/>
      <c r="U36" s="36"/>
      <c r="V36" s="36"/>
      <c r="W36" s="36"/>
      <c r="X36" s="36"/>
      <c r="Y36" s="36"/>
      <c r="Z36" s="36"/>
      <c r="AA36" s="144"/>
      <c r="AB36" s="123"/>
      <c r="AC36" s="147"/>
      <c r="AD36" s="55" t="s">
        <v>63</v>
      </c>
      <c r="AE36" s="126"/>
      <c r="AF36" s="93" t="s">
        <v>86</v>
      </c>
    </row>
    <row r="37" spans="1:32" x14ac:dyDescent="0.25">
      <c r="A37" s="157"/>
      <c r="B37" s="35"/>
      <c r="C37" s="36"/>
      <c r="D37" s="36"/>
      <c r="E37" s="36"/>
      <c r="F37" s="36"/>
      <c r="G37" s="36"/>
      <c r="H37" s="36"/>
      <c r="I37" s="36"/>
      <c r="J37" s="36"/>
      <c r="K37" s="36"/>
      <c r="L37" s="36"/>
      <c r="M37" s="144"/>
      <c r="N37" s="123"/>
      <c r="O37" s="147"/>
      <c r="P37" s="36"/>
      <c r="Q37" s="36"/>
      <c r="R37" s="36"/>
      <c r="S37" s="36"/>
      <c r="T37" s="36"/>
      <c r="U37" s="36"/>
      <c r="V37" s="36"/>
      <c r="W37" s="36"/>
      <c r="X37" s="36"/>
      <c r="Y37" s="36"/>
      <c r="Z37" s="36"/>
      <c r="AA37" s="144"/>
      <c r="AB37" s="123"/>
      <c r="AC37" s="147"/>
      <c r="AD37" s="94" t="str">
        <f>IF(AC34="OK","Yes","No")</f>
        <v>No</v>
      </c>
      <c r="AE37" s="126"/>
      <c r="AF37" s="134"/>
    </row>
    <row r="38" spans="1:32" x14ac:dyDescent="0.25">
      <c r="A38" s="71" t="str">
        <f>IF(AD33="Cycle Complete", "", "Caution: Previous cycle incomplete")</f>
        <v>Caution: Previous cycle incomplete</v>
      </c>
      <c r="B38" s="37"/>
      <c r="C38" s="38"/>
      <c r="D38" s="38"/>
      <c r="E38" s="38"/>
      <c r="F38" s="38"/>
      <c r="G38" s="38"/>
      <c r="H38" s="38"/>
      <c r="I38" s="38"/>
      <c r="J38" s="38"/>
      <c r="K38" s="38"/>
      <c r="L38" s="38"/>
      <c r="M38" s="145"/>
      <c r="N38" s="124"/>
      <c r="O38" s="148"/>
      <c r="P38" s="38"/>
      <c r="Q38" s="38"/>
      <c r="R38" s="38"/>
      <c r="S38" s="38"/>
      <c r="T38" s="38"/>
      <c r="U38" s="38"/>
      <c r="V38" s="38"/>
      <c r="W38" s="38"/>
      <c r="X38" s="38"/>
      <c r="Y38" s="38"/>
      <c r="Z38" s="38"/>
      <c r="AA38" s="145"/>
      <c r="AB38" s="124"/>
      <c r="AC38" s="148"/>
      <c r="AD38" s="57" t="str">
        <f>IF(AND(AD35="Yes",AD37="Yes"),"Cycle Complete","Cycle Incomplete")</f>
        <v>Cycle Incomplete</v>
      </c>
      <c r="AE38" s="127"/>
      <c r="AF38" s="135"/>
    </row>
    <row r="39" spans="1:32" ht="15" customHeight="1" x14ac:dyDescent="0.25">
      <c r="A39" s="152"/>
      <c r="B39" s="45"/>
      <c r="C39" s="46"/>
      <c r="D39" s="46"/>
      <c r="E39" s="46"/>
      <c r="F39" s="46"/>
      <c r="G39" s="46"/>
      <c r="H39" s="46"/>
      <c r="I39" s="46"/>
      <c r="J39" s="46"/>
      <c r="K39" s="46"/>
      <c r="L39" s="46"/>
      <c r="M39" s="128"/>
      <c r="N39" s="131">
        <f>COUNTIF(C39:L43,"y")</f>
        <v>0</v>
      </c>
      <c r="O39" s="140" t="str">
        <f t="shared" ref="O39" si="10">IF(N39&gt;0,"OK","No Observation")</f>
        <v>No Observation</v>
      </c>
      <c r="P39" s="46"/>
      <c r="Q39" s="46"/>
      <c r="R39" s="46"/>
      <c r="S39" s="46"/>
      <c r="T39" s="46"/>
      <c r="U39" s="46"/>
      <c r="V39" s="46"/>
      <c r="W39" s="46"/>
      <c r="X39" s="46"/>
      <c r="Y39" s="46"/>
      <c r="Z39" s="46"/>
      <c r="AA39" s="128"/>
      <c r="AB39" s="131">
        <f>COUNTIF(P39:Z43,"Y")</f>
        <v>0</v>
      </c>
      <c r="AC39" s="140" t="str">
        <f t="shared" ref="AC39" si="11">IF(AB39&gt;0,"OK","No Debrief")</f>
        <v>No Debrief</v>
      </c>
      <c r="AD39" s="68" t="s">
        <v>62</v>
      </c>
      <c r="AE39" s="119"/>
      <c r="AF39" s="136"/>
    </row>
    <row r="40" spans="1:32" x14ac:dyDescent="0.25">
      <c r="A40" s="153"/>
      <c r="B40" s="47"/>
      <c r="C40" s="48"/>
      <c r="D40" s="48"/>
      <c r="E40" s="48"/>
      <c r="F40" s="48"/>
      <c r="G40" s="48"/>
      <c r="H40" s="48"/>
      <c r="I40" s="48"/>
      <c r="J40" s="48"/>
      <c r="K40" s="48"/>
      <c r="L40" s="48"/>
      <c r="M40" s="129"/>
      <c r="N40" s="132"/>
      <c r="O40" s="141"/>
      <c r="P40" s="48"/>
      <c r="Q40" s="48"/>
      <c r="R40" s="48"/>
      <c r="S40" s="48"/>
      <c r="T40" s="48"/>
      <c r="U40" s="48"/>
      <c r="V40" s="48"/>
      <c r="W40" s="48"/>
      <c r="X40" s="48"/>
      <c r="Y40" s="48"/>
      <c r="Z40" s="48"/>
      <c r="AA40" s="129"/>
      <c r="AB40" s="132"/>
      <c r="AC40" s="141"/>
      <c r="AD40" s="94" t="str">
        <f>IF(O39="OK", "Yes", "No")</f>
        <v>No</v>
      </c>
      <c r="AE40" s="120"/>
      <c r="AF40" s="137"/>
    </row>
    <row r="41" spans="1:32" x14ac:dyDescent="0.25">
      <c r="A41" s="153"/>
      <c r="B41" s="47"/>
      <c r="C41" s="48"/>
      <c r="D41" s="48"/>
      <c r="E41" s="48"/>
      <c r="F41" s="48"/>
      <c r="G41" s="48"/>
      <c r="H41" s="48"/>
      <c r="I41" s="48"/>
      <c r="J41" s="48"/>
      <c r="K41" s="48"/>
      <c r="L41" s="48"/>
      <c r="M41" s="129"/>
      <c r="N41" s="132"/>
      <c r="O41" s="141"/>
      <c r="P41" s="48"/>
      <c r="Q41" s="48"/>
      <c r="R41" s="48"/>
      <c r="S41" s="48"/>
      <c r="T41" s="48"/>
      <c r="U41" s="48"/>
      <c r="V41" s="48"/>
      <c r="W41" s="48"/>
      <c r="X41" s="48"/>
      <c r="Y41" s="48"/>
      <c r="Z41" s="48"/>
      <c r="AA41" s="129"/>
      <c r="AB41" s="132"/>
      <c r="AC41" s="141"/>
      <c r="AD41" s="55" t="s">
        <v>63</v>
      </c>
      <c r="AE41" s="120"/>
      <c r="AF41" s="93" t="s">
        <v>86</v>
      </c>
    </row>
    <row r="42" spans="1:32" x14ac:dyDescent="0.25">
      <c r="A42" s="154"/>
      <c r="B42" s="47"/>
      <c r="C42" s="48"/>
      <c r="D42" s="48"/>
      <c r="E42" s="48"/>
      <c r="F42" s="48"/>
      <c r="G42" s="48"/>
      <c r="H42" s="48"/>
      <c r="I42" s="48"/>
      <c r="J42" s="48"/>
      <c r="K42" s="48"/>
      <c r="L42" s="48"/>
      <c r="M42" s="129"/>
      <c r="N42" s="132"/>
      <c r="O42" s="141"/>
      <c r="P42" s="48"/>
      <c r="Q42" s="48"/>
      <c r="R42" s="48"/>
      <c r="S42" s="48"/>
      <c r="T42" s="48"/>
      <c r="U42" s="48"/>
      <c r="V42" s="48"/>
      <c r="W42" s="48"/>
      <c r="X42" s="48"/>
      <c r="Y42" s="48"/>
      <c r="Z42" s="48"/>
      <c r="AA42" s="129"/>
      <c r="AB42" s="132"/>
      <c r="AC42" s="141"/>
      <c r="AD42" s="94" t="str">
        <f>IF(AC39="OK","Yes","No")</f>
        <v>No</v>
      </c>
      <c r="AE42" s="120"/>
      <c r="AF42" s="138"/>
    </row>
    <row r="43" spans="1:32" x14ac:dyDescent="0.25">
      <c r="A43" s="53" t="str">
        <f>IF(AD38="Cycle Complete", "", "Caution: Previous cycle incomplete")</f>
        <v>Caution: Previous cycle incomplete</v>
      </c>
      <c r="B43" s="49"/>
      <c r="C43" s="50"/>
      <c r="D43" s="50"/>
      <c r="E43" s="50"/>
      <c r="F43" s="50"/>
      <c r="G43" s="50"/>
      <c r="H43" s="50"/>
      <c r="I43" s="50"/>
      <c r="J43" s="50"/>
      <c r="K43" s="50"/>
      <c r="L43" s="50"/>
      <c r="M43" s="130"/>
      <c r="N43" s="133"/>
      <c r="O43" s="142"/>
      <c r="P43" s="50"/>
      <c r="Q43" s="50"/>
      <c r="R43" s="50"/>
      <c r="S43" s="50"/>
      <c r="T43" s="50"/>
      <c r="U43" s="50"/>
      <c r="V43" s="50"/>
      <c r="W43" s="50"/>
      <c r="X43" s="50"/>
      <c r="Y43" s="50"/>
      <c r="Z43" s="50"/>
      <c r="AA43" s="130"/>
      <c r="AB43" s="133"/>
      <c r="AC43" s="142"/>
      <c r="AD43" s="57" t="str">
        <f>IF(AND(AD40="Yes",AD42="Yes"),"Cycle Complete","Cycle Incomplete")</f>
        <v>Cycle Incomplete</v>
      </c>
      <c r="AE43" s="121"/>
      <c r="AF43" s="139"/>
    </row>
    <row r="44" spans="1:32" ht="15" customHeight="1" x14ac:dyDescent="0.25">
      <c r="A44" s="155"/>
      <c r="B44" s="33"/>
      <c r="C44" s="34"/>
      <c r="D44" s="34"/>
      <c r="E44" s="34"/>
      <c r="F44" s="34"/>
      <c r="G44" s="34"/>
      <c r="H44" s="34"/>
      <c r="I44" s="34"/>
      <c r="J44" s="34"/>
      <c r="K44" s="34"/>
      <c r="L44" s="34"/>
      <c r="M44" s="143"/>
      <c r="N44" s="122">
        <f>COUNTIF(C44:L48,"y")</f>
        <v>0</v>
      </c>
      <c r="O44" s="146" t="str">
        <f t="shared" ref="O44" si="12">IF(N44&gt;0,"OK","No Observation")</f>
        <v>No Observation</v>
      </c>
      <c r="P44" s="34"/>
      <c r="Q44" s="34"/>
      <c r="R44" s="34"/>
      <c r="S44" s="34"/>
      <c r="T44" s="34"/>
      <c r="U44" s="34"/>
      <c r="V44" s="34"/>
      <c r="W44" s="34"/>
      <c r="X44" s="34"/>
      <c r="Y44" s="34"/>
      <c r="Z44" s="34"/>
      <c r="AA44" s="143"/>
      <c r="AB44" s="122">
        <f>COUNTIF(P44:Z48,"Y")</f>
        <v>0</v>
      </c>
      <c r="AC44" s="146" t="str">
        <f t="shared" ref="AC44" si="13">IF(AB44&gt;0,"OK","No Debrief")</f>
        <v>No Debrief</v>
      </c>
      <c r="AD44" s="68" t="s">
        <v>62</v>
      </c>
      <c r="AE44" s="125"/>
      <c r="AF44" s="151"/>
    </row>
    <row r="45" spans="1:32" x14ac:dyDescent="0.25">
      <c r="A45" s="156"/>
      <c r="B45" s="35"/>
      <c r="C45" s="36"/>
      <c r="D45" s="36"/>
      <c r="E45" s="36"/>
      <c r="F45" s="36"/>
      <c r="G45" s="36"/>
      <c r="H45" s="36"/>
      <c r="I45" s="36"/>
      <c r="J45" s="36"/>
      <c r="K45" s="36"/>
      <c r="L45" s="36"/>
      <c r="M45" s="144"/>
      <c r="N45" s="123"/>
      <c r="O45" s="147"/>
      <c r="P45" s="36"/>
      <c r="Q45" s="36"/>
      <c r="R45" s="36"/>
      <c r="S45" s="36"/>
      <c r="T45" s="36"/>
      <c r="U45" s="36"/>
      <c r="V45" s="36"/>
      <c r="W45" s="36"/>
      <c r="X45" s="36"/>
      <c r="Y45" s="36"/>
      <c r="Z45" s="36"/>
      <c r="AA45" s="144"/>
      <c r="AB45" s="123"/>
      <c r="AC45" s="147"/>
      <c r="AD45" s="94" t="str">
        <f>IF(O44="OK", "Yes", "No")</f>
        <v>No</v>
      </c>
      <c r="AE45" s="126"/>
      <c r="AF45" s="150"/>
    </row>
    <row r="46" spans="1:32" x14ac:dyDescent="0.25">
      <c r="A46" s="156"/>
      <c r="B46" s="35"/>
      <c r="C46" s="36"/>
      <c r="D46" s="36"/>
      <c r="E46" s="36"/>
      <c r="F46" s="36"/>
      <c r="G46" s="36"/>
      <c r="H46" s="36"/>
      <c r="I46" s="36"/>
      <c r="J46" s="36"/>
      <c r="K46" s="36"/>
      <c r="L46" s="36"/>
      <c r="M46" s="144"/>
      <c r="N46" s="123"/>
      <c r="O46" s="147"/>
      <c r="P46" s="36"/>
      <c r="Q46" s="36"/>
      <c r="R46" s="36"/>
      <c r="S46" s="36"/>
      <c r="T46" s="36"/>
      <c r="U46" s="36"/>
      <c r="V46" s="36"/>
      <c r="W46" s="36"/>
      <c r="X46" s="36"/>
      <c r="Y46" s="36"/>
      <c r="Z46" s="36"/>
      <c r="AA46" s="144"/>
      <c r="AB46" s="123"/>
      <c r="AC46" s="147"/>
      <c r="AD46" s="55" t="s">
        <v>63</v>
      </c>
      <c r="AE46" s="126"/>
      <c r="AF46" s="93" t="s">
        <v>86</v>
      </c>
    </row>
    <row r="47" spans="1:32" x14ac:dyDescent="0.25">
      <c r="A47" s="157"/>
      <c r="B47" s="35"/>
      <c r="C47" s="36"/>
      <c r="D47" s="36"/>
      <c r="E47" s="36"/>
      <c r="F47" s="36"/>
      <c r="G47" s="36"/>
      <c r="H47" s="36"/>
      <c r="I47" s="36"/>
      <c r="J47" s="36"/>
      <c r="K47" s="36"/>
      <c r="L47" s="36"/>
      <c r="M47" s="144"/>
      <c r="N47" s="123"/>
      <c r="O47" s="147"/>
      <c r="P47" s="36"/>
      <c r="Q47" s="36"/>
      <c r="R47" s="36"/>
      <c r="S47" s="36"/>
      <c r="T47" s="36"/>
      <c r="U47" s="36"/>
      <c r="V47" s="36"/>
      <c r="W47" s="36"/>
      <c r="X47" s="36"/>
      <c r="Y47" s="36"/>
      <c r="Z47" s="36"/>
      <c r="AA47" s="144"/>
      <c r="AB47" s="123"/>
      <c r="AC47" s="147"/>
      <c r="AD47" s="94" t="str">
        <f>IF(AC44="OK","Yes","No")</f>
        <v>No</v>
      </c>
      <c r="AE47" s="126"/>
      <c r="AF47" s="134"/>
    </row>
    <row r="48" spans="1:32" x14ac:dyDescent="0.25">
      <c r="A48" s="71" t="str">
        <f>IF(AD43="Cycle Complete", "", "Caution: Previous cycle incomplete")</f>
        <v>Caution: Previous cycle incomplete</v>
      </c>
      <c r="B48" s="37"/>
      <c r="C48" s="38"/>
      <c r="D48" s="38"/>
      <c r="E48" s="38"/>
      <c r="F48" s="38"/>
      <c r="G48" s="38"/>
      <c r="H48" s="38"/>
      <c r="I48" s="38"/>
      <c r="J48" s="38"/>
      <c r="K48" s="38"/>
      <c r="L48" s="38"/>
      <c r="M48" s="145"/>
      <c r="N48" s="124"/>
      <c r="O48" s="148"/>
      <c r="P48" s="38"/>
      <c r="Q48" s="38"/>
      <c r="R48" s="38"/>
      <c r="S48" s="38"/>
      <c r="T48" s="38"/>
      <c r="U48" s="38"/>
      <c r="V48" s="38"/>
      <c r="W48" s="38"/>
      <c r="X48" s="38"/>
      <c r="Y48" s="38"/>
      <c r="Z48" s="38"/>
      <c r="AA48" s="145"/>
      <c r="AB48" s="124"/>
      <c r="AC48" s="148"/>
      <c r="AD48" s="57" t="str">
        <f>IF(AND(AD45="Yes",AD47="Yes"),"Cycle Complete","Cycle Incomplete")</f>
        <v>Cycle Incomplete</v>
      </c>
      <c r="AE48" s="127"/>
      <c r="AF48" s="135"/>
    </row>
    <row r="49" spans="1:32" ht="15" customHeight="1" x14ac:dyDescent="0.25">
      <c r="A49" s="152"/>
      <c r="B49" s="45"/>
      <c r="C49" s="46"/>
      <c r="D49" s="46"/>
      <c r="E49" s="46"/>
      <c r="F49" s="46"/>
      <c r="G49" s="46"/>
      <c r="H49" s="46"/>
      <c r="I49" s="46"/>
      <c r="J49" s="46"/>
      <c r="K49" s="46"/>
      <c r="L49" s="46"/>
      <c r="M49" s="128"/>
      <c r="N49" s="131">
        <f>COUNTIF(C49:L53,"y")</f>
        <v>0</v>
      </c>
      <c r="O49" s="140" t="str">
        <f t="shared" ref="O49" si="14">IF(N49&gt;0,"OK","No Observation")</f>
        <v>No Observation</v>
      </c>
      <c r="P49" s="46"/>
      <c r="Q49" s="46"/>
      <c r="R49" s="46"/>
      <c r="S49" s="46"/>
      <c r="T49" s="46"/>
      <c r="U49" s="46"/>
      <c r="V49" s="46"/>
      <c r="W49" s="46"/>
      <c r="X49" s="46"/>
      <c r="Y49" s="46"/>
      <c r="Z49" s="46"/>
      <c r="AA49" s="128"/>
      <c r="AB49" s="131">
        <f>COUNTIF(P49:Z53,"Y")</f>
        <v>0</v>
      </c>
      <c r="AC49" s="140" t="str">
        <f t="shared" ref="AC49" si="15">IF(AB49&gt;0,"OK","No Debrief")</f>
        <v>No Debrief</v>
      </c>
      <c r="AD49" s="68" t="s">
        <v>62</v>
      </c>
      <c r="AE49" s="119"/>
      <c r="AF49" s="136"/>
    </row>
    <row r="50" spans="1:32" x14ac:dyDescent="0.25">
      <c r="A50" s="153"/>
      <c r="B50" s="47"/>
      <c r="C50" s="48"/>
      <c r="D50" s="48"/>
      <c r="E50" s="48"/>
      <c r="F50" s="48"/>
      <c r="G50" s="48"/>
      <c r="H50" s="48"/>
      <c r="I50" s="48"/>
      <c r="J50" s="48"/>
      <c r="K50" s="48"/>
      <c r="L50" s="48"/>
      <c r="M50" s="129"/>
      <c r="N50" s="132"/>
      <c r="O50" s="141"/>
      <c r="P50" s="48"/>
      <c r="Q50" s="48"/>
      <c r="R50" s="48"/>
      <c r="S50" s="48"/>
      <c r="T50" s="48"/>
      <c r="U50" s="48"/>
      <c r="V50" s="48"/>
      <c r="W50" s="48"/>
      <c r="X50" s="48"/>
      <c r="Y50" s="48"/>
      <c r="Z50" s="48"/>
      <c r="AA50" s="129"/>
      <c r="AB50" s="132"/>
      <c r="AC50" s="141"/>
      <c r="AD50" s="94" t="str">
        <f>IF(O49="OK", "Yes", "No")</f>
        <v>No</v>
      </c>
      <c r="AE50" s="120"/>
      <c r="AF50" s="137"/>
    </row>
    <row r="51" spans="1:32" x14ac:dyDescent="0.25">
      <c r="A51" s="153"/>
      <c r="B51" s="47"/>
      <c r="C51" s="48"/>
      <c r="D51" s="48"/>
      <c r="E51" s="48"/>
      <c r="F51" s="48"/>
      <c r="G51" s="48"/>
      <c r="H51" s="48"/>
      <c r="I51" s="48"/>
      <c r="J51" s="48"/>
      <c r="K51" s="48"/>
      <c r="L51" s="48"/>
      <c r="M51" s="129"/>
      <c r="N51" s="132"/>
      <c r="O51" s="141"/>
      <c r="P51" s="48"/>
      <c r="Q51" s="48"/>
      <c r="R51" s="48"/>
      <c r="S51" s="48"/>
      <c r="T51" s="48"/>
      <c r="U51" s="48"/>
      <c r="V51" s="48"/>
      <c r="W51" s="48"/>
      <c r="X51" s="48"/>
      <c r="Y51" s="48"/>
      <c r="Z51" s="48"/>
      <c r="AA51" s="129"/>
      <c r="AB51" s="132"/>
      <c r="AC51" s="141"/>
      <c r="AD51" s="55" t="s">
        <v>63</v>
      </c>
      <c r="AE51" s="120"/>
      <c r="AF51" s="93" t="s">
        <v>86</v>
      </c>
    </row>
    <row r="52" spans="1:32" x14ac:dyDescent="0.25">
      <c r="A52" s="154"/>
      <c r="B52" s="47"/>
      <c r="C52" s="48"/>
      <c r="D52" s="48"/>
      <c r="E52" s="48"/>
      <c r="F52" s="48"/>
      <c r="G52" s="48"/>
      <c r="H52" s="48"/>
      <c r="I52" s="48"/>
      <c r="J52" s="48"/>
      <c r="K52" s="48"/>
      <c r="L52" s="48"/>
      <c r="M52" s="129"/>
      <c r="N52" s="132"/>
      <c r="O52" s="141"/>
      <c r="P52" s="48"/>
      <c r="Q52" s="48"/>
      <c r="R52" s="48"/>
      <c r="S52" s="48"/>
      <c r="T52" s="48"/>
      <c r="U52" s="48"/>
      <c r="V52" s="48"/>
      <c r="W52" s="48"/>
      <c r="X52" s="48"/>
      <c r="Y52" s="48"/>
      <c r="Z52" s="48"/>
      <c r="AA52" s="129"/>
      <c r="AB52" s="132"/>
      <c r="AC52" s="141"/>
      <c r="AD52" s="94" t="str">
        <f>IF(AC49="OK","Yes","No")</f>
        <v>No</v>
      </c>
      <c r="AE52" s="120"/>
      <c r="AF52" s="138"/>
    </row>
    <row r="53" spans="1:32" x14ac:dyDescent="0.25">
      <c r="A53" s="53" t="str">
        <f>IF(AD48="Cycle Complete", "", "Caution: Previous cycle incomplete")</f>
        <v>Caution: Previous cycle incomplete</v>
      </c>
      <c r="B53" s="49"/>
      <c r="C53" s="50"/>
      <c r="D53" s="50"/>
      <c r="E53" s="50"/>
      <c r="F53" s="50"/>
      <c r="G53" s="50"/>
      <c r="H53" s="50"/>
      <c r="I53" s="50"/>
      <c r="J53" s="50"/>
      <c r="K53" s="50"/>
      <c r="L53" s="50"/>
      <c r="M53" s="130"/>
      <c r="N53" s="133"/>
      <c r="O53" s="142"/>
      <c r="P53" s="50"/>
      <c r="Q53" s="50"/>
      <c r="R53" s="50"/>
      <c r="S53" s="50"/>
      <c r="T53" s="50"/>
      <c r="U53" s="50"/>
      <c r="V53" s="50"/>
      <c r="W53" s="50"/>
      <c r="X53" s="50"/>
      <c r="Y53" s="50"/>
      <c r="Z53" s="50"/>
      <c r="AA53" s="130"/>
      <c r="AB53" s="133"/>
      <c r="AC53" s="142"/>
      <c r="AD53" s="57" t="str">
        <f>IF(AND(AD50="Yes",AD52="Yes"),"Cycle Complete","Cycle Incomplete")</f>
        <v>Cycle Incomplete</v>
      </c>
      <c r="AE53" s="121"/>
      <c r="AF53" s="139"/>
    </row>
    <row r="54" spans="1:32" ht="15" customHeight="1" x14ac:dyDescent="0.25">
      <c r="A54" s="155"/>
      <c r="B54" s="33"/>
      <c r="C54" s="34"/>
      <c r="D54" s="34"/>
      <c r="E54" s="34"/>
      <c r="F54" s="34"/>
      <c r="G54" s="34"/>
      <c r="H54" s="34"/>
      <c r="I54" s="34"/>
      <c r="J54" s="34"/>
      <c r="K54" s="34"/>
      <c r="L54" s="34"/>
      <c r="M54" s="143"/>
      <c r="N54" s="122">
        <f>COUNTIF(C54:L58,"y")</f>
        <v>0</v>
      </c>
      <c r="O54" s="146" t="str">
        <f t="shared" ref="O54" si="16">IF(N54&gt;0,"OK","No Observation")</f>
        <v>No Observation</v>
      </c>
      <c r="P54" s="34"/>
      <c r="Q54" s="34"/>
      <c r="R54" s="34"/>
      <c r="S54" s="34"/>
      <c r="T54" s="34"/>
      <c r="U54" s="34"/>
      <c r="V54" s="34"/>
      <c r="W54" s="34"/>
      <c r="X54" s="34"/>
      <c r="Y54" s="34"/>
      <c r="Z54" s="34"/>
      <c r="AA54" s="143"/>
      <c r="AB54" s="122">
        <f>COUNTIF(P54:Z58,"Y")</f>
        <v>0</v>
      </c>
      <c r="AC54" s="146" t="str">
        <f t="shared" ref="AC54" si="17">IF(AB54&gt;0,"OK","No Debrief")</f>
        <v>No Debrief</v>
      </c>
      <c r="AD54" s="68" t="s">
        <v>62</v>
      </c>
      <c r="AE54" s="125"/>
      <c r="AF54" s="151"/>
    </row>
    <row r="55" spans="1:32" x14ac:dyDescent="0.25">
      <c r="A55" s="156"/>
      <c r="B55" s="35"/>
      <c r="C55" s="36"/>
      <c r="D55" s="36"/>
      <c r="E55" s="36"/>
      <c r="F55" s="36"/>
      <c r="G55" s="36"/>
      <c r="H55" s="36"/>
      <c r="I55" s="36"/>
      <c r="J55" s="36"/>
      <c r="K55" s="36"/>
      <c r="L55" s="36"/>
      <c r="M55" s="144"/>
      <c r="N55" s="123"/>
      <c r="O55" s="147"/>
      <c r="P55" s="36"/>
      <c r="Q55" s="36"/>
      <c r="R55" s="36"/>
      <c r="S55" s="36"/>
      <c r="T55" s="36"/>
      <c r="U55" s="36"/>
      <c r="V55" s="36"/>
      <c r="W55" s="36"/>
      <c r="X55" s="36"/>
      <c r="Y55" s="36"/>
      <c r="Z55" s="36"/>
      <c r="AA55" s="144"/>
      <c r="AB55" s="123"/>
      <c r="AC55" s="147"/>
      <c r="AD55" s="94" t="str">
        <f>IF(O54="OK", "Yes", "No")</f>
        <v>No</v>
      </c>
      <c r="AE55" s="126"/>
      <c r="AF55" s="150"/>
    </row>
    <row r="56" spans="1:32" x14ac:dyDescent="0.25">
      <c r="A56" s="156"/>
      <c r="B56" s="35"/>
      <c r="C56" s="36"/>
      <c r="D56" s="36"/>
      <c r="E56" s="36"/>
      <c r="F56" s="36"/>
      <c r="G56" s="36"/>
      <c r="H56" s="36"/>
      <c r="I56" s="36"/>
      <c r="J56" s="36"/>
      <c r="K56" s="36"/>
      <c r="L56" s="36"/>
      <c r="M56" s="144"/>
      <c r="N56" s="123"/>
      <c r="O56" s="147"/>
      <c r="P56" s="36"/>
      <c r="Q56" s="36"/>
      <c r="R56" s="36"/>
      <c r="S56" s="36"/>
      <c r="T56" s="36"/>
      <c r="U56" s="36"/>
      <c r="V56" s="36"/>
      <c r="W56" s="36"/>
      <c r="X56" s="36"/>
      <c r="Y56" s="36"/>
      <c r="Z56" s="36"/>
      <c r="AA56" s="144"/>
      <c r="AB56" s="123"/>
      <c r="AC56" s="147"/>
      <c r="AD56" s="55" t="s">
        <v>63</v>
      </c>
      <c r="AE56" s="126"/>
      <c r="AF56" s="93" t="s">
        <v>86</v>
      </c>
    </row>
    <row r="57" spans="1:32" x14ac:dyDescent="0.25">
      <c r="A57" s="157"/>
      <c r="B57" s="35"/>
      <c r="C57" s="36"/>
      <c r="D57" s="36"/>
      <c r="E57" s="36"/>
      <c r="F57" s="36"/>
      <c r="G57" s="36"/>
      <c r="H57" s="36"/>
      <c r="I57" s="36"/>
      <c r="J57" s="36"/>
      <c r="K57" s="36"/>
      <c r="L57" s="36"/>
      <c r="M57" s="144"/>
      <c r="N57" s="123"/>
      <c r="O57" s="147"/>
      <c r="P57" s="36"/>
      <c r="Q57" s="36"/>
      <c r="R57" s="36"/>
      <c r="S57" s="36"/>
      <c r="T57" s="36"/>
      <c r="U57" s="36"/>
      <c r="V57" s="36"/>
      <c r="W57" s="36"/>
      <c r="X57" s="36"/>
      <c r="Y57" s="36"/>
      <c r="Z57" s="36"/>
      <c r="AA57" s="144"/>
      <c r="AB57" s="123"/>
      <c r="AC57" s="147"/>
      <c r="AD57" s="94" t="str">
        <f>IF(AC54="OK","Yes","No")</f>
        <v>No</v>
      </c>
      <c r="AE57" s="126"/>
      <c r="AF57" s="134"/>
    </row>
    <row r="58" spans="1:32" x14ac:dyDescent="0.25">
      <c r="A58" s="71" t="str">
        <f>IF(AD53="Cycle Complete", "", "Caution: Previous cycle incomplete")</f>
        <v>Caution: Previous cycle incomplete</v>
      </c>
      <c r="B58" s="37"/>
      <c r="C58" s="38"/>
      <c r="D58" s="38"/>
      <c r="E58" s="38"/>
      <c r="F58" s="38"/>
      <c r="G58" s="38"/>
      <c r="H58" s="38"/>
      <c r="I58" s="38"/>
      <c r="J58" s="38"/>
      <c r="K58" s="38"/>
      <c r="L58" s="38"/>
      <c r="M58" s="145"/>
      <c r="N58" s="124"/>
      <c r="O58" s="148"/>
      <c r="P58" s="38"/>
      <c r="Q58" s="38"/>
      <c r="R58" s="38"/>
      <c r="S58" s="38"/>
      <c r="T58" s="38"/>
      <c r="U58" s="38"/>
      <c r="V58" s="38"/>
      <c r="W58" s="38"/>
      <c r="X58" s="38"/>
      <c r="Y58" s="38"/>
      <c r="Z58" s="38"/>
      <c r="AA58" s="145"/>
      <c r="AB58" s="124"/>
      <c r="AC58" s="148"/>
      <c r="AD58" s="57" t="str">
        <f>IF(AND(AD55="Yes",AD57="Yes"),"Cycle Complete","Cycle Incomplete")</f>
        <v>Cycle Incomplete</v>
      </c>
      <c r="AE58" s="127"/>
      <c r="AF58" s="135"/>
    </row>
    <row r="59" spans="1:32" ht="15" customHeight="1" x14ac:dyDescent="0.25">
      <c r="A59" s="152"/>
      <c r="B59" s="45"/>
      <c r="C59" s="46"/>
      <c r="D59" s="46"/>
      <c r="E59" s="46"/>
      <c r="F59" s="46"/>
      <c r="G59" s="46"/>
      <c r="H59" s="46"/>
      <c r="I59" s="46"/>
      <c r="J59" s="46"/>
      <c r="K59" s="46"/>
      <c r="L59" s="46"/>
      <c r="M59" s="128"/>
      <c r="N59" s="131">
        <f>COUNTIF(C59:L63,"y")</f>
        <v>0</v>
      </c>
      <c r="O59" s="140" t="str">
        <f t="shared" ref="O59" si="18">IF(N59&gt;0,"OK","No Observation")</f>
        <v>No Observation</v>
      </c>
      <c r="P59" s="46"/>
      <c r="Q59" s="46"/>
      <c r="R59" s="46"/>
      <c r="S59" s="46"/>
      <c r="T59" s="46"/>
      <c r="U59" s="46"/>
      <c r="V59" s="46"/>
      <c r="W59" s="46"/>
      <c r="X59" s="46"/>
      <c r="Y59" s="46"/>
      <c r="Z59" s="46"/>
      <c r="AA59" s="128"/>
      <c r="AB59" s="131">
        <f>COUNTIF(P59:Z63,"Y")</f>
        <v>0</v>
      </c>
      <c r="AC59" s="140" t="str">
        <f t="shared" ref="AC59" si="19">IF(AB59&gt;0,"OK","No Debrief")</f>
        <v>No Debrief</v>
      </c>
      <c r="AD59" s="68" t="s">
        <v>62</v>
      </c>
      <c r="AE59" s="119"/>
      <c r="AF59" s="136"/>
    </row>
    <row r="60" spans="1:32" x14ac:dyDescent="0.25">
      <c r="A60" s="153"/>
      <c r="B60" s="47"/>
      <c r="C60" s="48"/>
      <c r="D60" s="48"/>
      <c r="E60" s="48"/>
      <c r="F60" s="48"/>
      <c r="G60" s="48"/>
      <c r="H60" s="48"/>
      <c r="I60" s="48"/>
      <c r="J60" s="48"/>
      <c r="K60" s="48"/>
      <c r="L60" s="48"/>
      <c r="M60" s="129"/>
      <c r="N60" s="132"/>
      <c r="O60" s="141"/>
      <c r="P60" s="48"/>
      <c r="Q60" s="48"/>
      <c r="R60" s="48"/>
      <c r="S60" s="48"/>
      <c r="T60" s="48"/>
      <c r="U60" s="48"/>
      <c r="V60" s="48"/>
      <c r="W60" s="48"/>
      <c r="X60" s="48"/>
      <c r="Y60" s="48"/>
      <c r="Z60" s="48"/>
      <c r="AA60" s="129"/>
      <c r="AB60" s="132"/>
      <c r="AC60" s="141"/>
      <c r="AD60" s="94" t="str">
        <f>IF(O59="OK", "Yes", "No")</f>
        <v>No</v>
      </c>
      <c r="AE60" s="120"/>
      <c r="AF60" s="137"/>
    </row>
    <row r="61" spans="1:32" x14ac:dyDescent="0.25">
      <c r="A61" s="153"/>
      <c r="B61" s="47"/>
      <c r="C61" s="48"/>
      <c r="D61" s="48"/>
      <c r="E61" s="48"/>
      <c r="F61" s="48"/>
      <c r="G61" s="48"/>
      <c r="H61" s="48"/>
      <c r="I61" s="48"/>
      <c r="J61" s="48"/>
      <c r="K61" s="48"/>
      <c r="L61" s="48"/>
      <c r="M61" s="129"/>
      <c r="N61" s="132"/>
      <c r="O61" s="141"/>
      <c r="P61" s="48"/>
      <c r="Q61" s="48"/>
      <c r="R61" s="48"/>
      <c r="S61" s="48"/>
      <c r="T61" s="48"/>
      <c r="U61" s="48"/>
      <c r="V61" s="48"/>
      <c r="W61" s="48"/>
      <c r="X61" s="48"/>
      <c r="Y61" s="48"/>
      <c r="Z61" s="48"/>
      <c r="AA61" s="129"/>
      <c r="AB61" s="132"/>
      <c r="AC61" s="141"/>
      <c r="AD61" s="55" t="s">
        <v>63</v>
      </c>
      <c r="AE61" s="120"/>
      <c r="AF61" s="93" t="s">
        <v>86</v>
      </c>
    </row>
    <row r="62" spans="1:32" x14ac:dyDescent="0.25">
      <c r="A62" s="154"/>
      <c r="B62" s="47"/>
      <c r="C62" s="48"/>
      <c r="D62" s="48"/>
      <c r="E62" s="48"/>
      <c r="F62" s="48"/>
      <c r="G62" s="48"/>
      <c r="H62" s="48"/>
      <c r="I62" s="48"/>
      <c r="J62" s="48"/>
      <c r="K62" s="48"/>
      <c r="L62" s="48"/>
      <c r="M62" s="129"/>
      <c r="N62" s="132"/>
      <c r="O62" s="141"/>
      <c r="P62" s="48"/>
      <c r="Q62" s="48"/>
      <c r="R62" s="48"/>
      <c r="S62" s="48"/>
      <c r="T62" s="48"/>
      <c r="U62" s="48"/>
      <c r="V62" s="48"/>
      <c r="W62" s="48"/>
      <c r="X62" s="48"/>
      <c r="Y62" s="48"/>
      <c r="Z62" s="48"/>
      <c r="AA62" s="129"/>
      <c r="AB62" s="132"/>
      <c r="AC62" s="141"/>
      <c r="AD62" s="94" t="str">
        <f>IF(AC59="OK","Yes","No")</f>
        <v>No</v>
      </c>
      <c r="AE62" s="120"/>
      <c r="AF62" s="138"/>
    </row>
    <row r="63" spans="1:32" x14ac:dyDescent="0.25">
      <c r="A63" s="53" t="str">
        <f>IF(AD58="Cycle Complete", "", "Caution: Previous cycle incomplete")</f>
        <v>Caution: Previous cycle incomplete</v>
      </c>
      <c r="B63" s="49"/>
      <c r="C63" s="50"/>
      <c r="D63" s="50"/>
      <c r="E63" s="50"/>
      <c r="F63" s="50"/>
      <c r="G63" s="50"/>
      <c r="H63" s="50"/>
      <c r="I63" s="50"/>
      <c r="J63" s="50"/>
      <c r="K63" s="50"/>
      <c r="L63" s="50"/>
      <c r="M63" s="130"/>
      <c r="N63" s="133"/>
      <c r="O63" s="142"/>
      <c r="P63" s="50"/>
      <c r="Q63" s="50"/>
      <c r="R63" s="50"/>
      <c r="S63" s="50"/>
      <c r="T63" s="50"/>
      <c r="U63" s="50"/>
      <c r="V63" s="50"/>
      <c r="W63" s="50"/>
      <c r="X63" s="50"/>
      <c r="Y63" s="50"/>
      <c r="Z63" s="50"/>
      <c r="AA63" s="130"/>
      <c r="AB63" s="133"/>
      <c r="AC63" s="142"/>
      <c r="AD63" s="57" t="str">
        <f>IF(AND(AD60="Yes",AD62="Yes"),"Cycle Complete","Cycle Incomplete")</f>
        <v>Cycle Incomplete</v>
      </c>
      <c r="AE63" s="121"/>
      <c r="AF63" s="139"/>
    </row>
    <row r="64" spans="1:32" ht="15" customHeight="1" x14ac:dyDescent="0.25">
      <c r="A64" s="155"/>
      <c r="B64" s="33"/>
      <c r="C64" s="34"/>
      <c r="D64" s="34"/>
      <c r="E64" s="34"/>
      <c r="F64" s="34"/>
      <c r="G64" s="34"/>
      <c r="H64" s="34"/>
      <c r="I64" s="34"/>
      <c r="J64" s="34"/>
      <c r="K64" s="34"/>
      <c r="L64" s="34"/>
      <c r="M64" s="143"/>
      <c r="N64" s="122">
        <f>COUNTIF(C64:L68,"y")</f>
        <v>0</v>
      </c>
      <c r="O64" s="146" t="str">
        <f t="shared" ref="O64" si="20">IF(N64&gt;0,"OK","No Observation")</f>
        <v>No Observation</v>
      </c>
      <c r="P64" s="34"/>
      <c r="Q64" s="34"/>
      <c r="R64" s="34"/>
      <c r="S64" s="34"/>
      <c r="T64" s="34"/>
      <c r="U64" s="34"/>
      <c r="V64" s="34"/>
      <c r="W64" s="34"/>
      <c r="X64" s="34"/>
      <c r="Y64" s="34"/>
      <c r="Z64" s="34"/>
      <c r="AA64" s="143"/>
      <c r="AB64" s="122">
        <f>COUNTIF(P64:Z68,"Y")</f>
        <v>0</v>
      </c>
      <c r="AC64" s="146" t="str">
        <f t="shared" ref="AC64" si="21">IF(AB64&gt;0,"OK","No Debrief")</f>
        <v>No Debrief</v>
      </c>
      <c r="AD64" s="68" t="s">
        <v>62</v>
      </c>
      <c r="AE64" s="125"/>
      <c r="AF64" s="151"/>
    </row>
    <row r="65" spans="1:32" x14ac:dyDescent="0.25">
      <c r="A65" s="156"/>
      <c r="B65" s="35"/>
      <c r="C65" s="36"/>
      <c r="D65" s="36"/>
      <c r="E65" s="36"/>
      <c r="F65" s="36"/>
      <c r="G65" s="36"/>
      <c r="H65" s="36"/>
      <c r="I65" s="36"/>
      <c r="J65" s="36"/>
      <c r="K65" s="36"/>
      <c r="L65" s="36"/>
      <c r="M65" s="144"/>
      <c r="N65" s="123"/>
      <c r="O65" s="147"/>
      <c r="P65" s="36"/>
      <c r="Q65" s="36"/>
      <c r="R65" s="36"/>
      <c r="S65" s="36"/>
      <c r="T65" s="36"/>
      <c r="U65" s="36"/>
      <c r="V65" s="36"/>
      <c r="W65" s="36"/>
      <c r="X65" s="36"/>
      <c r="Y65" s="36"/>
      <c r="Z65" s="36"/>
      <c r="AA65" s="144"/>
      <c r="AB65" s="123"/>
      <c r="AC65" s="147"/>
      <c r="AD65" s="94" t="str">
        <f>IF(O64="OK", "Yes", "No")</f>
        <v>No</v>
      </c>
      <c r="AE65" s="126"/>
      <c r="AF65" s="150"/>
    </row>
    <row r="66" spans="1:32" x14ac:dyDescent="0.25">
      <c r="A66" s="156"/>
      <c r="B66" s="35"/>
      <c r="C66" s="36"/>
      <c r="D66" s="36"/>
      <c r="E66" s="36"/>
      <c r="F66" s="36"/>
      <c r="G66" s="36"/>
      <c r="H66" s="36"/>
      <c r="I66" s="36"/>
      <c r="J66" s="36"/>
      <c r="K66" s="36"/>
      <c r="L66" s="36"/>
      <c r="M66" s="144"/>
      <c r="N66" s="123"/>
      <c r="O66" s="147"/>
      <c r="P66" s="36"/>
      <c r="Q66" s="36"/>
      <c r="R66" s="36"/>
      <c r="S66" s="36"/>
      <c r="T66" s="36"/>
      <c r="U66" s="36"/>
      <c r="V66" s="36"/>
      <c r="W66" s="36"/>
      <c r="X66" s="36"/>
      <c r="Y66" s="36"/>
      <c r="Z66" s="36"/>
      <c r="AA66" s="144"/>
      <c r="AB66" s="123"/>
      <c r="AC66" s="147"/>
      <c r="AD66" s="55" t="s">
        <v>63</v>
      </c>
      <c r="AE66" s="126"/>
      <c r="AF66" s="93" t="s">
        <v>86</v>
      </c>
    </row>
    <row r="67" spans="1:32" x14ac:dyDescent="0.25">
      <c r="A67" s="157"/>
      <c r="B67" s="35"/>
      <c r="C67" s="36"/>
      <c r="D67" s="36"/>
      <c r="E67" s="36"/>
      <c r="F67" s="36"/>
      <c r="G67" s="36"/>
      <c r="H67" s="36"/>
      <c r="I67" s="36"/>
      <c r="J67" s="36"/>
      <c r="K67" s="36"/>
      <c r="L67" s="36"/>
      <c r="M67" s="144"/>
      <c r="N67" s="123"/>
      <c r="O67" s="147"/>
      <c r="P67" s="36"/>
      <c r="Q67" s="36"/>
      <c r="R67" s="36"/>
      <c r="S67" s="36"/>
      <c r="T67" s="36"/>
      <c r="U67" s="36"/>
      <c r="V67" s="36"/>
      <c r="W67" s="36"/>
      <c r="X67" s="36"/>
      <c r="Y67" s="36"/>
      <c r="Z67" s="36"/>
      <c r="AA67" s="144"/>
      <c r="AB67" s="123"/>
      <c r="AC67" s="147"/>
      <c r="AD67" s="94" t="str">
        <f>IF(AC64="OK","Yes","No")</f>
        <v>No</v>
      </c>
      <c r="AE67" s="126"/>
      <c r="AF67" s="134"/>
    </row>
    <row r="68" spans="1:32" x14ac:dyDescent="0.25">
      <c r="A68" s="71" t="str">
        <f>IF(AD63="Cycle Complete", "", "Caution: Previous cycle incomplete")</f>
        <v>Caution: Previous cycle incomplete</v>
      </c>
      <c r="B68" s="37"/>
      <c r="C68" s="38"/>
      <c r="D68" s="38"/>
      <c r="E68" s="38"/>
      <c r="F68" s="38"/>
      <c r="G68" s="38"/>
      <c r="H68" s="38"/>
      <c r="I68" s="38"/>
      <c r="J68" s="38"/>
      <c r="K68" s="38"/>
      <c r="L68" s="38"/>
      <c r="M68" s="145"/>
      <c r="N68" s="124"/>
      <c r="O68" s="148"/>
      <c r="P68" s="38"/>
      <c r="Q68" s="38"/>
      <c r="R68" s="38"/>
      <c r="S68" s="38"/>
      <c r="T68" s="38"/>
      <c r="U68" s="38"/>
      <c r="V68" s="38"/>
      <c r="W68" s="38"/>
      <c r="X68" s="38"/>
      <c r="Y68" s="38"/>
      <c r="Z68" s="38"/>
      <c r="AA68" s="145"/>
      <c r="AB68" s="124"/>
      <c r="AC68" s="148"/>
      <c r="AD68" s="57" t="str">
        <f>IF(AND(AD65="Yes",AD67="Yes"),"Cycle Complete","Cycle Incomplete")</f>
        <v>Cycle Incomplete</v>
      </c>
      <c r="AE68" s="127"/>
      <c r="AF68" s="135"/>
    </row>
    <row r="69" spans="1:32" ht="15" customHeight="1" x14ac:dyDescent="0.25">
      <c r="A69" s="152"/>
      <c r="B69" s="45"/>
      <c r="C69" s="46"/>
      <c r="D69" s="46"/>
      <c r="E69" s="46"/>
      <c r="F69" s="46"/>
      <c r="G69" s="46"/>
      <c r="H69" s="46"/>
      <c r="I69" s="46"/>
      <c r="J69" s="46"/>
      <c r="K69" s="46"/>
      <c r="L69" s="46"/>
      <c r="M69" s="128"/>
      <c r="N69" s="131">
        <f>COUNTIF(C69:L73,"y")</f>
        <v>0</v>
      </c>
      <c r="O69" s="140" t="str">
        <f t="shared" ref="O69" si="22">IF(N69&gt;0,"OK","No Observation")</f>
        <v>No Observation</v>
      </c>
      <c r="P69" s="46"/>
      <c r="Q69" s="46"/>
      <c r="R69" s="46"/>
      <c r="S69" s="46"/>
      <c r="T69" s="46"/>
      <c r="U69" s="46"/>
      <c r="V69" s="46"/>
      <c r="W69" s="46"/>
      <c r="X69" s="46"/>
      <c r="Y69" s="46"/>
      <c r="Z69" s="46"/>
      <c r="AA69" s="128"/>
      <c r="AB69" s="131">
        <f>COUNTIF(P69:Z73,"Y")</f>
        <v>0</v>
      </c>
      <c r="AC69" s="140" t="str">
        <f t="shared" ref="AC69" si="23">IF(AB69&gt;0,"OK","No Debrief")</f>
        <v>No Debrief</v>
      </c>
      <c r="AD69" s="68" t="s">
        <v>62</v>
      </c>
      <c r="AE69" s="119"/>
      <c r="AF69" s="136"/>
    </row>
    <row r="70" spans="1:32" x14ac:dyDescent="0.25">
      <c r="A70" s="153"/>
      <c r="B70" s="47"/>
      <c r="C70" s="48"/>
      <c r="D70" s="48"/>
      <c r="E70" s="48"/>
      <c r="F70" s="48"/>
      <c r="G70" s="48"/>
      <c r="H70" s="48"/>
      <c r="I70" s="48"/>
      <c r="J70" s="48"/>
      <c r="K70" s="48"/>
      <c r="L70" s="48"/>
      <c r="M70" s="129"/>
      <c r="N70" s="132"/>
      <c r="O70" s="141"/>
      <c r="P70" s="48"/>
      <c r="Q70" s="48"/>
      <c r="R70" s="48"/>
      <c r="S70" s="48"/>
      <c r="T70" s="48"/>
      <c r="U70" s="48"/>
      <c r="V70" s="48"/>
      <c r="W70" s="48"/>
      <c r="X70" s="48"/>
      <c r="Y70" s="48"/>
      <c r="Z70" s="48"/>
      <c r="AA70" s="129"/>
      <c r="AB70" s="132"/>
      <c r="AC70" s="141"/>
      <c r="AD70" s="94" t="str">
        <f>IF(O69="OK", "Yes", "No")</f>
        <v>No</v>
      </c>
      <c r="AE70" s="120"/>
      <c r="AF70" s="137"/>
    </row>
    <row r="71" spans="1:32" x14ac:dyDescent="0.25">
      <c r="A71" s="153"/>
      <c r="B71" s="47"/>
      <c r="C71" s="48"/>
      <c r="D71" s="48"/>
      <c r="E71" s="48"/>
      <c r="F71" s="48"/>
      <c r="G71" s="48"/>
      <c r="H71" s="48"/>
      <c r="I71" s="48"/>
      <c r="J71" s="48"/>
      <c r="K71" s="48"/>
      <c r="L71" s="48"/>
      <c r="M71" s="129"/>
      <c r="N71" s="132"/>
      <c r="O71" s="141"/>
      <c r="P71" s="48"/>
      <c r="Q71" s="48"/>
      <c r="R71" s="48"/>
      <c r="S71" s="48"/>
      <c r="T71" s="48"/>
      <c r="U71" s="48"/>
      <c r="V71" s="48"/>
      <c r="W71" s="48"/>
      <c r="X71" s="48"/>
      <c r="Y71" s="48"/>
      <c r="Z71" s="48"/>
      <c r="AA71" s="129"/>
      <c r="AB71" s="132"/>
      <c r="AC71" s="141"/>
      <c r="AD71" s="55" t="s">
        <v>63</v>
      </c>
      <c r="AE71" s="120"/>
      <c r="AF71" s="93" t="s">
        <v>86</v>
      </c>
    </row>
    <row r="72" spans="1:32" x14ac:dyDescent="0.25">
      <c r="A72" s="154"/>
      <c r="B72" s="47"/>
      <c r="C72" s="48"/>
      <c r="D72" s="48"/>
      <c r="E72" s="48"/>
      <c r="F72" s="48"/>
      <c r="G72" s="48"/>
      <c r="H72" s="48"/>
      <c r="I72" s="48"/>
      <c r="J72" s="48"/>
      <c r="K72" s="48"/>
      <c r="L72" s="48"/>
      <c r="M72" s="129"/>
      <c r="N72" s="132"/>
      <c r="O72" s="141"/>
      <c r="P72" s="48"/>
      <c r="Q72" s="48"/>
      <c r="R72" s="48"/>
      <c r="S72" s="48"/>
      <c r="T72" s="48"/>
      <c r="U72" s="48"/>
      <c r="V72" s="48"/>
      <c r="W72" s="48"/>
      <c r="X72" s="48"/>
      <c r="Y72" s="48"/>
      <c r="Z72" s="48"/>
      <c r="AA72" s="129"/>
      <c r="AB72" s="132"/>
      <c r="AC72" s="141"/>
      <c r="AD72" s="94" t="str">
        <f>IF(AC69="OK","Yes","No")</f>
        <v>No</v>
      </c>
      <c r="AE72" s="120"/>
      <c r="AF72" s="138"/>
    </row>
    <row r="73" spans="1:32" x14ac:dyDescent="0.25">
      <c r="A73" s="53" t="str">
        <f>IF(AD68="Cycle Complete", "", "Caution: Previous cycle incomplete")</f>
        <v>Caution: Previous cycle incomplete</v>
      </c>
      <c r="B73" s="49"/>
      <c r="C73" s="50"/>
      <c r="D73" s="50"/>
      <c r="E73" s="50"/>
      <c r="F73" s="50"/>
      <c r="G73" s="50"/>
      <c r="H73" s="50"/>
      <c r="I73" s="50"/>
      <c r="J73" s="50"/>
      <c r="K73" s="50"/>
      <c r="L73" s="50"/>
      <c r="M73" s="130"/>
      <c r="N73" s="133"/>
      <c r="O73" s="142"/>
      <c r="P73" s="50"/>
      <c r="Q73" s="50"/>
      <c r="R73" s="50"/>
      <c r="S73" s="50"/>
      <c r="T73" s="50"/>
      <c r="U73" s="50"/>
      <c r="V73" s="50"/>
      <c r="W73" s="50"/>
      <c r="X73" s="50"/>
      <c r="Y73" s="50"/>
      <c r="Z73" s="50"/>
      <c r="AA73" s="130"/>
      <c r="AB73" s="133"/>
      <c r="AC73" s="142"/>
      <c r="AD73" s="57" t="str">
        <f>IF(AND(AD70="Yes",AD72="Yes"),"Cycle Complete","Cycle Incomplete")</f>
        <v>Cycle Incomplete</v>
      </c>
      <c r="AE73" s="121"/>
      <c r="AF73" s="139"/>
    </row>
    <row r="74" spans="1:32" ht="15" customHeight="1" x14ac:dyDescent="0.25">
      <c r="A74" s="155"/>
      <c r="B74" s="33"/>
      <c r="C74" s="34"/>
      <c r="D74" s="34"/>
      <c r="E74" s="34"/>
      <c r="F74" s="34"/>
      <c r="G74" s="34"/>
      <c r="H74" s="34"/>
      <c r="I74" s="34"/>
      <c r="J74" s="34"/>
      <c r="K74" s="34"/>
      <c r="L74" s="34"/>
      <c r="M74" s="143"/>
      <c r="N74" s="122">
        <f>COUNTIF(C74:L78,"y")</f>
        <v>0</v>
      </c>
      <c r="O74" s="146" t="str">
        <f t="shared" ref="O74" si="24">IF(N74&gt;0,"OK","No Observation")</f>
        <v>No Observation</v>
      </c>
      <c r="P74" s="34"/>
      <c r="Q74" s="34"/>
      <c r="R74" s="34"/>
      <c r="S74" s="34"/>
      <c r="T74" s="34"/>
      <c r="U74" s="34"/>
      <c r="V74" s="34"/>
      <c r="W74" s="34"/>
      <c r="X74" s="34"/>
      <c r="Y74" s="34"/>
      <c r="Z74" s="34"/>
      <c r="AA74" s="143"/>
      <c r="AB74" s="122">
        <f>COUNTIF(P74:Z78,"Y")</f>
        <v>0</v>
      </c>
      <c r="AC74" s="146" t="str">
        <f t="shared" ref="AC74" si="25">IF(AB74&gt;0,"OK","No Debrief")</f>
        <v>No Debrief</v>
      </c>
      <c r="AD74" s="68" t="s">
        <v>62</v>
      </c>
      <c r="AE74" s="125"/>
      <c r="AF74" s="151"/>
    </row>
    <row r="75" spans="1:32" x14ac:dyDescent="0.25">
      <c r="A75" s="156"/>
      <c r="B75" s="35"/>
      <c r="C75" s="36"/>
      <c r="D75" s="36"/>
      <c r="E75" s="36"/>
      <c r="F75" s="36"/>
      <c r="G75" s="36"/>
      <c r="H75" s="36"/>
      <c r="I75" s="36"/>
      <c r="J75" s="36"/>
      <c r="K75" s="36"/>
      <c r="L75" s="36"/>
      <c r="M75" s="144"/>
      <c r="N75" s="123"/>
      <c r="O75" s="147"/>
      <c r="P75" s="36"/>
      <c r="Q75" s="36"/>
      <c r="R75" s="36"/>
      <c r="S75" s="36"/>
      <c r="T75" s="36"/>
      <c r="U75" s="36"/>
      <c r="V75" s="36"/>
      <c r="W75" s="36"/>
      <c r="X75" s="36"/>
      <c r="Y75" s="36"/>
      <c r="Z75" s="36"/>
      <c r="AA75" s="144"/>
      <c r="AB75" s="123"/>
      <c r="AC75" s="147"/>
      <c r="AD75" s="94" t="str">
        <f>IF(O74="OK", "Yes", "No")</f>
        <v>No</v>
      </c>
      <c r="AE75" s="126"/>
      <c r="AF75" s="150"/>
    </row>
    <row r="76" spans="1:32" x14ac:dyDescent="0.25">
      <c r="A76" s="156"/>
      <c r="B76" s="35"/>
      <c r="C76" s="36"/>
      <c r="D76" s="36"/>
      <c r="E76" s="36"/>
      <c r="F76" s="36"/>
      <c r="G76" s="36"/>
      <c r="H76" s="36"/>
      <c r="I76" s="36"/>
      <c r="J76" s="36"/>
      <c r="K76" s="36"/>
      <c r="L76" s="36"/>
      <c r="M76" s="144"/>
      <c r="N76" s="123"/>
      <c r="O76" s="147"/>
      <c r="P76" s="36"/>
      <c r="Q76" s="36"/>
      <c r="R76" s="36"/>
      <c r="S76" s="36"/>
      <c r="T76" s="36"/>
      <c r="U76" s="36"/>
      <c r="V76" s="36"/>
      <c r="W76" s="36"/>
      <c r="X76" s="36"/>
      <c r="Y76" s="36"/>
      <c r="Z76" s="36"/>
      <c r="AA76" s="144"/>
      <c r="AB76" s="123"/>
      <c r="AC76" s="147"/>
      <c r="AD76" s="55" t="s">
        <v>63</v>
      </c>
      <c r="AE76" s="126"/>
      <c r="AF76" s="93" t="s">
        <v>86</v>
      </c>
    </row>
    <row r="77" spans="1:32" x14ac:dyDescent="0.25">
      <c r="A77" s="157"/>
      <c r="B77" s="35"/>
      <c r="C77" s="36"/>
      <c r="D77" s="36"/>
      <c r="E77" s="36"/>
      <c r="F77" s="36"/>
      <c r="G77" s="36"/>
      <c r="H77" s="36"/>
      <c r="I77" s="36"/>
      <c r="J77" s="36"/>
      <c r="K77" s="36"/>
      <c r="L77" s="36"/>
      <c r="M77" s="144"/>
      <c r="N77" s="123"/>
      <c r="O77" s="147"/>
      <c r="P77" s="36"/>
      <c r="Q77" s="36"/>
      <c r="R77" s="36"/>
      <c r="S77" s="36"/>
      <c r="T77" s="36"/>
      <c r="U77" s="36"/>
      <c r="V77" s="36"/>
      <c r="W77" s="36"/>
      <c r="X77" s="36"/>
      <c r="Y77" s="36"/>
      <c r="Z77" s="36"/>
      <c r="AA77" s="144"/>
      <c r="AB77" s="123"/>
      <c r="AC77" s="147"/>
      <c r="AD77" s="94" t="str">
        <f>IF(AC74="OK","Yes","No")</f>
        <v>No</v>
      </c>
      <c r="AE77" s="126"/>
      <c r="AF77" s="134"/>
    </row>
    <row r="78" spans="1:32" x14ac:dyDescent="0.25">
      <c r="A78" s="71" t="str">
        <f>IF(AD73="Cycle Complete", "", "Caution: Previous cycle incomplete")</f>
        <v>Caution: Previous cycle incomplete</v>
      </c>
      <c r="B78" s="37"/>
      <c r="C78" s="38"/>
      <c r="D78" s="38"/>
      <c r="E78" s="38"/>
      <c r="F78" s="38"/>
      <c r="G78" s="38"/>
      <c r="H78" s="38"/>
      <c r="I78" s="38"/>
      <c r="J78" s="38"/>
      <c r="K78" s="38"/>
      <c r="L78" s="38"/>
      <c r="M78" s="145"/>
      <c r="N78" s="124"/>
      <c r="O78" s="148"/>
      <c r="P78" s="38"/>
      <c r="Q78" s="38"/>
      <c r="R78" s="38"/>
      <c r="S78" s="38"/>
      <c r="T78" s="38"/>
      <c r="U78" s="38"/>
      <c r="V78" s="38"/>
      <c r="W78" s="38"/>
      <c r="X78" s="38"/>
      <c r="Y78" s="38"/>
      <c r="Z78" s="38"/>
      <c r="AA78" s="145"/>
      <c r="AB78" s="124"/>
      <c r="AC78" s="148"/>
      <c r="AD78" s="57" t="str">
        <f>IF(AND(AD75="Yes",AD77="Yes"),"Cycle Complete","Cycle Incomplete")</f>
        <v>Cycle Incomplete</v>
      </c>
      <c r="AE78" s="127"/>
      <c r="AF78" s="135"/>
    </row>
    <row r="79" spans="1:32" ht="15" customHeight="1" x14ac:dyDescent="0.25">
      <c r="A79" s="152"/>
      <c r="B79" s="45"/>
      <c r="C79" s="46"/>
      <c r="D79" s="46"/>
      <c r="E79" s="46"/>
      <c r="F79" s="46"/>
      <c r="G79" s="46"/>
      <c r="H79" s="46"/>
      <c r="I79" s="46"/>
      <c r="J79" s="46"/>
      <c r="K79" s="46"/>
      <c r="L79" s="46"/>
      <c r="M79" s="128"/>
      <c r="N79" s="131">
        <f>COUNTIF(C79:L83,"y")</f>
        <v>0</v>
      </c>
      <c r="O79" s="140" t="str">
        <f t="shared" ref="O79" si="26">IF(N79&gt;0,"OK","No Observation")</f>
        <v>No Observation</v>
      </c>
      <c r="P79" s="46"/>
      <c r="Q79" s="46"/>
      <c r="R79" s="46"/>
      <c r="S79" s="46"/>
      <c r="T79" s="46"/>
      <c r="U79" s="46"/>
      <c r="V79" s="46"/>
      <c r="W79" s="46"/>
      <c r="X79" s="46"/>
      <c r="Y79" s="46"/>
      <c r="Z79" s="46"/>
      <c r="AA79" s="128"/>
      <c r="AB79" s="131">
        <f>COUNTIF(P79:Z83,"Y")</f>
        <v>0</v>
      </c>
      <c r="AC79" s="140" t="str">
        <f t="shared" ref="AC79" si="27">IF(AB79&gt;0,"OK","No Debrief")</f>
        <v>No Debrief</v>
      </c>
      <c r="AD79" s="68" t="s">
        <v>62</v>
      </c>
      <c r="AE79" s="119"/>
      <c r="AF79" s="136"/>
    </row>
    <row r="80" spans="1:32" x14ac:dyDescent="0.25">
      <c r="A80" s="153"/>
      <c r="B80" s="47"/>
      <c r="C80" s="48"/>
      <c r="D80" s="48"/>
      <c r="E80" s="48"/>
      <c r="F80" s="48"/>
      <c r="G80" s="48"/>
      <c r="H80" s="48"/>
      <c r="I80" s="48"/>
      <c r="J80" s="48"/>
      <c r="K80" s="48"/>
      <c r="L80" s="48"/>
      <c r="M80" s="129"/>
      <c r="N80" s="132"/>
      <c r="O80" s="141"/>
      <c r="P80" s="48"/>
      <c r="Q80" s="48"/>
      <c r="R80" s="48"/>
      <c r="S80" s="48"/>
      <c r="T80" s="48"/>
      <c r="U80" s="48"/>
      <c r="V80" s="48"/>
      <c r="W80" s="48"/>
      <c r="X80" s="48"/>
      <c r="Y80" s="48"/>
      <c r="Z80" s="48"/>
      <c r="AA80" s="129"/>
      <c r="AB80" s="132"/>
      <c r="AC80" s="141"/>
      <c r="AD80" s="94" t="str">
        <f>IF(O79="OK", "Yes", "No")</f>
        <v>No</v>
      </c>
      <c r="AE80" s="120"/>
      <c r="AF80" s="137"/>
    </row>
    <row r="81" spans="1:32" x14ac:dyDescent="0.25">
      <c r="A81" s="153"/>
      <c r="B81" s="47"/>
      <c r="C81" s="48"/>
      <c r="D81" s="48"/>
      <c r="E81" s="48"/>
      <c r="F81" s="48"/>
      <c r="G81" s="48"/>
      <c r="H81" s="48"/>
      <c r="I81" s="48"/>
      <c r="J81" s="48"/>
      <c r="K81" s="48"/>
      <c r="L81" s="48"/>
      <c r="M81" s="129"/>
      <c r="N81" s="132"/>
      <c r="O81" s="141"/>
      <c r="P81" s="48"/>
      <c r="Q81" s="48"/>
      <c r="R81" s="48"/>
      <c r="S81" s="48"/>
      <c r="T81" s="48"/>
      <c r="U81" s="48"/>
      <c r="V81" s="48"/>
      <c r="W81" s="48"/>
      <c r="X81" s="48"/>
      <c r="Y81" s="48"/>
      <c r="Z81" s="48"/>
      <c r="AA81" s="129"/>
      <c r="AB81" s="132"/>
      <c r="AC81" s="141"/>
      <c r="AD81" s="55" t="s">
        <v>63</v>
      </c>
      <c r="AE81" s="120"/>
      <c r="AF81" s="93" t="s">
        <v>86</v>
      </c>
    </row>
    <row r="82" spans="1:32" x14ac:dyDescent="0.25">
      <c r="A82" s="154"/>
      <c r="B82" s="47"/>
      <c r="C82" s="48"/>
      <c r="D82" s="48"/>
      <c r="E82" s="48"/>
      <c r="F82" s="48"/>
      <c r="G82" s="48"/>
      <c r="H82" s="48"/>
      <c r="I82" s="48"/>
      <c r="J82" s="48"/>
      <c r="K82" s="48"/>
      <c r="L82" s="48"/>
      <c r="M82" s="129"/>
      <c r="N82" s="132"/>
      <c r="O82" s="141"/>
      <c r="P82" s="48"/>
      <c r="Q82" s="48"/>
      <c r="R82" s="48"/>
      <c r="S82" s="48"/>
      <c r="T82" s="48"/>
      <c r="U82" s="48"/>
      <c r="V82" s="48"/>
      <c r="W82" s="48"/>
      <c r="X82" s="48"/>
      <c r="Y82" s="48"/>
      <c r="Z82" s="48"/>
      <c r="AA82" s="129"/>
      <c r="AB82" s="132"/>
      <c r="AC82" s="141"/>
      <c r="AD82" s="94" t="str">
        <f>IF(AC79="OK","Yes","No")</f>
        <v>No</v>
      </c>
      <c r="AE82" s="120"/>
      <c r="AF82" s="138"/>
    </row>
    <row r="83" spans="1:32" x14ac:dyDescent="0.25">
      <c r="A83" s="53" t="str">
        <f>IF(AD78="Cycle Complete", "", "Caution: Previous cycle incomplete")</f>
        <v>Caution: Previous cycle incomplete</v>
      </c>
      <c r="B83" s="49"/>
      <c r="C83" s="50"/>
      <c r="D83" s="50"/>
      <c r="E83" s="50"/>
      <c r="F83" s="50"/>
      <c r="G83" s="50"/>
      <c r="H83" s="50"/>
      <c r="I83" s="50"/>
      <c r="J83" s="50"/>
      <c r="K83" s="50"/>
      <c r="L83" s="50"/>
      <c r="M83" s="130"/>
      <c r="N83" s="133"/>
      <c r="O83" s="142"/>
      <c r="P83" s="50"/>
      <c r="Q83" s="50"/>
      <c r="R83" s="50"/>
      <c r="S83" s="50"/>
      <c r="T83" s="50"/>
      <c r="U83" s="50"/>
      <c r="V83" s="50"/>
      <c r="W83" s="50"/>
      <c r="X83" s="50"/>
      <c r="Y83" s="50"/>
      <c r="Z83" s="50"/>
      <c r="AA83" s="130"/>
      <c r="AB83" s="133"/>
      <c r="AC83" s="142"/>
      <c r="AD83" s="57" t="str">
        <f>IF(AND(AD80="Yes",AD82="Yes"),"Cycle Complete","Cycle Incomplete")</f>
        <v>Cycle Incomplete</v>
      </c>
      <c r="AE83" s="121"/>
      <c r="AF83" s="139"/>
    </row>
    <row r="84" spans="1:32" ht="15" customHeight="1" x14ac:dyDescent="0.25">
      <c r="A84" s="155"/>
      <c r="B84" s="33"/>
      <c r="C84" s="34"/>
      <c r="D84" s="34"/>
      <c r="E84" s="34"/>
      <c r="F84" s="34"/>
      <c r="G84" s="34"/>
      <c r="H84" s="34"/>
      <c r="I84" s="34"/>
      <c r="J84" s="34"/>
      <c r="K84" s="34"/>
      <c r="L84" s="34"/>
      <c r="M84" s="143"/>
      <c r="N84" s="122">
        <f>COUNTIF(C84:L88,"y")</f>
        <v>0</v>
      </c>
      <c r="O84" s="146" t="str">
        <f t="shared" ref="O84" si="28">IF(N84&gt;0,"OK","No Observation")</f>
        <v>No Observation</v>
      </c>
      <c r="P84" s="34"/>
      <c r="Q84" s="34"/>
      <c r="R84" s="34"/>
      <c r="S84" s="34"/>
      <c r="T84" s="34"/>
      <c r="U84" s="34"/>
      <c r="V84" s="34"/>
      <c r="W84" s="34"/>
      <c r="X84" s="34"/>
      <c r="Y84" s="34"/>
      <c r="Z84" s="34"/>
      <c r="AA84" s="143"/>
      <c r="AB84" s="122">
        <f>COUNTIF(P84:Z88,"Y")</f>
        <v>0</v>
      </c>
      <c r="AC84" s="146" t="str">
        <f t="shared" ref="AC84" si="29">IF(AB84&gt;0,"OK","No Debrief")</f>
        <v>No Debrief</v>
      </c>
      <c r="AD84" s="68" t="s">
        <v>62</v>
      </c>
      <c r="AE84" s="125"/>
      <c r="AF84" s="151"/>
    </row>
    <row r="85" spans="1:32" x14ac:dyDescent="0.25">
      <c r="A85" s="156"/>
      <c r="B85" s="35"/>
      <c r="C85" s="36"/>
      <c r="D85" s="36"/>
      <c r="E85" s="36"/>
      <c r="F85" s="36"/>
      <c r="G85" s="36"/>
      <c r="H85" s="36"/>
      <c r="I85" s="36"/>
      <c r="J85" s="36"/>
      <c r="K85" s="36"/>
      <c r="L85" s="36"/>
      <c r="M85" s="144"/>
      <c r="N85" s="123"/>
      <c r="O85" s="147"/>
      <c r="P85" s="36"/>
      <c r="Q85" s="36"/>
      <c r="R85" s="36"/>
      <c r="S85" s="36"/>
      <c r="T85" s="36"/>
      <c r="U85" s="36"/>
      <c r="V85" s="36"/>
      <c r="W85" s="36"/>
      <c r="X85" s="36"/>
      <c r="Y85" s="36"/>
      <c r="Z85" s="36"/>
      <c r="AA85" s="144"/>
      <c r="AB85" s="123"/>
      <c r="AC85" s="147"/>
      <c r="AD85" s="94" t="str">
        <f>IF(O84="OK", "Yes", "No")</f>
        <v>No</v>
      </c>
      <c r="AE85" s="126"/>
      <c r="AF85" s="150"/>
    </row>
    <row r="86" spans="1:32" x14ac:dyDescent="0.25">
      <c r="A86" s="156"/>
      <c r="B86" s="35"/>
      <c r="C86" s="36"/>
      <c r="D86" s="36"/>
      <c r="E86" s="36"/>
      <c r="F86" s="36"/>
      <c r="G86" s="36"/>
      <c r="H86" s="36"/>
      <c r="I86" s="36"/>
      <c r="J86" s="36"/>
      <c r="K86" s="36"/>
      <c r="L86" s="36"/>
      <c r="M86" s="144"/>
      <c r="N86" s="123"/>
      <c r="O86" s="147"/>
      <c r="P86" s="36"/>
      <c r="Q86" s="36"/>
      <c r="R86" s="36"/>
      <c r="S86" s="36"/>
      <c r="T86" s="36"/>
      <c r="U86" s="36"/>
      <c r="V86" s="36"/>
      <c r="W86" s="36"/>
      <c r="X86" s="36"/>
      <c r="Y86" s="36"/>
      <c r="Z86" s="36"/>
      <c r="AA86" s="144"/>
      <c r="AB86" s="123"/>
      <c r="AC86" s="147"/>
      <c r="AD86" s="55" t="s">
        <v>63</v>
      </c>
      <c r="AE86" s="126"/>
      <c r="AF86" s="93" t="s">
        <v>86</v>
      </c>
    </row>
    <row r="87" spans="1:32" x14ac:dyDescent="0.25">
      <c r="A87" s="157"/>
      <c r="B87" s="35"/>
      <c r="C87" s="36"/>
      <c r="D87" s="36"/>
      <c r="E87" s="36"/>
      <c r="F87" s="36"/>
      <c r="G87" s="36"/>
      <c r="H87" s="36"/>
      <c r="I87" s="36"/>
      <c r="J87" s="36"/>
      <c r="K87" s="36"/>
      <c r="L87" s="36"/>
      <c r="M87" s="144"/>
      <c r="N87" s="123"/>
      <c r="O87" s="147"/>
      <c r="P87" s="36"/>
      <c r="Q87" s="36"/>
      <c r="R87" s="36"/>
      <c r="S87" s="36"/>
      <c r="T87" s="36"/>
      <c r="U87" s="36"/>
      <c r="V87" s="36"/>
      <c r="W87" s="36"/>
      <c r="X87" s="36"/>
      <c r="Y87" s="36"/>
      <c r="Z87" s="36"/>
      <c r="AA87" s="144"/>
      <c r="AB87" s="123"/>
      <c r="AC87" s="147"/>
      <c r="AD87" s="94" t="str">
        <f>IF(AC84="OK","Yes","No")</f>
        <v>No</v>
      </c>
      <c r="AE87" s="126"/>
      <c r="AF87" s="134"/>
    </row>
    <row r="88" spans="1:32" x14ac:dyDescent="0.25">
      <c r="A88" s="71" t="str">
        <f>IF(AD83="Cycle Complete", "", "Caution: Previous cycle incomplete")</f>
        <v>Caution: Previous cycle incomplete</v>
      </c>
      <c r="B88" s="37"/>
      <c r="C88" s="38"/>
      <c r="D88" s="38"/>
      <c r="E88" s="38"/>
      <c r="F88" s="38"/>
      <c r="G88" s="38"/>
      <c r="H88" s="38"/>
      <c r="I88" s="38"/>
      <c r="J88" s="38"/>
      <c r="K88" s="38"/>
      <c r="L88" s="38"/>
      <c r="M88" s="145"/>
      <c r="N88" s="124"/>
      <c r="O88" s="148"/>
      <c r="P88" s="38"/>
      <c r="Q88" s="38"/>
      <c r="R88" s="38"/>
      <c r="S88" s="38"/>
      <c r="T88" s="38"/>
      <c r="U88" s="38"/>
      <c r="V88" s="38"/>
      <c r="W88" s="38"/>
      <c r="X88" s="38"/>
      <c r="Y88" s="38"/>
      <c r="Z88" s="38"/>
      <c r="AA88" s="145"/>
      <c r="AB88" s="124"/>
      <c r="AC88" s="148"/>
      <c r="AD88" s="57" t="str">
        <f>IF(AND(AD85="Yes",AD87="Yes"),"Cycle Complete","Cycle Incomplete")</f>
        <v>Cycle Incomplete</v>
      </c>
      <c r="AE88" s="127"/>
      <c r="AF88" s="135"/>
    </row>
    <row r="89" spans="1:32" ht="15" customHeight="1" x14ac:dyDescent="0.25">
      <c r="A89" s="152"/>
      <c r="B89" s="45"/>
      <c r="C89" s="46"/>
      <c r="D89" s="46"/>
      <c r="E89" s="46"/>
      <c r="F89" s="46"/>
      <c r="G89" s="46"/>
      <c r="H89" s="46"/>
      <c r="I89" s="46"/>
      <c r="J89" s="46"/>
      <c r="K89" s="46"/>
      <c r="L89" s="46"/>
      <c r="M89" s="128"/>
      <c r="N89" s="131">
        <f>COUNTIF(C89:L93,"y")</f>
        <v>0</v>
      </c>
      <c r="O89" s="140" t="str">
        <f t="shared" ref="O89" si="30">IF(N89&gt;0,"OK","No Observation")</f>
        <v>No Observation</v>
      </c>
      <c r="P89" s="46"/>
      <c r="Q89" s="46"/>
      <c r="R89" s="46"/>
      <c r="S89" s="46"/>
      <c r="T89" s="46"/>
      <c r="U89" s="46"/>
      <c r="V89" s="46"/>
      <c r="W89" s="46"/>
      <c r="X89" s="46"/>
      <c r="Y89" s="46"/>
      <c r="Z89" s="46"/>
      <c r="AA89" s="128"/>
      <c r="AB89" s="131">
        <f>COUNTIF(P89:Z93,"Y")</f>
        <v>0</v>
      </c>
      <c r="AC89" s="140" t="str">
        <f t="shared" ref="AC89" si="31">IF(AB89&gt;0,"OK","No Debrief")</f>
        <v>No Debrief</v>
      </c>
      <c r="AD89" s="68" t="s">
        <v>62</v>
      </c>
      <c r="AE89" s="119"/>
      <c r="AF89" s="136"/>
    </row>
    <row r="90" spans="1:32" x14ac:dyDescent="0.25">
      <c r="A90" s="153"/>
      <c r="B90" s="47"/>
      <c r="C90" s="48"/>
      <c r="D90" s="48"/>
      <c r="E90" s="48"/>
      <c r="F90" s="48"/>
      <c r="G90" s="48"/>
      <c r="H90" s="48"/>
      <c r="I90" s="48"/>
      <c r="J90" s="48"/>
      <c r="K90" s="48"/>
      <c r="L90" s="48"/>
      <c r="M90" s="129"/>
      <c r="N90" s="132"/>
      <c r="O90" s="141"/>
      <c r="P90" s="48"/>
      <c r="Q90" s="48"/>
      <c r="R90" s="48"/>
      <c r="S90" s="48"/>
      <c r="T90" s="48"/>
      <c r="U90" s="48"/>
      <c r="V90" s="48"/>
      <c r="W90" s="48"/>
      <c r="X90" s="48"/>
      <c r="Y90" s="48"/>
      <c r="Z90" s="48"/>
      <c r="AA90" s="129"/>
      <c r="AB90" s="132"/>
      <c r="AC90" s="141"/>
      <c r="AD90" s="94" t="str">
        <f>IF(O89="OK", "Yes", "No")</f>
        <v>No</v>
      </c>
      <c r="AE90" s="120"/>
      <c r="AF90" s="137"/>
    </row>
    <row r="91" spans="1:32" x14ac:dyDescent="0.25">
      <c r="A91" s="153"/>
      <c r="B91" s="47"/>
      <c r="C91" s="48"/>
      <c r="D91" s="48"/>
      <c r="E91" s="48"/>
      <c r="F91" s="48"/>
      <c r="G91" s="48"/>
      <c r="H91" s="48"/>
      <c r="I91" s="48"/>
      <c r="J91" s="48"/>
      <c r="K91" s="48"/>
      <c r="L91" s="48"/>
      <c r="M91" s="129"/>
      <c r="N91" s="132"/>
      <c r="O91" s="141"/>
      <c r="P91" s="48"/>
      <c r="Q91" s="48"/>
      <c r="R91" s="48"/>
      <c r="S91" s="48"/>
      <c r="T91" s="48"/>
      <c r="U91" s="48"/>
      <c r="V91" s="48"/>
      <c r="W91" s="48"/>
      <c r="X91" s="48"/>
      <c r="Y91" s="48"/>
      <c r="Z91" s="48"/>
      <c r="AA91" s="129"/>
      <c r="AB91" s="132"/>
      <c r="AC91" s="141"/>
      <c r="AD91" s="55" t="s">
        <v>63</v>
      </c>
      <c r="AE91" s="120"/>
      <c r="AF91" s="93" t="s">
        <v>86</v>
      </c>
    </row>
    <row r="92" spans="1:32" x14ac:dyDescent="0.25">
      <c r="A92" s="154"/>
      <c r="B92" s="47"/>
      <c r="C92" s="48"/>
      <c r="D92" s="48"/>
      <c r="E92" s="48"/>
      <c r="F92" s="48"/>
      <c r="G92" s="48"/>
      <c r="H92" s="48"/>
      <c r="I92" s="48"/>
      <c r="J92" s="48"/>
      <c r="K92" s="48"/>
      <c r="L92" s="48"/>
      <c r="M92" s="129"/>
      <c r="N92" s="132"/>
      <c r="O92" s="141"/>
      <c r="P92" s="48"/>
      <c r="Q92" s="48"/>
      <c r="R92" s="48"/>
      <c r="S92" s="48"/>
      <c r="T92" s="48"/>
      <c r="U92" s="48"/>
      <c r="V92" s="48"/>
      <c r="W92" s="48"/>
      <c r="X92" s="48"/>
      <c r="Y92" s="48"/>
      <c r="Z92" s="48"/>
      <c r="AA92" s="129"/>
      <c r="AB92" s="132"/>
      <c r="AC92" s="141"/>
      <c r="AD92" s="94" t="str">
        <f>IF(AC89="OK","Yes","No")</f>
        <v>No</v>
      </c>
      <c r="AE92" s="120"/>
      <c r="AF92" s="138"/>
    </row>
    <row r="93" spans="1:32" x14ac:dyDescent="0.25">
      <c r="A93" s="53" t="str">
        <f>IF(AD88="Cycle Complete", "", "Caution: Previous cycle incomplete")</f>
        <v>Caution: Previous cycle incomplete</v>
      </c>
      <c r="B93" s="49"/>
      <c r="C93" s="50"/>
      <c r="D93" s="50"/>
      <c r="E93" s="50"/>
      <c r="F93" s="50"/>
      <c r="G93" s="50"/>
      <c r="H93" s="50"/>
      <c r="I93" s="50"/>
      <c r="J93" s="50"/>
      <c r="K93" s="50"/>
      <c r="L93" s="50"/>
      <c r="M93" s="130"/>
      <c r="N93" s="133"/>
      <c r="O93" s="142"/>
      <c r="P93" s="50"/>
      <c r="Q93" s="50"/>
      <c r="R93" s="50"/>
      <c r="S93" s="50"/>
      <c r="T93" s="50"/>
      <c r="U93" s="50"/>
      <c r="V93" s="50"/>
      <c r="W93" s="50"/>
      <c r="X93" s="50"/>
      <c r="Y93" s="50"/>
      <c r="Z93" s="50"/>
      <c r="AA93" s="130"/>
      <c r="AB93" s="133"/>
      <c r="AC93" s="142"/>
      <c r="AD93" s="57" t="str">
        <f>IF(AND(AD90="Yes",AD92="Yes"),"Cycle Complete","Cycle Incomplete")</f>
        <v>Cycle Incomplete</v>
      </c>
      <c r="AE93" s="121"/>
      <c r="AF93" s="139"/>
    </row>
    <row r="94" spans="1:32" ht="15" customHeight="1" x14ac:dyDescent="0.25">
      <c r="A94" s="155"/>
      <c r="B94" s="33"/>
      <c r="C94" s="34"/>
      <c r="D94" s="34"/>
      <c r="E94" s="34"/>
      <c r="F94" s="34"/>
      <c r="G94" s="34"/>
      <c r="H94" s="34"/>
      <c r="I94" s="34"/>
      <c r="J94" s="34"/>
      <c r="K94" s="34"/>
      <c r="L94" s="34"/>
      <c r="M94" s="143"/>
      <c r="N94" s="122">
        <f>COUNTIF(C94:L98,"y")</f>
        <v>0</v>
      </c>
      <c r="O94" s="146" t="str">
        <f t="shared" ref="O94" si="32">IF(N94&gt;0,"OK","No Observation")</f>
        <v>No Observation</v>
      </c>
      <c r="P94" s="34"/>
      <c r="Q94" s="34"/>
      <c r="R94" s="34"/>
      <c r="S94" s="34"/>
      <c r="T94" s="34"/>
      <c r="U94" s="34"/>
      <c r="V94" s="34"/>
      <c r="W94" s="34"/>
      <c r="X94" s="34"/>
      <c r="Y94" s="34"/>
      <c r="Z94" s="34"/>
      <c r="AA94" s="143"/>
      <c r="AB94" s="122">
        <f>COUNTIF(P94:Z98,"Y")</f>
        <v>0</v>
      </c>
      <c r="AC94" s="146" t="str">
        <f t="shared" ref="AC94" si="33">IF(AB94&gt;0,"OK","No Debrief")</f>
        <v>No Debrief</v>
      </c>
      <c r="AD94" s="68" t="s">
        <v>62</v>
      </c>
      <c r="AE94" s="125"/>
      <c r="AF94" s="151"/>
    </row>
    <row r="95" spans="1:32" x14ac:dyDescent="0.25">
      <c r="A95" s="156"/>
      <c r="B95" s="35"/>
      <c r="C95" s="36"/>
      <c r="D95" s="36"/>
      <c r="E95" s="36"/>
      <c r="F95" s="36"/>
      <c r="G95" s="36"/>
      <c r="H95" s="36"/>
      <c r="I95" s="36"/>
      <c r="J95" s="36"/>
      <c r="K95" s="36"/>
      <c r="L95" s="36"/>
      <c r="M95" s="144"/>
      <c r="N95" s="123"/>
      <c r="O95" s="147"/>
      <c r="P95" s="36"/>
      <c r="Q95" s="36"/>
      <c r="R95" s="36"/>
      <c r="S95" s="36"/>
      <c r="T95" s="36"/>
      <c r="U95" s="36"/>
      <c r="V95" s="36"/>
      <c r="W95" s="36"/>
      <c r="X95" s="36"/>
      <c r="Y95" s="36"/>
      <c r="Z95" s="36"/>
      <c r="AA95" s="144"/>
      <c r="AB95" s="123"/>
      <c r="AC95" s="147"/>
      <c r="AD95" s="94" t="str">
        <f>IF(O94="OK", "Yes", "No")</f>
        <v>No</v>
      </c>
      <c r="AE95" s="126"/>
      <c r="AF95" s="150"/>
    </row>
    <row r="96" spans="1:32" x14ac:dyDescent="0.25">
      <c r="A96" s="156"/>
      <c r="B96" s="35"/>
      <c r="C96" s="36"/>
      <c r="D96" s="36"/>
      <c r="E96" s="36"/>
      <c r="F96" s="36"/>
      <c r="G96" s="36"/>
      <c r="H96" s="36"/>
      <c r="I96" s="36"/>
      <c r="J96" s="36"/>
      <c r="K96" s="36"/>
      <c r="L96" s="36"/>
      <c r="M96" s="144"/>
      <c r="N96" s="123"/>
      <c r="O96" s="147"/>
      <c r="P96" s="36"/>
      <c r="Q96" s="36"/>
      <c r="R96" s="36"/>
      <c r="S96" s="36"/>
      <c r="T96" s="36"/>
      <c r="U96" s="36"/>
      <c r="V96" s="36"/>
      <c r="W96" s="36"/>
      <c r="X96" s="36"/>
      <c r="Y96" s="36"/>
      <c r="Z96" s="36"/>
      <c r="AA96" s="144"/>
      <c r="AB96" s="123"/>
      <c r="AC96" s="147"/>
      <c r="AD96" s="55" t="s">
        <v>63</v>
      </c>
      <c r="AE96" s="126"/>
      <c r="AF96" s="93" t="s">
        <v>86</v>
      </c>
    </row>
    <row r="97" spans="1:32" x14ac:dyDescent="0.25">
      <c r="A97" s="157"/>
      <c r="B97" s="35"/>
      <c r="C97" s="36"/>
      <c r="D97" s="36"/>
      <c r="E97" s="36"/>
      <c r="F97" s="36"/>
      <c r="G97" s="36"/>
      <c r="H97" s="36"/>
      <c r="I97" s="36"/>
      <c r="J97" s="36"/>
      <c r="K97" s="36"/>
      <c r="L97" s="36"/>
      <c r="M97" s="144"/>
      <c r="N97" s="123"/>
      <c r="O97" s="147"/>
      <c r="P97" s="36"/>
      <c r="Q97" s="36"/>
      <c r="R97" s="36"/>
      <c r="S97" s="36"/>
      <c r="T97" s="36"/>
      <c r="U97" s="36"/>
      <c r="V97" s="36"/>
      <c r="W97" s="36"/>
      <c r="X97" s="36"/>
      <c r="Y97" s="36"/>
      <c r="Z97" s="36"/>
      <c r="AA97" s="144"/>
      <c r="AB97" s="123"/>
      <c r="AC97" s="147"/>
      <c r="AD97" s="94" t="str">
        <f>IF(AC94="OK","Yes","No")</f>
        <v>No</v>
      </c>
      <c r="AE97" s="126"/>
      <c r="AF97" s="134"/>
    </row>
    <row r="98" spans="1:32" x14ac:dyDescent="0.25">
      <c r="A98" s="71" t="str">
        <f>IF(AD93="Cycle Complete", "", "Caution: Previous cycle incomplete")</f>
        <v>Caution: Previous cycle incomplete</v>
      </c>
      <c r="B98" s="37"/>
      <c r="C98" s="38"/>
      <c r="D98" s="38"/>
      <c r="E98" s="38"/>
      <c r="F98" s="38"/>
      <c r="G98" s="38"/>
      <c r="H98" s="38"/>
      <c r="I98" s="38"/>
      <c r="J98" s="38"/>
      <c r="K98" s="38"/>
      <c r="L98" s="38"/>
      <c r="M98" s="145"/>
      <c r="N98" s="124"/>
      <c r="O98" s="148"/>
      <c r="P98" s="38"/>
      <c r="Q98" s="38"/>
      <c r="R98" s="38"/>
      <c r="S98" s="38"/>
      <c r="T98" s="38"/>
      <c r="U98" s="38"/>
      <c r="V98" s="38"/>
      <c r="W98" s="38"/>
      <c r="X98" s="38"/>
      <c r="Y98" s="38"/>
      <c r="Z98" s="38"/>
      <c r="AA98" s="145"/>
      <c r="AB98" s="124"/>
      <c r="AC98" s="148"/>
      <c r="AD98" s="57" t="str">
        <f>IF(AND(AD95="Yes",AD97="Yes"),"Cycle Complete","Cycle Incomplete")</f>
        <v>Cycle Incomplete</v>
      </c>
      <c r="AE98" s="127"/>
      <c r="AF98" s="135"/>
    </row>
    <row r="99" spans="1:32" ht="15" customHeight="1" x14ac:dyDescent="0.25">
      <c r="A99" s="152"/>
      <c r="B99" s="45"/>
      <c r="C99" s="46"/>
      <c r="D99" s="46"/>
      <c r="E99" s="46"/>
      <c r="F99" s="46"/>
      <c r="G99" s="46"/>
      <c r="H99" s="46"/>
      <c r="I99" s="46"/>
      <c r="J99" s="46"/>
      <c r="K99" s="46"/>
      <c r="L99" s="46"/>
      <c r="M99" s="128"/>
      <c r="N99" s="131">
        <f>COUNTIF(C99:L103,"y")</f>
        <v>0</v>
      </c>
      <c r="O99" s="140" t="str">
        <f t="shared" ref="O99" si="34">IF(N99&gt;0,"OK","No Observation")</f>
        <v>No Observation</v>
      </c>
      <c r="P99" s="46"/>
      <c r="Q99" s="46"/>
      <c r="R99" s="46"/>
      <c r="S99" s="46"/>
      <c r="T99" s="46"/>
      <c r="U99" s="46"/>
      <c r="V99" s="46"/>
      <c r="W99" s="46"/>
      <c r="X99" s="46"/>
      <c r="Y99" s="46"/>
      <c r="Z99" s="46"/>
      <c r="AA99" s="128"/>
      <c r="AB99" s="131">
        <f>COUNTIF(P99:Z103,"Y")</f>
        <v>0</v>
      </c>
      <c r="AC99" s="140" t="str">
        <f t="shared" ref="AC99" si="35">IF(AB99&gt;0,"OK","No Debrief")</f>
        <v>No Debrief</v>
      </c>
      <c r="AD99" s="68" t="s">
        <v>62</v>
      </c>
      <c r="AE99" s="119"/>
      <c r="AF99" s="136"/>
    </row>
    <row r="100" spans="1:32" x14ac:dyDescent="0.25">
      <c r="A100" s="153"/>
      <c r="B100" s="47"/>
      <c r="C100" s="48"/>
      <c r="D100" s="48"/>
      <c r="E100" s="48"/>
      <c r="F100" s="48"/>
      <c r="G100" s="48"/>
      <c r="H100" s="48"/>
      <c r="I100" s="48"/>
      <c r="J100" s="48"/>
      <c r="K100" s="48"/>
      <c r="L100" s="48"/>
      <c r="M100" s="129"/>
      <c r="N100" s="132"/>
      <c r="O100" s="141"/>
      <c r="P100" s="48"/>
      <c r="Q100" s="48"/>
      <c r="R100" s="48"/>
      <c r="S100" s="48"/>
      <c r="T100" s="48"/>
      <c r="U100" s="48"/>
      <c r="V100" s="48"/>
      <c r="W100" s="48"/>
      <c r="X100" s="48"/>
      <c r="Y100" s="48"/>
      <c r="Z100" s="48"/>
      <c r="AA100" s="129"/>
      <c r="AB100" s="132"/>
      <c r="AC100" s="141"/>
      <c r="AD100" s="94" t="str">
        <f>IF(O99="OK", "Yes", "No")</f>
        <v>No</v>
      </c>
      <c r="AE100" s="120"/>
      <c r="AF100" s="137"/>
    </row>
    <row r="101" spans="1:32" x14ac:dyDescent="0.25">
      <c r="A101" s="153"/>
      <c r="B101" s="47"/>
      <c r="C101" s="48"/>
      <c r="D101" s="48"/>
      <c r="E101" s="48"/>
      <c r="F101" s="48"/>
      <c r="G101" s="48"/>
      <c r="H101" s="48"/>
      <c r="I101" s="48"/>
      <c r="J101" s="48"/>
      <c r="K101" s="48"/>
      <c r="L101" s="48"/>
      <c r="M101" s="129"/>
      <c r="N101" s="132"/>
      <c r="O101" s="141"/>
      <c r="P101" s="48"/>
      <c r="Q101" s="48"/>
      <c r="R101" s="48"/>
      <c r="S101" s="48"/>
      <c r="T101" s="48"/>
      <c r="U101" s="48"/>
      <c r="V101" s="48"/>
      <c r="W101" s="48"/>
      <c r="X101" s="48"/>
      <c r="Y101" s="48"/>
      <c r="Z101" s="48"/>
      <c r="AA101" s="129"/>
      <c r="AB101" s="132"/>
      <c r="AC101" s="141"/>
      <c r="AD101" s="55" t="s">
        <v>63</v>
      </c>
      <c r="AE101" s="120"/>
      <c r="AF101" s="93" t="s">
        <v>86</v>
      </c>
    </row>
    <row r="102" spans="1:32" x14ac:dyDescent="0.25">
      <c r="A102" s="154"/>
      <c r="B102" s="47"/>
      <c r="C102" s="48"/>
      <c r="D102" s="48"/>
      <c r="E102" s="48"/>
      <c r="F102" s="48"/>
      <c r="G102" s="48"/>
      <c r="H102" s="48"/>
      <c r="I102" s="48"/>
      <c r="J102" s="48"/>
      <c r="K102" s="48"/>
      <c r="L102" s="48"/>
      <c r="M102" s="129"/>
      <c r="N102" s="132"/>
      <c r="O102" s="141"/>
      <c r="P102" s="48"/>
      <c r="Q102" s="48"/>
      <c r="R102" s="48"/>
      <c r="S102" s="48"/>
      <c r="T102" s="48"/>
      <c r="U102" s="48"/>
      <c r="V102" s="48"/>
      <c r="W102" s="48"/>
      <c r="X102" s="48"/>
      <c r="Y102" s="48"/>
      <c r="Z102" s="48"/>
      <c r="AA102" s="129"/>
      <c r="AB102" s="132"/>
      <c r="AC102" s="141"/>
      <c r="AD102" s="94" t="str">
        <f>IF(AC99="OK","Yes","No")</f>
        <v>No</v>
      </c>
      <c r="AE102" s="120"/>
      <c r="AF102" s="138"/>
    </row>
    <row r="103" spans="1:32" x14ac:dyDescent="0.25">
      <c r="A103" s="53" t="str">
        <f>IF(AD98="Cycle Complete", "", "Caution: Previous cycle incomplete")</f>
        <v>Caution: Previous cycle incomplete</v>
      </c>
      <c r="B103" s="49"/>
      <c r="C103" s="50"/>
      <c r="D103" s="50"/>
      <c r="E103" s="50"/>
      <c r="F103" s="50"/>
      <c r="G103" s="50"/>
      <c r="H103" s="50"/>
      <c r="I103" s="50"/>
      <c r="J103" s="50"/>
      <c r="K103" s="50"/>
      <c r="L103" s="50"/>
      <c r="M103" s="130"/>
      <c r="N103" s="133"/>
      <c r="O103" s="142"/>
      <c r="P103" s="50"/>
      <c r="Q103" s="50"/>
      <c r="R103" s="50"/>
      <c r="S103" s="50"/>
      <c r="T103" s="50"/>
      <c r="U103" s="50"/>
      <c r="V103" s="50"/>
      <c r="W103" s="50"/>
      <c r="X103" s="50"/>
      <c r="Y103" s="50"/>
      <c r="Z103" s="50"/>
      <c r="AA103" s="130"/>
      <c r="AB103" s="133"/>
      <c r="AC103" s="142"/>
      <c r="AD103" s="57" t="str">
        <f>IF(AND(AD100="Yes",AD102="Yes"),"Cycle Complete","Cycle Incomplete")</f>
        <v>Cycle Incomplete</v>
      </c>
      <c r="AE103" s="121"/>
      <c r="AF103" s="139"/>
    </row>
    <row r="104" spans="1:32" ht="15" customHeight="1" x14ac:dyDescent="0.25">
      <c r="A104" s="155"/>
      <c r="B104" s="33"/>
      <c r="C104" s="34"/>
      <c r="D104" s="34"/>
      <c r="E104" s="34"/>
      <c r="F104" s="34"/>
      <c r="G104" s="34"/>
      <c r="H104" s="34"/>
      <c r="I104" s="34"/>
      <c r="J104" s="34"/>
      <c r="K104" s="34"/>
      <c r="L104" s="34"/>
      <c r="M104" s="143"/>
      <c r="N104" s="122">
        <f>COUNTIF(C104:L108,"y")</f>
        <v>0</v>
      </c>
      <c r="O104" s="146" t="str">
        <f t="shared" ref="O104" si="36">IF(N104&gt;0,"OK","No Observation")</f>
        <v>No Observation</v>
      </c>
      <c r="P104" s="34"/>
      <c r="Q104" s="34"/>
      <c r="R104" s="34"/>
      <c r="S104" s="34"/>
      <c r="T104" s="34"/>
      <c r="U104" s="34"/>
      <c r="V104" s="34"/>
      <c r="W104" s="34"/>
      <c r="X104" s="34"/>
      <c r="Y104" s="34"/>
      <c r="Z104" s="34"/>
      <c r="AA104" s="143"/>
      <c r="AB104" s="122">
        <f>COUNTIF(P104:Z108,"Y")</f>
        <v>0</v>
      </c>
      <c r="AC104" s="146" t="str">
        <f t="shared" ref="AC104" si="37">IF(AB104&gt;0,"OK","No Debrief")</f>
        <v>No Debrief</v>
      </c>
      <c r="AD104" s="68" t="s">
        <v>62</v>
      </c>
      <c r="AE104" s="125"/>
      <c r="AF104" s="151"/>
    </row>
    <row r="105" spans="1:32" x14ac:dyDescent="0.25">
      <c r="A105" s="156"/>
      <c r="B105" s="35"/>
      <c r="C105" s="36"/>
      <c r="D105" s="36"/>
      <c r="E105" s="36"/>
      <c r="F105" s="36"/>
      <c r="G105" s="36"/>
      <c r="H105" s="36"/>
      <c r="I105" s="36"/>
      <c r="J105" s="36"/>
      <c r="K105" s="36"/>
      <c r="L105" s="36"/>
      <c r="M105" s="144"/>
      <c r="N105" s="123"/>
      <c r="O105" s="147"/>
      <c r="P105" s="36"/>
      <c r="Q105" s="36"/>
      <c r="R105" s="36"/>
      <c r="S105" s="36"/>
      <c r="T105" s="36"/>
      <c r="U105" s="36"/>
      <c r="V105" s="36"/>
      <c r="W105" s="36"/>
      <c r="X105" s="36"/>
      <c r="Y105" s="36"/>
      <c r="Z105" s="36"/>
      <c r="AA105" s="144"/>
      <c r="AB105" s="123"/>
      <c r="AC105" s="147"/>
      <c r="AD105" s="94" t="str">
        <f>IF(O104="OK", "Yes", "No")</f>
        <v>No</v>
      </c>
      <c r="AE105" s="126"/>
      <c r="AF105" s="150"/>
    </row>
    <row r="106" spans="1:32" x14ac:dyDescent="0.25">
      <c r="A106" s="156"/>
      <c r="B106" s="35"/>
      <c r="C106" s="36"/>
      <c r="D106" s="36"/>
      <c r="E106" s="36"/>
      <c r="F106" s="36"/>
      <c r="G106" s="36"/>
      <c r="H106" s="36"/>
      <c r="I106" s="36"/>
      <c r="J106" s="36"/>
      <c r="K106" s="36"/>
      <c r="L106" s="36"/>
      <c r="M106" s="144"/>
      <c r="N106" s="123"/>
      <c r="O106" s="147"/>
      <c r="P106" s="36"/>
      <c r="Q106" s="36"/>
      <c r="R106" s="36"/>
      <c r="S106" s="36"/>
      <c r="T106" s="36"/>
      <c r="U106" s="36"/>
      <c r="V106" s="36"/>
      <c r="W106" s="36"/>
      <c r="X106" s="36"/>
      <c r="Y106" s="36"/>
      <c r="Z106" s="36"/>
      <c r="AA106" s="144"/>
      <c r="AB106" s="123"/>
      <c r="AC106" s="147"/>
      <c r="AD106" s="55" t="s">
        <v>63</v>
      </c>
      <c r="AE106" s="126"/>
      <c r="AF106" s="93" t="s">
        <v>86</v>
      </c>
    </row>
    <row r="107" spans="1:32" x14ac:dyDescent="0.25">
      <c r="A107" s="157"/>
      <c r="B107" s="35"/>
      <c r="C107" s="36"/>
      <c r="D107" s="36"/>
      <c r="E107" s="36"/>
      <c r="F107" s="36"/>
      <c r="G107" s="36"/>
      <c r="H107" s="36"/>
      <c r="I107" s="36"/>
      <c r="J107" s="36"/>
      <c r="K107" s="36"/>
      <c r="L107" s="36"/>
      <c r="M107" s="144"/>
      <c r="N107" s="123"/>
      <c r="O107" s="147"/>
      <c r="P107" s="36"/>
      <c r="Q107" s="36"/>
      <c r="R107" s="36"/>
      <c r="S107" s="36"/>
      <c r="T107" s="36"/>
      <c r="U107" s="36"/>
      <c r="V107" s="36"/>
      <c r="W107" s="36"/>
      <c r="X107" s="36"/>
      <c r="Y107" s="36"/>
      <c r="Z107" s="36"/>
      <c r="AA107" s="144"/>
      <c r="AB107" s="123"/>
      <c r="AC107" s="147"/>
      <c r="AD107" s="94" t="str">
        <f>IF(AC104="OK","Yes","No")</f>
        <v>No</v>
      </c>
      <c r="AE107" s="126"/>
      <c r="AF107" s="134"/>
    </row>
    <row r="108" spans="1:32" x14ac:dyDescent="0.25">
      <c r="A108" s="71" t="str">
        <f>IF(AD103="Cycle Complete", "", "Caution: Previous cycle incomplete")</f>
        <v>Caution: Previous cycle incomplete</v>
      </c>
      <c r="B108" s="37"/>
      <c r="C108" s="38"/>
      <c r="D108" s="38"/>
      <c r="E108" s="38"/>
      <c r="F108" s="38"/>
      <c r="G108" s="38"/>
      <c r="H108" s="38"/>
      <c r="I108" s="38"/>
      <c r="J108" s="38"/>
      <c r="K108" s="38"/>
      <c r="L108" s="38"/>
      <c r="M108" s="145"/>
      <c r="N108" s="124"/>
      <c r="O108" s="148"/>
      <c r="P108" s="38"/>
      <c r="Q108" s="38"/>
      <c r="R108" s="38"/>
      <c r="S108" s="38"/>
      <c r="T108" s="38"/>
      <c r="U108" s="38"/>
      <c r="V108" s="38"/>
      <c r="W108" s="38"/>
      <c r="X108" s="38"/>
      <c r="Y108" s="38"/>
      <c r="Z108" s="38"/>
      <c r="AA108" s="145"/>
      <c r="AB108" s="124"/>
      <c r="AC108" s="148"/>
      <c r="AD108" s="57" t="str">
        <f>IF(AND(AD105="Yes",AD107="Yes"),"Cycle Complete","Cycle Incomplete")</f>
        <v>Cycle Incomplete</v>
      </c>
      <c r="AE108" s="127"/>
      <c r="AF108" s="135"/>
    </row>
    <row r="109" spans="1:32" ht="15" customHeight="1" x14ac:dyDescent="0.25">
      <c r="A109" s="152"/>
      <c r="B109" s="45"/>
      <c r="C109" s="46"/>
      <c r="D109" s="46"/>
      <c r="E109" s="46"/>
      <c r="F109" s="46"/>
      <c r="G109" s="46"/>
      <c r="H109" s="46"/>
      <c r="I109" s="46"/>
      <c r="J109" s="46"/>
      <c r="K109" s="46"/>
      <c r="L109" s="46"/>
      <c r="M109" s="128"/>
      <c r="N109" s="131">
        <f>COUNTIF(C109:L113,"y")</f>
        <v>0</v>
      </c>
      <c r="O109" s="140" t="str">
        <f t="shared" ref="O109" si="38">IF(N109&gt;0,"OK","No Observation")</f>
        <v>No Observation</v>
      </c>
      <c r="P109" s="46"/>
      <c r="Q109" s="46"/>
      <c r="R109" s="46"/>
      <c r="S109" s="46"/>
      <c r="T109" s="46"/>
      <c r="U109" s="46"/>
      <c r="V109" s="46"/>
      <c r="W109" s="46"/>
      <c r="X109" s="46"/>
      <c r="Y109" s="46"/>
      <c r="Z109" s="46"/>
      <c r="AA109" s="128"/>
      <c r="AB109" s="131">
        <f>COUNTIF(P109:Z113,"Y")</f>
        <v>0</v>
      </c>
      <c r="AC109" s="140" t="str">
        <f t="shared" ref="AC109" si="39">IF(AB109&gt;0,"OK","No Debrief")</f>
        <v>No Debrief</v>
      </c>
      <c r="AD109" s="68" t="s">
        <v>62</v>
      </c>
      <c r="AE109" s="119"/>
      <c r="AF109" s="136"/>
    </row>
    <row r="110" spans="1:32" x14ac:dyDescent="0.25">
      <c r="A110" s="153"/>
      <c r="B110" s="47"/>
      <c r="C110" s="48"/>
      <c r="D110" s="48"/>
      <c r="E110" s="48"/>
      <c r="F110" s="48"/>
      <c r="G110" s="48"/>
      <c r="H110" s="48"/>
      <c r="I110" s="48"/>
      <c r="J110" s="48"/>
      <c r="K110" s="48"/>
      <c r="L110" s="48"/>
      <c r="M110" s="129"/>
      <c r="N110" s="132"/>
      <c r="O110" s="141"/>
      <c r="P110" s="48"/>
      <c r="Q110" s="48"/>
      <c r="R110" s="48"/>
      <c r="S110" s="48"/>
      <c r="T110" s="48"/>
      <c r="U110" s="48"/>
      <c r="V110" s="48"/>
      <c r="W110" s="48"/>
      <c r="X110" s="48"/>
      <c r="Y110" s="48"/>
      <c r="Z110" s="48"/>
      <c r="AA110" s="129"/>
      <c r="AB110" s="132"/>
      <c r="AC110" s="141"/>
      <c r="AD110" s="94" t="str">
        <f>IF(O109="OK", "Yes", "No")</f>
        <v>No</v>
      </c>
      <c r="AE110" s="120"/>
      <c r="AF110" s="137"/>
    </row>
    <row r="111" spans="1:32" x14ac:dyDescent="0.25">
      <c r="A111" s="153"/>
      <c r="B111" s="47"/>
      <c r="C111" s="48"/>
      <c r="D111" s="48"/>
      <c r="E111" s="48"/>
      <c r="F111" s="48"/>
      <c r="G111" s="48"/>
      <c r="H111" s="48"/>
      <c r="I111" s="48"/>
      <c r="J111" s="48"/>
      <c r="K111" s="48"/>
      <c r="L111" s="48"/>
      <c r="M111" s="129"/>
      <c r="N111" s="132"/>
      <c r="O111" s="141"/>
      <c r="P111" s="48"/>
      <c r="Q111" s="48"/>
      <c r="R111" s="48"/>
      <c r="S111" s="48"/>
      <c r="T111" s="48"/>
      <c r="U111" s="48"/>
      <c r="V111" s="48"/>
      <c r="W111" s="48"/>
      <c r="X111" s="48"/>
      <c r="Y111" s="48"/>
      <c r="Z111" s="48"/>
      <c r="AA111" s="129"/>
      <c r="AB111" s="132"/>
      <c r="AC111" s="141"/>
      <c r="AD111" s="55" t="s">
        <v>63</v>
      </c>
      <c r="AE111" s="120"/>
      <c r="AF111" s="93" t="s">
        <v>86</v>
      </c>
    </row>
    <row r="112" spans="1:32" x14ac:dyDescent="0.25">
      <c r="A112" s="154"/>
      <c r="B112" s="47"/>
      <c r="C112" s="48"/>
      <c r="D112" s="48"/>
      <c r="E112" s="48"/>
      <c r="F112" s="48"/>
      <c r="G112" s="48"/>
      <c r="H112" s="48"/>
      <c r="I112" s="48"/>
      <c r="J112" s="48"/>
      <c r="K112" s="48"/>
      <c r="L112" s="48"/>
      <c r="M112" s="129"/>
      <c r="N112" s="132"/>
      <c r="O112" s="141"/>
      <c r="P112" s="48"/>
      <c r="Q112" s="48"/>
      <c r="R112" s="48"/>
      <c r="S112" s="48"/>
      <c r="T112" s="48"/>
      <c r="U112" s="48"/>
      <c r="V112" s="48"/>
      <c r="W112" s="48"/>
      <c r="X112" s="48"/>
      <c r="Y112" s="48"/>
      <c r="Z112" s="48"/>
      <c r="AA112" s="129"/>
      <c r="AB112" s="132"/>
      <c r="AC112" s="141"/>
      <c r="AD112" s="94" t="str">
        <f>IF(AC109="OK","Yes","No")</f>
        <v>No</v>
      </c>
      <c r="AE112" s="120"/>
      <c r="AF112" s="138"/>
    </row>
    <row r="113" spans="1:32" x14ac:dyDescent="0.25">
      <c r="A113" s="53" t="str">
        <f>IF(AD108="Cycle Complete", "", "Caution: Previous cycle incomplete")</f>
        <v>Caution: Previous cycle incomplete</v>
      </c>
      <c r="B113" s="49"/>
      <c r="C113" s="50"/>
      <c r="D113" s="50"/>
      <c r="E113" s="50"/>
      <c r="F113" s="50"/>
      <c r="G113" s="50"/>
      <c r="H113" s="50"/>
      <c r="I113" s="50"/>
      <c r="J113" s="50"/>
      <c r="K113" s="50"/>
      <c r="L113" s="50"/>
      <c r="M113" s="130"/>
      <c r="N113" s="133"/>
      <c r="O113" s="142"/>
      <c r="P113" s="50"/>
      <c r="Q113" s="50"/>
      <c r="R113" s="50"/>
      <c r="S113" s="50"/>
      <c r="T113" s="50"/>
      <c r="U113" s="50"/>
      <c r="V113" s="50"/>
      <c r="W113" s="50"/>
      <c r="X113" s="50"/>
      <c r="Y113" s="50"/>
      <c r="Z113" s="50"/>
      <c r="AA113" s="130"/>
      <c r="AB113" s="133"/>
      <c r="AC113" s="142"/>
      <c r="AD113" s="57" t="str">
        <f>IF(AND(AD110="Yes",AD112="Yes"),"Cycle Complete","Cycle Incomplete")</f>
        <v>Cycle Incomplete</v>
      </c>
      <c r="AE113" s="121"/>
      <c r="AF113" s="139"/>
    </row>
    <row r="114" spans="1:32" ht="15" customHeight="1" x14ac:dyDescent="0.25">
      <c r="A114" s="155"/>
      <c r="B114" s="33"/>
      <c r="C114" s="34"/>
      <c r="D114" s="34"/>
      <c r="E114" s="34"/>
      <c r="F114" s="34"/>
      <c r="G114" s="34"/>
      <c r="H114" s="34"/>
      <c r="I114" s="34"/>
      <c r="J114" s="34"/>
      <c r="K114" s="34"/>
      <c r="L114" s="34"/>
      <c r="M114" s="143"/>
      <c r="N114" s="122">
        <f>COUNTIF(C114:L118,"y")</f>
        <v>0</v>
      </c>
      <c r="O114" s="146" t="str">
        <f t="shared" ref="O114" si="40">IF(N114&gt;0,"OK","No Observation")</f>
        <v>No Observation</v>
      </c>
      <c r="P114" s="34"/>
      <c r="Q114" s="34"/>
      <c r="R114" s="34"/>
      <c r="S114" s="34"/>
      <c r="T114" s="34"/>
      <c r="U114" s="34"/>
      <c r="V114" s="34"/>
      <c r="W114" s="34"/>
      <c r="X114" s="34"/>
      <c r="Y114" s="34"/>
      <c r="Z114" s="34"/>
      <c r="AA114" s="143"/>
      <c r="AB114" s="122">
        <f>COUNTIF(P114:Z118,"Y")</f>
        <v>0</v>
      </c>
      <c r="AC114" s="146" t="str">
        <f t="shared" ref="AC114" si="41">IF(AB114&gt;0,"OK","No Debrief")</f>
        <v>No Debrief</v>
      </c>
      <c r="AD114" s="68" t="s">
        <v>62</v>
      </c>
      <c r="AE114" s="125"/>
      <c r="AF114" s="151"/>
    </row>
    <row r="115" spans="1:32" x14ac:dyDescent="0.25">
      <c r="A115" s="156"/>
      <c r="B115" s="35"/>
      <c r="C115" s="36"/>
      <c r="D115" s="36"/>
      <c r="E115" s="36"/>
      <c r="F115" s="36"/>
      <c r="G115" s="36"/>
      <c r="H115" s="36"/>
      <c r="I115" s="36"/>
      <c r="J115" s="36"/>
      <c r="K115" s="36"/>
      <c r="L115" s="36"/>
      <c r="M115" s="144"/>
      <c r="N115" s="123"/>
      <c r="O115" s="147"/>
      <c r="P115" s="36"/>
      <c r="Q115" s="36"/>
      <c r="R115" s="36"/>
      <c r="S115" s="36"/>
      <c r="T115" s="36"/>
      <c r="U115" s="36"/>
      <c r="V115" s="36"/>
      <c r="W115" s="36"/>
      <c r="X115" s="36"/>
      <c r="Y115" s="36"/>
      <c r="Z115" s="36"/>
      <c r="AA115" s="144"/>
      <c r="AB115" s="123"/>
      <c r="AC115" s="147"/>
      <c r="AD115" s="94" t="str">
        <f>IF(O114="OK", "Yes", "No")</f>
        <v>No</v>
      </c>
      <c r="AE115" s="126"/>
      <c r="AF115" s="150"/>
    </row>
    <row r="116" spans="1:32" x14ac:dyDescent="0.25">
      <c r="A116" s="156"/>
      <c r="B116" s="35"/>
      <c r="C116" s="36"/>
      <c r="D116" s="36"/>
      <c r="E116" s="36"/>
      <c r="F116" s="36"/>
      <c r="G116" s="36"/>
      <c r="H116" s="36"/>
      <c r="I116" s="36"/>
      <c r="J116" s="36"/>
      <c r="K116" s="36"/>
      <c r="L116" s="36"/>
      <c r="M116" s="144"/>
      <c r="N116" s="123"/>
      <c r="O116" s="147"/>
      <c r="P116" s="36"/>
      <c r="Q116" s="36"/>
      <c r="R116" s="36"/>
      <c r="S116" s="36"/>
      <c r="T116" s="36"/>
      <c r="U116" s="36"/>
      <c r="V116" s="36"/>
      <c r="W116" s="36"/>
      <c r="X116" s="36"/>
      <c r="Y116" s="36"/>
      <c r="Z116" s="36"/>
      <c r="AA116" s="144"/>
      <c r="AB116" s="123"/>
      <c r="AC116" s="147"/>
      <c r="AD116" s="55" t="s">
        <v>63</v>
      </c>
      <c r="AE116" s="126"/>
      <c r="AF116" s="93" t="s">
        <v>86</v>
      </c>
    </row>
    <row r="117" spans="1:32" x14ac:dyDescent="0.25">
      <c r="A117" s="157"/>
      <c r="B117" s="35"/>
      <c r="C117" s="36"/>
      <c r="D117" s="36"/>
      <c r="E117" s="36"/>
      <c r="F117" s="36"/>
      <c r="G117" s="36"/>
      <c r="H117" s="36"/>
      <c r="I117" s="36"/>
      <c r="J117" s="36"/>
      <c r="K117" s="36"/>
      <c r="L117" s="36"/>
      <c r="M117" s="144"/>
      <c r="N117" s="123"/>
      <c r="O117" s="147"/>
      <c r="P117" s="36"/>
      <c r="Q117" s="36"/>
      <c r="R117" s="36"/>
      <c r="S117" s="36"/>
      <c r="T117" s="36"/>
      <c r="U117" s="36"/>
      <c r="V117" s="36"/>
      <c r="W117" s="36"/>
      <c r="X117" s="36"/>
      <c r="Y117" s="36"/>
      <c r="Z117" s="36"/>
      <c r="AA117" s="144"/>
      <c r="AB117" s="123"/>
      <c r="AC117" s="147"/>
      <c r="AD117" s="94" t="str">
        <f>IF(AC114="OK","Yes","No")</f>
        <v>No</v>
      </c>
      <c r="AE117" s="126"/>
      <c r="AF117" s="134"/>
    </row>
    <row r="118" spans="1:32" x14ac:dyDescent="0.25">
      <c r="A118" s="71" t="str">
        <f>IF(AD113="Cycle Complete", "", "Caution: Previous cycle incomplete")</f>
        <v>Caution: Previous cycle incomplete</v>
      </c>
      <c r="B118" s="37"/>
      <c r="C118" s="38"/>
      <c r="D118" s="38"/>
      <c r="E118" s="38"/>
      <c r="F118" s="38"/>
      <c r="G118" s="38"/>
      <c r="H118" s="38"/>
      <c r="I118" s="38"/>
      <c r="J118" s="38"/>
      <c r="K118" s="38"/>
      <c r="L118" s="38"/>
      <c r="M118" s="145"/>
      <c r="N118" s="124"/>
      <c r="O118" s="148"/>
      <c r="P118" s="38"/>
      <c r="Q118" s="38"/>
      <c r="R118" s="38"/>
      <c r="S118" s="38"/>
      <c r="T118" s="38"/>
      <c r="U118" s="38"/>
      <c r="V118" s="38"/>
      <c r="W118" s="38"/>
      <c r="X118" s="38"/>
      <c r="Y118" s="38"/>
      <c r="Z118" s="38"/>
      <c r="AA118" s="145"/>
      <c r="AB118" s="124"/>
      <c r="AC118" s="148"/>
      <c r="AD118" s="57" t="str">
        <f>IF(AND(AD115="Yes",AD117="Yes"),"Cycle Complete","Cycle Incomplete")</f>
        <v>Cycle Incomplete</v>
      </c>
      <c r="AE118" s="127"/>
      <c r="AF118" s="135"/>
    </row>
    <row r="119" spans="1:32" ht="15" customHeight="1" x14ac:dyDescent="0.25">
      <c r="A119" s="152"/>
      <c r="B119" s="45"/>
      <c r="C119" s="46"/>
      <c r="D119" s="46"/>
      <c r="E119" s="46"/>
      <c r="F119" s="46"/>
      <c r="G119" s="46"/>
      <c r="H119" s="46"/>
      <c r="I119" s="46"/>
      <c r="J119" s="46"/>
      <c r="K119" s="46"/>
      <c r="L119" s="46"/>
      <c r="M119" s="128"/>
      <c r="N119" s="131">
        <f>COUNTIF(C119:L123,"y")</f>
        <v>0</v>
      </c>
      <c r="O119" s="140" t="str">
        <f t="shared" ref="O119" si="42">IF(N119&gt;0,"OK","No Observation")</f>
        <v>No Observation</v>
      </c>
      <c r="P119" s="46"/>
      <c r="Q119" s="46"/>
      <c r="R119" s="46"/>
      <c r="S119" s="46"/>
      <c r="T119" s="46"/>
      <c r="U119" s="46"/>
      <c r="V119" s="46"/>
      <c r="W119" s="46"/>
      <c r="X119" s="46"/>
      <c r="Y119" s="46"/>
      <c r="Z119" s="46"/>
      <c r="AA119" s="128"/>
      <c r="AB119" s="131">
        <f>COUNTIF(P119:Z123,"Y")</f>
        <v>0</v>
      </c>
      <c r="AC119" s="140" t="str">
        <f t="shared" ref="AC119" si="43">IF(AB119&gt;0,"OK","No Debrief")</f>
        <v>No Debrief</v>
      </c>
      <c r="AD119" s="68" t="s">
        <v>62</v>
      </c>
      <c r="AE119" s="119"/>
      <c r="AF119" s="136"/>
    </row>
    <row r="120" spans="1:32" x14ac:dyDescent="0.25">
      <c r="A120" s="153"/>
      <c r="B120" s="47"/>
      <c r="C120" s="48"/>
      <c r="D120" s="48"/>
      <c r="E120" s="48"/>
      <c r="F120" s="48"/>
      <c r="G120" s="48"/>
      <c r="H120" s="48"/>
      <c r="I120" s="48"/>
      <c r="J120" s="48"/>
      <c r="K120" s="48"/>
      <c r="L120" s="48"/>
      <c r="M120" s="129"/>
      <c r="N120" s="132"/>
      <c r="O120" s="141"/>
      <c r="P120" s="48"/>
      <c r="Q120" s="48"/>
      <c r="R120" s="48"/>
      <c r="S120" s="48"/>
      <c r="T120" s="48"/>
      <c r="U120" s="48"/>
      <c r="V120" s="48"/>
      <c r="W120" s="48"/>
      <c r="X120" s="48"/>
      <c r="Y120" s="48"/>
      <c r="Z120" s="48"/>
      <c r="AA120" s="129"/>
      <c r="AB120" s="132"/>
      <c r="AC120" s="141"/>
      <c r="AD120" s="94" t="str">
        <f>IF(O119="OK", "Yes", "No")</f>
        <v>No</v>
      </c>
      <c r="AE120" s="120"/>
      <c r="AF120" s="137"/>
    </row>
    <row r="121" spans="1:32" x14ac:dyDescent="0.25">
      <c r="A121" s="153"/>
      <c r="B121" s="47"/>
      <c r="C121" s="48"/>
      <c r="D121" s="48"/>
      <c r="E121" s="48"/>
      <c r="F121" s="48"/>
      <c r="G121" s="48"/>
      <c r="H121" s="48"/>
      <c r="I121" s="48"/>
      <c r="J121" s="48"/>
      <c r="K121" s="48"/>
      <c r="L121" s="48"/>
      <c r="M121" s="129"/>
      <c r="N121" s="132"/>
      <c r="O121" s="141"/>
      <c r="P121" s="48"/>
      <c r="Q121" s="48"/>
      <c r="R121" s="48"/>
      <c r="S121" s="48"/>
      <c r="T121" s="48"/>
      <c r="U121" s="48"/>
      <c r="V121" s="48"/>
      <c r="W121" s="48"/>
      <c r="X121" s="48"/>
      <c r="Y121" s="48"/>
      <c r="Z121" s="48"/>
      <c r="AA121" s="129"/>
      <c r="AB121" s="132"/>
      <c r="AC121" s="141"/>
      <c r="AD121" s="55" t="s">
        <v>63</v>
      </c>
      <c r="AE121" s="120"/>
      <c r="AF121" s="93" t="s">
        <v>86</v>
      </c>
    </row>
    <row r="122" spans="1:32" x14ac:dyDescent="0.25">
      <c r="A122" s="154"/>
      <c r="B122" s="47"/>
      <c r="C122" s="48"/>
      <c r="D122" s="48"/>
      <c r="E122" s="48"/>
      <c r="F122" s="48"/>
      <c r="G122" s="48"/>
      <c r="H122" s="48"/>
      <c r="I122" s="48"/>
      <c r="J122" s="48"/>
      <c r="K122" s="48"/>
      <c r="L122" s="48"/>
      <c r="M122" s="129"/>
      <c r="N122" s="132"/>
      <c r="O122" s="141"/>
      <c r="P122" s="48"/>
      <c r="Q122" s="48"/>
      <c r="R122" s="48"/>
      <c r="S122" s="48"/>
      <c r="T122" s="48"/>
      <c r="U122" s="48"/>
      <c r="V122" s="48"/>
      <c r="W122" s="48"/>
      <c r="X122" s="48"/>
      <c r="Y122" s="48"/>
      <c r="Z122" s="48"/>
      <c r="AA122" s="129"/>
      <c r="AB122" s="132"/>
      <c r="AC122" s="141"/>
      <c r="AD122" s="94" t="str">
        <f>IF(AC119="OK","Yes","No")</f>
        <v>No</v>
      </c>
      <c r="AE122" s="120"/>
      <c r="AF122" s="138"/>
    </row>
    <row r="123" spans="1:32" x14ac:dyDescent="0.25">
      <c r="A123" s="53" t="str">
        <f>IF(AD118="Cycle Complete", "", "Caution: Previous cycle incomplete")</f>
        <v>Caution: Previous cycle incomplete</v>
      </c>
      <c r="B123" s="49"/>
      <c r="C123" s="50"/>
      <c r="D123" s="50"/>
      <c r="E123" s="50"/>
      <c r="F123" s="50"/>
      <c r="G123" s="50"/>
      <c r="H123" s="50"/>
      <c r="I123" s="50"/>
      <c r="J123" s="50"/>
      <c r="K123" s="50"/>
      <c r="L123" s="50"/>
      <c r="M123" s="130"/>
      <c r="N123" s="133"/>
      <c r="O123" s="142"/>
      <c r="P123" s="50"/>
      <c r="Q123" s="50"/>
      <c r="R123" s="50"/>
      <c r="S123" s="50"/>
      <c r="T123" s="50"/>
      <c r="U123" s="50"/>
      <c r="V123" s="50"/>
      <c r="W123" s="50"/>
      <c r="X123" s="50"/>
      <c r="Y123" s="50"/>
      <c r="Z123" s="50"/>
      <c r="AA123" s="130"/>
      <c r="AB123" s="133"/>
      <c r="AC123" s="142"/>
      <c r="AD123" s="57" t="str">
        <f>IF(AND(AD120="Yes",AD122="Yes"),"Cycle Complete","Cycle Incomplete")</f>
        <v>Cycle Incomplete</v>
      </c>
      <c r="AE123" s="121"/>
      <c r="AF123" s="139"/>
    </row>
    <row r="124" spans="1:32" ht="15" customHeight="1" x14ac:dyDescent="0.25">
      <c r="A124" s="155"/>
      <c r="B124" s="33"/>
      <c r="C124" s="34"/>
      <c r="D124" s="34"/>
      <c r="E124" s="34"/>
      <c r="F124" s="34"/>
      <c r="G124" s="34"/>
      <c r="H124" s="34"/>
      <c r="I124" s="34"/>
      <c r="J124" s="34"/>
      <c r="K124" s="34"/>
      <c r="L124" s="34"/>
      <c r="M124" s="143"/>
      <c r="N124" s="122">
        <f>COUNTIF(C124:L128,"y")</f>
        <v>0</v>
      </c>
      <c r="O124" s="146" t="str">
        <f t="shared" ref="O124" si="44">IF(N124&gt;0,"OK","No Observation")</f>
        <v>No Observation</v>
      </c>
      <c r="P124" s="34"/>
      <c r="Q124" s="34"/>
      <c r="R124" s="34"/>
      <c r="S124" s="34"/>
      <c r="T124" s="34"/>
      <c r="U124" s="34"/>
      <c r="V124" s="34"/>
      <c r="W124" s="34"/>
      <c r="X124" s="34"/>
      <c r="Y124" s="34"/>
      <c r="Z124" s="34"/>
      <c r="AA124" s="143"/>
      <c r="AB124" s="122">
        <f>COUNTIF(P124:Z128,"Y")</f>
        <v>0</v>
      </c>
      <c r="AC124" s="146" t="str">
        <f t="shared" ref="AC124" si="45">IF(AB124&gt;0,"OK","No Debrief")</f>
        <v>No Debrief</v>
      </c>
      <c r="AD124" s="68" t="s">
        <v>62</v>
      </c>
      <c r="AE124" s="125"/>
      <c r="AF124" s="151"/>
    </row>
    <row r="125" spans="1:32" x14ac:dyDescent="0.25">
      <c r="A125" s="156"/>
      <c r="B125" s="35"/>
      <c r="C125" s="36"/>
      <c r="D125" s="36"/>
      <c r="E125" s="36"/>
      <c r="F125" s="36"/>
      <c r="G125" s="36"/>
      <c r="H125" s="36"/>
      <c r="I125" s="36"/>
      <c r="J125" s="36"/>
      <c r="K125" s="36"/>
      <c r="L125" s="36"/>
      <c r="M125" s="144"/>
      <c r="N125" s="123"/>
      <c r="O125" s="147"/>
      <c r="P125" s="36"/>
      <c r="Q125" s="36"/>
      <c r="R125" s="36"/>
      <c r="S125" s="36"/>
      <c r="T125" s="36"/>
      <c r="U125" s="36"/>
      <c r="V125" s="36"/>
      <c r="W125" s="36"/>
      <c r="X125" s="36"/>
      <c r="Y125" s="36"/>
      <c r="Z125" s="36"/>
      <c r="AA125" s="144"/>
      <c r="AB125" s="123"/>
      <c r="AC125" s="147"/>
      <c r="AD125" s="94" t="str">
        <f>IF(O124="OK", "Yes", "No")</f>
        <v>No</v>
      </c>
      <c r="AE125" s="126"/>
      <c r="AF125" s="150"/>
    </row>
    <row r="126" spans="1:32" x14ac:dyDescent="0.25">
      <c r="A126" s="156"/>
      <c r="B126" s="35"/>
      <c r="C126" s="36"/>
      <c r="D126" s="36"/>
      <c r="E126" s="36"/>
      <c r="F126" s="36"/>
      <c r="G126" s="36"/>
      <c r="H126" s="36"/>
      <c r="I126" s="36"/>
      <c r="J126" s="36"/>
      <c r="K126" s="36"/>
      <c r="L126" s="36"/>
      <c r="M126" s="144"/>
      <c r="N126" s="123"/>
      <c r="O126" s="147"/>
      <c r="P126" s="36"/>
      <c r="Q126" s="36"/>
      <c r="R126" s="36"/>
      <c r="S126" s="36"/>
      <c r="T126" s="36"/>
      <c r="U126" s="36"/>
      <c r="V126" s="36"/>
      <c r="W126" s="36"/>
      <c r="X126" s="36"/>
      <c r="Y126" s="36"/>
      <c r="Z126" s="36"/>
      <c r="AA126" s="144"/>
      <c r="AB126" s="123"/>
      <c r="AC126" s="147"/>
      <c r="AD126" s="55" t="s">
        <v>63</v>
      </c>
      <c r="AE126" s="126"/>
      <c r="AF126" s="93" t="s">
        <v>86</v>
      </c>
    </row>
    <row r="127" spans="1:32" x14ac:dyDescent="0.25">
      <c r="A127" s="157"/>
      <c r="B127" s="35"/>
      <c r="C127" s="36"/>
      <c r="D127" s="36"/>
      <c r="E127" s="36"/>
      <c r="F127" s="36"/>
      <c r="G127" s="36"/>
      <c r="H127" s="36"/>
      <c r="I127" s="36"/>
      <c r="J127" s="36"/>
      <c r="K127" s="36"/>
      <c r="L127" s="36"/>
      <c r="M127" s="144"/>
      <c r="N127" s="123"/>
      <c r="O127" s="147"/>
      <c r="P127" s="36"/>
      <c r="Q127" s="36"/>
      <c r="R127" s="36"/>
      <c r="S127" s="36"/>
      <c r="T127" s="36"/>
      <c r="U127" s="36"/>
      <c r="V127" s="36"/>
      <c r="W127" s="36"/>
      <c r="X127" s="36"/>
      <c r="Y127" s="36"/>
      <c r="Z127" s="36"/>
      <c r="AA127" s="144"/>
      <c r="AB127" s="123"/>
      <c r="AC127" s="147"/>
      <c r="AD127" s="94" t="str">
        <f>IF(AC124="OK","Yes","No")</f>
        <v>No</v>
      </c>
      <c r="AE127" s="126"/>
      <c r="AF127" s="134"/>
    </row>
    <row r="128" spans="1:32" x14ac:dyDescent="0.25">
      <c r="A128" s="71" t="str">
        <f>IF(AD123="Cycle Complete", "", "Caution: Previous cycle incomplete")</f>
        <v>Caution: Previous cycle incomplete</v>
      </c>
      <c r="B128" s="37"/>
      <c r="C128" s="38"/>
      <c r="D128" s="38"/>
      <c r="E128" s="38"/>
      <c r="F128" s="38"/>
      <c r="G128" s="38"/>
      <c r="H128" s="38"/>
      <c r="I128" s="38"/>
      <c r="J128" s="38"/>
      <c r="K128" s="38"/>
      <c r="L128" s="38"/>
      <c r="M128" s="145"/>
      <c r="N128" s="124"/>
      <c r="O128" s="148"/>
      <c r="P128" s="38"/>
      <c r="Q128" s="38"/>
      <c r="R128" s="38"/>
      <c r="S128" s="38"/>
      <c r="T128" s="38"/>
      <c r="U128" s="38"/>
      <c r="V128" s="38"/>
      <c r="W128" s="38"/>
      <c r="X128" s="38"/>
      <c r="Y128" s="38"/>
      <c r="Z128" s="38"/>
      <c r="AA128" s="145"/>
      <c r="AB128" s="124"/>
      <c r="AC128" s="148"/>
      <c r="AD128" s="57" t="str">
        <f>IF(AND(AD125="Yes",AD127="Yes"),"Cycle Complete","Cycle Incomplete")</f>
        <v>Cycle Incomplete</v>
      </c>
      <c r="AE128" s="127"/>
      <c r="AF128" s="135"/>
    </row>
    <row r="129" spans="1:32" ht="15" customHeight="1" x14ac:dyDescent="0.25">
      <c r="A129" s="152"/>
      <c r="B129" s="45"/>
      <c r="C129" s="46"/>
      <c r="D129" s="46"/>
      <c r="E129" s="46"/>
      <c r="F129" s="46"/>
      <c r="G129" s="46"/>
      <c r="H129" s="46"/>
      <c r="I129" s="46"/>
      <c r="J129" s="46"/>
      <c r="K129" s="46"/>
      <c r="L129" s="46"/>
      <c r="M129" s="128"/>
      <c r="N129" s="131">
        <f>COUNTIF(C129:L133,"y")</f>
        <v>0</v>
      </c>
      <c r="O129" s="140" t="str">
        <f t="shared" ref="O129" si="46">IF(N129&gt;0,"OK","No Observation")</f>
        <v>No Observation</v>
      </c>
      <c r="P129" s="46"/>
      <c r="Q129" s="46"/>
      <c r="R129" s="46"/>
      <c r="S129" s="46"/>
      <c r="T129" s="46"/>
      <c r="U129" s="46"/>
      <c r="V129" s="46"/>
      <c r="W129" s="46"/>
      <c r="X129" s="46"/>
      <c r="Y129" s="46"/>
      <c r="Z129" s="46"/>
      <c r="AA129" s="128"/>
      <c r="AB129" s="131">
        <f>COUNTIF(P129:Z133,"Y")</f>
        <v>0</v>
      </c>
      <c r="AC129" s="140" t="str">
        <f t="shared" ref="AC129" si="47">IF(AB129&gt;0,"OK","No Debrief")</f>
        <v>No Debrief</v>
      </c>
      <c r="AD129" s="68" t="s">
        <v>62</v>
      </c>
      <c r="AE129" s="119"/>
      <c r="AF129" s="136"/>
    </row>
    <row r="130" spans="1:32" x14ac:dyDescent="0.25">
      <c r="A130" s="153"/>
      <c r="B130" s="47"/>
      <c r="C130" s="48"/>
      <c r="D130" s="48"/>
      <c r="E130" s="48"/>
      <c r="F130" s="48"/>
      <c r="G130" s="48"/>
      <c r="H130" s="48"/>
      <c r="I130" s="48"/>
      <c r="J130" s="48"/>
      <c r="K130" s="48"/>
      <c r="L130" s="48"/>
      <c r="M130" s="129"/>
      <c r="N130" s="132"/>
      <c r="O130" s="141"/>
      <c r="P130" s="48"/>
      <c r="Q130" s="48"/>
      <c r="R130" s="48"/>
      <c r="S130" s="48"/>
      <c r="T130" s="48"/>
      <c r="U130" s="48"/>
      <c r="V130" s="48"/>
      <c r="W130" s="48"/>
      <c r="X130" s="48"/>
      <c r="Y130" s="48"/>
      <c r="Z130" s="48"/>
      <c r="AA130" s="129"/>
      <c r="AB130" s="132"/>
      <c r="AC130" s="141"/>
      <c r="AD130" s="94" t="str">
        <f>IF(O129="OK", "Yes", "No")</f>
        <v>No</v>
      </c>
      <c r="AE130" s="120"/>
      <c r="AF130" s="137"/>
    </row>
    <row r="131" spans="1:32" x14ac:dyDescent="0.25">
      <c r="A131" s="153"/>
      <c r="B131" s="47"/>
      <c r="C131" s="48"/>
      <c r="D131" s="48"/>
      <c r="E131" s="48"/>
      <c r="F131" s="48"/>
      <c r="G131" s="48"/>
      <c r="H131" s="48"/>
      <c r="I131" s="48"/>
      <c r="J131" s="48"/>
      <c r="K131" s="48"/>
      <c r="L131" s="48"/>
      <c r="M131" s="129"/>
      <c r="N131" s="132"/>
      <c r="O131" s="141"/>
      <c r="P131" s="48"/>
      <c r="Q131" s="48"/>
      <c r="R131" s="48"/>
      <c r="S131" s="48"/>
      <c r="T131" s="48"/>
      <c r="U131" s="48"/>
      <c r="V131" s="48"/>
      <c r="W131" s="48"/>
      <c r="X131" s="48"/>
      <c r="Y131" s="48"/>
      <c r="Z131" s="48"/>
      <c r="AA131" s="129"/>
      <c r="AB131" s="132"/>
      <c r="AC131" s="141"/>
      <c r="AD131" s="55" t="s">
        <v>63</v>
      </c>
      <c r="AE131" s="120"/>
      <c r="AF131" s="93" t="s">
        <v>86</v>
      </c>
    </row>
    <row r="132" spans="1:32" x14ac:dyDescent="0.25">
      <c r="A132" s="154"/>
      <c r="B132" s="47"/>
      <c r="C132" s="48"/>
      <c r="D132" s="48"/>
      <c r="E132" s="48"/>
      <c r="F132" s="48"/>
      <c r="G132" s="48"/>
      <c r="H132" s="48"/>
      <c r="I132" s="48"/>
      <c r="J132" s="48"/>
      <c r="K132" s="48"/>
      <c r="L132" s="48"/>
      <c r="M132" s="129"/>
      <c r="N132" s="132"/>
      <c r="O132" s="141"/>
      <c r="P132" s="48"/>
      <c r="Q132" s="48"/>
      <c r="R132" s="48"/>
      <c r="S132" s="48"/>
      <c r="T132" s="48"/>
      <c r="U132" s="48"/>
      <c r="V132" s="48"/>
      <c r="W132" s="48"/>
      <c r="X132" s="48"/>
      <c r="Y132" s="48"/>
      <c r="Z132" s="48"/>
      <c r="AA132" s="129"/>
      <c r="AB132" s="132"/>
      <c r="AC132" s="141"/>
      <c r="AD132" s="94" t="str">
        <f>IF(AC129="OK","Yes","No")</f>
        <v>No</v>
      </c>
      <c r="AE132" s="120"/>
      <c r="AF132" s="138"/>
    </row>
    <row r="133" spans="1:32" x14ac:dyDescent="0.25">
      <c r="A133" s="53" t="str">
        <f>IF(AD128="Cycle Complete", "", "Caution: Previous cycle incomplete")</f>
        <v>Caution: Previous cycle incomplete</v>
      </c>
      <c r="B133" s="49"/>
      <c r="C133" s="50"/>
      <c r="D133" s="50"/>
      <c r="E133" s="50"/>
      <c r="F133" s="50"/>
      <c r="G133" s="50"/>
      <c r="H133" s="50"/>
      <c r="I133" s="50"/>
      <c r="J133" s="50"/>
      <c r="K133" s="50"/>
      <c r="L133" s="50"/>
      <c r="M133" s="130"/>
      <c r="N133" s="133"/>
      <c r="O133" s="142"/>
      <c r="P133" s="50"/>
      <c r="Q133" s="50"/>
      <c r="R133" s="50"/>
      <c r="S133" s="50"/>
      <c r="T133" s="50"/>
      <c r="U133" s="50"/>
      <c r="V133" s="50"/>
      <c r="W133" s="50"/>
      <c r="X133" s="50"/>
      <c r="Y133" s="50"/>
      <c r="Z133" s="50"/>
      <c r="AA133" s="130"/>
      <c r="AB133" s="133"/>
      <c r="AC133" s="142"/>
      <c r="AD133" s="57" t="str">
        <f>IF(AND(AD130="Yes",AD132="Yes"),"Cycle Complete","Cycle Incomplete")</f>
        <v>Cycle Incomplete</v>
      </c>
      <c r="AE133" s="121"/>
      <c r="AF133" s="139"/>
    </row>
    <row r="134" spans="1:32" ht="15" customHeight="1" x14ac:dyDescent="0.25">
      <c r="A134" s="155"/>
      <c r="B134" s="33"/>
      <c r="C134" s="34"/>
      <c r="D134" s="34"/>
      <c r="E134" s="34"/>
      <c r="F134" s="34"/>
      <c r="G134" s="34"/>
      <c r="H134" s="34"/>
      <c r="I134" s="34"/>
      <c r="J134" s="34"/>
      <c r="K134" s="34"/>
      <c r="L134" s="34"/>
      <c r="M134" s="143"/>
      <c r="N134" s="122">
        <f>COUNTIF(C134:L138,"y")</f>
        <v>0</v>
      </c>
      <c r="O134" s="146" t="str">
        <f t="shared" ref="O134" si="48">IF(N134&gt;0,"OK","No Observation")</f>
        <v>No Observation</v>
      </c>
      <c r="P134" s="34"/>
      <c r="Q134" s="34"/>
      <c r="R134" s="34"/>
      <c r="S134" s="34"/>
      <c r="T134" s="34"/>
      <c r="U134" s="34"/>
      <c r="V134" s="34"/>
      <c r="W134" s="34"/>
      <c r="X134" s="34"/>
      <c r="Y134" s="34"/>
      <c r="Z134" s="34"/>
      <c r="AA134" s="143"/>
      <c r="AB134" s="122">
        <f>COUNTIF(P134:Z138,"Y")</f>
        <v>0</v>
      </c>
      <c r="AC134" s="146" t="str">
        <f t="shared" ref="AC134" si="49">IF(AB134&gt;0,"OK","No Debrief")</f>
        <v>No Debrief</v>
      </c>
      <c r="AD134" s="68" t="s">
        <v>62</v>
      </c>
      <c r="AE134" s="125"/>
      <c r="AF134" s="151"/>
    </row>
    <row r="135" spans="1:32" x14ac:dyDescent="0.25">
      <c r="A135" s="156"/>
      <c r="B135" s="35"/>
      <c r="C135" s="36"/>
      <c r="D135" s="36"/>
      <c r="E135" s="36"/>
      <c r="F135" s="36"/>
      <c r="G135" s="36"/>
      <c r="H135" s="36"/>
      <c r="I135" s="36"/>
      <c r="J135" s="36"/>
      <c r="K135" s="36"/>
      <c r="L135" s="36"/>
      <c r="M135" s="144"/>
      <c r="N135" s="123"/>
      <c r="O135" s="147"/>
      <c r="P135" s="36"/>
      <c r="Q135" s="36"/>
      <c r="R135" s="36"/>
      <c r="S135" s="36"/>
      <c r="T135" s="36"/>
      <c r="U135" s="36"/>
      <c r="V135" s="36"/>
      <c r="W135" s="36"/>
      <c r="X135" s="36"/>
      <c r="Y135" s="36"/>
      <c r="Z135" s="36"/>
      <c r="AA135" s="144"/>
      <c r="AB135" s="123"/>
      <c r="AC135" s="147"/>
      <c r="AD135" s="94" t="str">
        <f>IF(O134="OK", "Yes", "No")</f>
        <v>No</v>
      </c>
      <c r="AE135" s="126"/>
      <c r="AF135" s="150"/>
    </row>
    <row r="136" spans="1:32" x14ac:dyDescent="0.25">
      <c r="A136" s="156"/>
      <c r="B136" s="35"/>
      <c r="C136" s="36"/>
      <c r="D136" s="36"/>
      <c r="E136" s="36"/>
      <c r="F136" s="36"/>
      <c r="G136" s="36"/>
      <c r="H136" s="36"/>
      <c r="I136" s="36"/>
      <c r="J136" s="36"/>
      <c r="K136" s="36"/>
      <c r="L136" s="36"/>
      <c r="M136" s="144"/>
      <c r="N136" s="123"/>
      <c r="O136" s="147"/>
      <c r="P136" s="36"/>
      <c r="Q136" s="36"/>
      <c r="R136" s="36"/>
      <c r="S136" s="36"/>
      <c r="T136" s="36"/>
      <c r="U136" s="36"/>
      <c r="V136" s="36"/>
      <c r="W136" s="36"/>
      <c r="X136" s="36"/>
      <c r="Y136" s="36"/>
      <c r="Z136" s="36"/>
      <c r="AA136" s="144"/>
      <c r="AB136" s="123"/>
      <c r="AC136" s="147"/>
      <c r="AD136" s="55" t="s">
        <v>63</v>
      </c>
      <c r="AE136" s="126"/>
      <c r="AF136" s="93" t="s">
        <v>86</v>
      </c>
    </row>
    <row r="137" spans="1:32" x14ac:dyDescent="0.25">
      <c r="A137" s="157"/>
      <c r="B137" s="35"/>
      <c r="C137" s="36"/>
      <c r="D137" s="36"/>
      <c r="E137" s="36"/>
      <c r="F137" s="36"/>
      <c r="G137" s="36"/>
      <c r="H137" s="36"/>
      <c r="I137" s="36"/>
      <c r="J137" s="36"/>
      <c r="K137" s="36"/>
      <c r="L137" s="36"/>
      <c r="M137" s="144"/>
      <c r="N137" s="123"/>
      <c r="O137" s="147"/>
      <c r="P137" s="36"/>
      <c r="Q137" s="36"/>
      <c r="R137" s="36"/>
      <c r="S137" s="36"/>
      <c r="T137" s="36"/>
      <c r="U137" s="36"/>
      <c r="V137" s="36"/>
      <c r="W137" s="36"/>
      <c r="X137" s="36"/>
      <c r="Y137" s="36"/>
      <c r="Z137" s="36"/>
      <c r="AA137" s="144"/>
      <c r="AB137" s="123"/>
      <c r="AC137" s="147"/>
      <c r="AD137" s="94" t="str">
        <f>IF(AC134="OK","Yes","No")</f>
        <v>No</v>
      </c>
      <c r="AE137" s="126"/>
      <c r="AF137" s="134"/>
    </row>
    <row r="138" spans="1:32" x14ac:dyDescent="0.25">
      <c r="A138" s="71" t="str">
        <f>IF(AD133="Cycle Complete", "", "Caution: Previous cycle incomplete")</f>
        <v>Caution: Previous cycle incomplete</v>
      </c>
      <c r="B138" s="37"/>
      <c r="C138" s="38"/>
      <c r="D138" s="38"/>
      <c r="E138" s="38"/>
      <c r="F138" s="38"/>
      <c r="G138" s="38"/>
      <c r="H138" s="38"/>
      <c r="I138" s="38"/>
      <c r="J138" s="38"/>
      <c r="K138" s="38"/>
      <c r="L138" s="38"/>
      <c r="M138" s="145"/>
      <c r="N138" s="124"/>
      <c r="O138" s="148"/>
      <c r="P138" s="38"/>
      <c r="Q138" s="38"/>
      <c r="R138" s="38"/>
      <c r="S138" s="38"/>
      <c r="T138" s="38"/>
      <c r="U138" s="38"/>
      <c r="V138" s="38"/>
      <c r="W138" s="38"/>
      <c r="X138" s="38"/>
      <c r="Y138" s="38"/>
      <c r="Z138" s="38"/>
      <c r="AA138" s="145"/>
      <c r="AB138" s="124"/>
      <c r="AC138" s="148"/>
      <c r="AD138" s="57" t="str">
        <f>IF(AND(AD135="Yes",AD137="Yes"),"Cycle Complete","Cycle Incomplete")</f>
        <v>Cycle Incomplete</v>
      </c>
      <c r="AE138" s="127"/>
      <c r="AF138" s="135"/>
    </row>
    <row r="139" spans="1:32" ht="15" customHeight="1" x14ac:dyDescent="0.25">
      <c r="A139" s="152"/>
      <c r="B139" s="45"/>
      <c r="C139" s="46"/>
      <c r="D139" s="46"/>
      <c r="E139" s="46"/>
      <c r="F139" s="46"/>
      <c r="G139" s="46"/>
      <c r="H139" s="46"/>
      <c r="I139" s="46"/>
      <c r="J139" s="46"/>
      <c r="K139" s="46"/>
      <c r="L139" s="46"/>
      <c r="M139" s="128"/>
      <c r="N139" s="131">
        <f>COUNTIF(C139:L143,"y")</f>
        <v>0</v>
      </c>
      <c r="O139" s="140" t="str">
        <f t="shared" ref="O139" si="50">IF(N139&gt;0,"OK","No Observation")</f>
        <v>No Observation</v>
      </c>
      <c r="P139" s="46"/>
      <c r="Q139" s="46"/>
      <c r="R139" s="46"/>
      <c r="S139" s="46"/>
      <c r="T139" s="46"/>
      <c r="U139" s="46"/>
      <c r="V139" s="46"/>
      <c r="W139" s="46"/>
      <c r="X139" s="46"/>
      <c r="Y139" s="46"/>
      <c r="Z139" s="46"/>
      <c r="AA139" s="128"/>
      <c r="AB139" s="131">
        <f>COUNTIF(P139:Z143,"Y")</f>
        <v>0</v>
      </c>
      <c r="AC139" s="140" t="str">
        <f t="shared" ref="AC139" si="51">IF(AB139&gt;0,"OK","No Debrief")</f>
        <v>No Debrief</v>
      </c>
      <c r="AD139" s="68" t="s">
        <v>62</v>
      </c>
      <c r="AE139" s="119"/>
      <c r="AF139" s="136"/>
    </row>
    <row r="140" spans="1:32" x14ac:dyDescent="0.25">
      <c r="A140" s="153"/>
      <c r="B140" s="47"/>
      <c r="C140" s="48"/>
      <c r="D140" s="48"/>
      <c r="E140" s="48"/>
      <c r="F140" s="48"/>
      <c r="G140" s="48"/>
      <c r="H140" s="48"/>
      <c r="I140" s="48"/>
      <c r="J140" s="48"/>
      <c r="K140" s="48"/>
      <c r="L140" s="48"/>
      <c r="M140" s="129"/>
      <c r="N140" s="132"/>
      <c r="O140" s="141"/>
      <c r="P140" s="48"/>
      <c r="Q140" s="48"/>
      <c r="R140" s="48"/>
      <c r="S140" s="48"/>
      <c r="T140" s="48"/>
      <c r="U140" s="48"/>
      <c r="V140" s="48"/>
      <c r="W140" s="48"/>
      <c r="X140" s="48"/>
      <c r="Y140" s="48"/>
      <c r="Z140" s="48"/>
      <c r="AA140" s="129"/>
      <c r="AB140" s="132"/>
      <c r="AC140" s="141"/>
      <c r="AD140" s="94" t="str">
        <f>IF(O139="OK", "Yes", "No")</f>
        <v>No</v>
      </c>
      <c r="AE140" s="120"/>
      <c r="AF140" s="137"/>
    </row>
    <row r="141" spans="1:32" x14ac:dyDescent="0.25">
      <c r="A141" s="153"/>
      <c r="B141" s="47"/>
      <c r="C141" s="48"/>
      <c r="D141" s="48"/>
      <c r="E141" s="48"/>
      <c r="F141" s="48"/>
      <c r="G141" s="48"/>
      <c r="H141" s="48"/>
      <c r="I141" s="48"/>
      <c r="J141" s="48"/>
      <c r="K141" s="48"/>
      <c r="L141" s="48"/>
      <c r="M141" s="129"/>
      <c r="N141" s="132"/>
      <c r="O141" s="141"/>
      <c r="P141" s="48"/>
      <c r="Q141" s="48"/>
      <c r="R141" s="48"/>
      <c r="S141" s="48"/>
      <c r="T141" s="48"/>
      <c r="U141" s="48"/>
      <c r="V141" s="48"/>
      <c r="W141" s="48"/>
      <c r="X141" s="48"/>
      <c r="Y141" s="48"/>
      <c r="Z141" s="48"/>
      <c r="AA141" s="129"/>
      <c r="AB141" s="132"/>
      <c r="AC141" s="141"/>
      <c r="AD141" s="55" t="s">
        <v>63</v>
      </c>
      <c r="AE141" s="120"/>
      <c r="AF141" s="93" t="s">
        <v>86</v>
      </c>
    </row>
    <row r="142" spans="1:32" x14ac:dyDescent="0.25">
      <c r="A142" s="154"/>
      <c r="B142" s="47"/>
      <c r="C142" s="48"/>
      <c r="D142" s="48"/>
      <c r="E142" s="48"/>
      <c r="F142" s="48"/>
      <c r="G142" s="48"/>
      <c r="H142" s="48"/>
      <c r="I142" s="48"/>
      <c r="J142" s="48"/>
      <c r="K142" s="48"/>
      <c r="L142" s="48"/>
      <c r="M142" s="129"/>
      <c r="N142" s="132"/>
      <c r="O142" s="141"/>
      <c r="P142" s="48"/>
      <c r="Q142" s="48"/>
      <c r="R142" s="48"/>
      <c r="S142" s="48"/>
      <c r="T142" s="48"/>
      <c r="U142" s="48"/>
      <c r="V142" s="48"/>
      <c r="W142" s="48"/>
      <c r="X142" s="48"/>
      <c r="Y142" s="48"/>
      <c r="Z142" s="48"/>
      <c r="AA142" s="129"/>
      <c r="AB142" s="132"/>
      <c r="AC142" s="141"/>
      <c r="AD142" s="94" t="str">
        <f>IF(AC139="OK","Yes","No")</f>
        <v>No</v>
      </c>
      <c r="AE142" s="120"/>
      <c r="AF142" s="138"/>
    </row>
    <row r="143" spans="1:32" x14ac:dyDescent="0.25">
      <c r="A143" s="53" t="str">
        <f>IF(AD138="Cycle Complete", "", "Caution: Previous cycle incomplete")</f>
        <v>Caution: Previous cycle incomplete</v>
      </c>
      <c r="B143" s="49"/>
      <c r="C143" s="50"/>
      <c r="D143" s="50"/>
      <c r="E143" s="50"/>
      <c r="F143" s="50"/>
      <c r="G143" s="50"/>
      <c r="H143" s="50"/>
      <c r="I143" s="50"/>
      <c r="J143" s="50"/>
      <c r="K143" s="50"/>
      <c r="L143" s="50"/>
      <c r="M143" s="130"/>
      <c r="N143" s="133"/>
      <c r="O143" s="142"/>
      <c r="P143" s="50"/>
      <c r="Q143" s="50"/>
      <c r="R143" s="50"/>
      <c r="S143" s="50"/>
      <c r="T143" s="50"/>
      <c r="U143" s="50"/>
      <c r="V143" s="50"/>
      <c r="W143" s="50"/>
      <c r="X143" s="50"/>
      <c r="Y143" s="50"/>
      <c r="Z143" s="50"/>
      <c r="AA143" s="130"/>
      <c r="AB143" s="133"/>
      <c r="AC143" s="142"/>
      <c r="AD143" s="57" t="str">
        <f>IF(AND(AD140="Yes",AD142="Yes"),"Cycle Complete","Cycle Incomplete")</f>
        <v>Cycle Incomplete</v>
      </c>
      <c r="AE143" s="121"/>
      <c r="AF143" s="139"/>
    </row>
    <row r="144" spans="1:32" ht="15" customHeight="1" x14ac:dyDescent="0.25">
      <c r="A144" s="155"/>
      <c r="B144" s="33"/>
      <c r="C144" s="34"/>
      <c r="D144" s="34"/>
      <c r="E144" s="34"/>
      <c r="F144" s="34"/>
      <c r="G144" s="34"/>
      <c r="H144" s="34"/>
      <c r="I144" s="34"/>
      <c r="J144" s="34"/>
      <c r="K144" s="34"/>
      <c r="L144" s="34"/>
      <c r="M144" s="143"/>
      <c r="N144" s="122">
        <f>COUNTIF(C144:L148,"y")</f>
        <v>0</v>
      </c>
      <c r="O144" s="146" t="str">
        <f t="shared" ref="O144" si="52">IF(N144&gt;0,"OK","No Observation")</f>
        <v>No Observation</v>
      </c>
      <c r="P144" s="34"/>
      <c r="Q144" s="34"/>
      <c r="R144" s="34"/>
      <c r="S144" s="34"/>
      <c r="T144" s="34"/>
      <c r="U144" s="34"/>
      <c r="V144" s="34"/>
      <c r="W144" s="34"/>
      <c r="X144" s="34"/>
      <c r="Y144" s="34"/>
      <c r="Z144" s="34"/>
      <c r="AA144" s="143"/>
      <c r="AB144" s="122">
        <f>COUNTIF(P144:Z148,"Y")</f>
        <v>0</v>
      </c>
      <c r="AC144" s="146" t="str">
        <f t="shared" ref="AC144" si="53">IF(AB144&gt;0,"OK","No Debrief")</f>
        <v>No Debrief</v>
      </c>
      <c r="AD144" s="68" t="s">
        <v>62</v>
      </c>
      <c r="AE144" s="125"/>
      <c r="AF144" s="151"/>
    </row>
    <row r="145" spans="1:32" x14ac:dyDescent="0.25">
      <c r="A145" s="156"/>
      <c r="B145" s="35"/>
      <c r="C145" s="36"/>
      <c r="D145" s="36"/>
      <c r="E145" s="36"/>
      <c r="F145" s="36"/>
      <c r="G145" s="36"/>
      <c r="H145" s="36"/>
      <c r="I145" s="36"/>
      <c r="J145" s="36"/>
      <c r="K145" s="36"/>
      <c r="L145" s="36"/>
      <c r="M145" s="144"/>
      <c r="N145" s="123"/>
      <c r="O145" s="147"/>
      <c r="P145" s="36"/>
      <c r="Q145" s="36"/>
      <c r="R145" s="36"/>
      <c r="S145" s="36"/>
      <c r="T145" s="36"/>
      <c r="U145" s="36"/>
      <c r="V145" s="36"/>
      <c r="W145" s="36"/>
      <c r="X145" s="36"/>
      <c r="Y145" s="36"/>
      <c r="Z145" s="36"/>
      <c r="AA145" s="144"/>
      <c r="AB145" s="123"/>
      <c r="AC145" s="147"/>
      <c r="AD145" s="94" t="str">
        <f>IF(O144="OK", "Yes", "No")</f>
        <v>No</v>
      </c>
      <c r="AE145" s="126"/>
      <c r="AF145" s="150"/>
    </row>
    <row r="146" spans="1:32" x14ac:dyDescent="0.25">
      <c r="A146" s="156"/>
      <c r="B146" s="35"/>
      <c r="C146" s="36"/>
      <c r="D146" s="36"/>
      <c r="E146" s="36"/>
      <c r="F146" s="36"/>
      <c r="G146" s="36"/>
      <c r="H146" s="36"/>
      <c r="I146" s="36"/>
      <c r="J146" s="36"/>
      <c r="K146" s="36"/>
      <c r="L146" s="36"/>
      <c r="M146" s="144"/>
      <c r="N146" s="123"/>
      <c r="O146" s="147"/>
      <c r="P146" s="36"/>
      <c r="Q146" s="36"/>
      <c r="R146" s="36"/>
      <c r="S146" s="36"/>
      <c r="T146" s="36"/>
      <c r="U146" s="36"/>
      <c r="V146" s="36"/>
      <c r="W146" s="36"/>
      <c r="X146" s="36"/>
      <c r="Y146" s="36"/>
      <c r="Z146" s="36"/>
      <c r="AA146" s="144"/>
      <c r="AB146" s="123"/>
      <c r="AC146" s="147"/>
      <c r="AD146" s="55" t="s">
        <v>63</v>
      </c>
      <c r="AE146" s="126"/>
      <c r="AF146" s="93" t="s">
        <v>86</v>
      </c>
    </row>
    <row r="147" spans="1:32" x14ac:dyDescent="0.25">
      <c r="A147" s="157"/>
      <c r="B147" s="35"/>
      <c r="C147" s="36"/>
      <c r="D147" s="36"/>
      <c r="E147" s="36"/>
      <c r="F147" s="36"/>
      <c r="G147" s="36"/>
      <c r="H147" s="36"/>
      <c r="I147" s="36"/>
      <c r="J147" s="36"/>
      <c r="K147" s="36"/>
      <c r="L147" s="36"/>
      <c r="M147" s="144"/>
      <c r="N147" s="123"/>
      <c r="O147" s="147"/>
      <c r="P147" s="36"/>
      <c r="Q147" s="36"/>
      <c r="R147" s="36"/>
      <c r="S147" s="36"/>
      <c r="T147" s="36"/>
      <c r="U147" s="36"/>
      <c r="V147" s="36"/>
      <c r="W147" s="36"/>
      <c r="X147" s="36"/>
      <c r="Y147" s="36"/>
      <c r="Z147" s="36"/>
      <c r="AA147" s="144"/>
      <c r="AB147" s="123"/>
      <c r="AC147" s="147"/>
      <c r="AD147" s="94" t="str">
        <f>IF(AC144="OK","Yes","No")</f>
        <v>No</v>
      </c>
      <c r="AE147" s="126"/>
      <c r="AF147" s="134"/>
    </row>
    <row r="148" spans="1:32" x14ac:dyDescent="0.25">
      <c r="A148" s="71" t="str">
        <f>IF(AD143="Cycle Complete", "", "Caution: Previous cycle incomplete")</f>
        <v>Caution: Previous cycle incomplete</v>
      </c>
      <c r="B148" s="37"/>
      <c r="C148" s="38"/>
      <c r="D148" s="38"/>
      <c r="E148" s="38"/>
      <c r="F148" s="38"/>
      <c r="G148" s="38"/>
      <c r="H148" s="38"/>
      <c r="I148" s="38"/>
      <c r="J148" s="38"/>
      <c r="K148" s="38"/>
      <c r="L148" s="38"/>
      <c r="M148" s="145"/>
      <c r="N148" s="124"/>
      <c r="O148" s="148"/>
      <c r="P148" s="38"/>
      <c r="Q148" s="38"/>
      <c r="R148" s="38"/>
      <c r="S148" s="38"/>
      <c r="T148" s="38"/>
      <c r="U148" s="38"/>
      <c r="V148" s="38"/>
      <c r="W148" s="38"/>
      <c r="X148" s="38"/>
      <c r="Y148" s="38"/>
      <c r="Z148" s="38"/>
      <c r="AA148" s="145"/>
      <c r="AB148" s="124"/>
      <c r="AC148" s="148"/>
      <c r="AD148" s="57" t="str">
        <f>IF(AND(AD145="Yes",AD147="Yes"),"Cycle Complete","Cycle Incomplete")</f>
        <v>Cycle Incomplete</v>
      </c>
      <c r="AE148" s="127"/>
      <c r="AF148" s="135"/>
    </row>
    <row r="149" spans="1:32" ht="15" customHeight="1" x14ac:dyDescent="0.25">
      <c r="A149" s="152"/>
      <c r="B149" s="45"/>
      <c r="C149" s="46"/>
      <c r="D149" s="46"/>
      <c r="E149" s="46"/>
      <c r="F149" s="46"/>
      <c r="G149" s="46"/>
      <c r="H149" s="46"/>
      <c r="I149" s="46"/>
      <c r="J149" s="46"/>
      <c r="K149" s="46"/>
      <c r="L149" s="46"/>
      <c r="M149" s="128"/>
      <c r="N149" s="131">
        <f>COUNTIF(C149:L153,"y")</f>
        <v>0</v>
      </c>
      <c r="O149" s="140" t="str">
        <f t="shared" ref="O149" si="54">IF(N149&gt;0,"OK","No Observation")</f>
        <v>No Observation</v>
      </c>
      <c r="P149" s="46"/>
      <c r="Q149" s="46"/>
      <c r="R149" s="46"/>
      <c r="S149" s="46"/>
      <c r="T149" s="46"/>
      <c r="U149" s="46"/>
      <c r="V149" s="46"/>
      <c r="W149" s="46"/>
      <c r="X149" s="46"/>
      <c r="Y149" s="46"/>
      <c r="Z149" s="46"/>
      <c r="AA149" s="128"/>
      <c r="AB149" s="131">
        <f>COUNTIF(P149:Z153,"Y")</f>
        <v>0</v>
      </c>
      <c r="AC149" s="140" t="str">
        <f t="shared" ref="AC149" si="55">IF(AB149&gt;0,"OK","No Debrief")</f>
        <v>No Debrief</v>
      </c>
      <c r="AD149" s="68" t="s">
        <v>62</v>
      </c>
      <c r="AE149" s="119"/>
      <c r="AF149" s="136"/>
    </row>
    <row r="150" spans="1:32" x14ac:dyDescent="0.25">
      <c r="A150" s="153"/>
      <c r="B150" s="47"/>
      <c r="C150" s="48"/>
      <c r="D150" s="48"/>
      <c r="E150" s="48"/>
      <c r="F150" s="48"/>
      <c r="G150" s="48"/>
      <c r="H150" s="48"/>
      <c r="I150" s="48"/>
      <c r="J150" s="48"/>
      <c r="K150" s="48"/>
      <c r="L150" s="48"/>
      <c r="M150" s="129"/>
      <c r="N150" s="132"/>
      <c r="O150" s="141"/>
      <c r="P150" s="48"/>
      <c r="Q150" s="48"/>
      <c r="R150" s="48"/>
      <c r="S150" s="48"/>
      <c r="T150" s="48"/>
      <c r="U150" s="48"/>
      <c r="V150" s="48"/>
      <c r="W150" s="48"/>
      <c r="X150" s="48"/>
      <c r="Y150" s="48"/>
      <c r="Z150" s="48"/>
      <c r="AA150" s="129"/>
      <c r="AB150" s="132"/>
      <c r="AC150" s="141"/>
      <c r="AD150" s="94" t="str">
        <f>IF(O149="OK", "Yes", "No")</f>
        <v>No</v>
      </c>
      <c r="AE150" s="120"/>
      <c r="AF150" s="137"/>
    </row>
    <row r="151" spans="1:32" x14ac:dyDescent="0.25">
      <c r="A151" s="153"/>
      <c r="B151" s="47"/>
      <c r="C151" s="48"/>
      <c r="D151" s="48"/>
      <c r="E151" s="48"/>
      <c r="F151" s="48"/>
      <c r="G151" s="48"/>
      <c r="H151" s="48"/>
      <c r="I151" s="48"/>
      <c r="J151" s="48"/>
      <c r="K151" s="48"/>
      <c r="L151" s="48"/>
      <c r="M151" s="129"/>
      <c r="N151" s="132"/>
      <c r="O151" s="141"/>
      <c r="P151" s="48"/>
      <c r="Q151" s="48"/>
      <c r="R151" s="48"/>
      <c r="S151" s="48"/>
      <c r="T151" s="48"/>
      <c r="U151" s="48"/>
      <c r="V151" s="48"/>
      <c r="W151" s="48"/>
      <c r="X151" s="48"/>
      <c r="Y151" s="48"/>
      <c r="Z151" s="48"/>
      <c r="AA151" s="129"/>
      <c r="AB151" s="132"/>
      <c r="AC151" s="141"/>
      <c r="AD151" s="55" t="s">
        <v>63</v>
      </c>
      <c r="AE151" s="120"/>
      <c r="AF151" s="93" t="s">
        <v>86</v>
      </c>
    </row>
    <row r="152" spans="1:32" x14ac:dyDescent="0.25">
      <c r="A152" s="154"/>
      <c r="B152" s="47"/>
      <c r="C152" s="48"/>
      <c r="D152" s="48"/>
      <c r="E152" s="48"/>
      <c r="F152" s="48"/>
      <c r="G152" s="48"/>
      <c r="H152" s="48"/>
      <c r="I152" s="48"/>
      <c r="J152" s="48"/>
      <c r="K152" s="48"/>
      <c r="L152" s="48"/>
      <c r="M152" s="129"/>
      <c r="N152" s="132"/>
      <c r="O152" s="141"/>
      <c r="P152" s="48"/>
      <c r="Q152" s="48"/>
      <c r="R152" s="48"/>
      <c r="S152" s="48"/>
      <c r="T152" s="48"/>
      <c r="U152" s="48"/>
      <c r="V152" s="48"/>
      <c r="W152" s="48"/>
      <c r="X152" s="48"/>
      <c r="Y152" s="48"/>
      <c r="Z152" s="48"/>
      <c r="AA152" s="129"/>
      <c r="AB152" s="132"/>
      <c r="AC152" s="141"/>
      <c r="AD152" s="94" t="str">
        <f>IF(AC149="OK","Yes","No")</f>
        <v>No</v>
      </c>
      <c r="AE152" s="120"/>
      <c r="AF152" s="138"/>
    </row>
    <row r="153" spans="1:32" x14ac:dyDescent="0.25">
      <c r="A153" s="53" t="str">
        <f>IF(AD148="Cycle Complete", "", "Caution: Previous cycle incomplete")</f>
        <v>Caution: Previous cycle incomplete</v>
      </c>
      <c r="B153" s="49"/>
      <c r="C153" s="50"/>
      <c r="D153" s="50"/>
      <c r="E153" s="50"/>
      <c r="F153" s="50"/>
      <c r="G153" s="50"/>
      <c r="H153" s="50"/>
      <c r="I153" s="50"/>
      <c r="J153" s="50"/>
      <c r="K153" s="50"/>
      <c r="L153" s="50"/>
      <c r="M153" s="130"/>
      <c r="N153" s="133"/>
      <c r="O153" s="142"/>
      <c r="P153" s="50"/>
      <c r="Q153" s="50"/>
      <c r="R153" s="50"/>
      <c r="S153" s="50"/>
      <c r="T153" s="50"/>
      <c r="U153" s="50"/>
      <c r="V153" s="50"/>
      <c r="W153" s="50"/>
      <c r="X153" s="50"/>
      <c r="Y153" s="50"/>
      <c r="Z153" s="50"/>
      <c r="AA153" s="130"/>
      <c r="AB153" s="133"/>
      <c r="AC153" s="142"/>
      <c r="AD153" s="57" t="str">
        <f>IF(AND(AD150="Yes",AD152="Yes"),"Cycle Complete","Cycle Incomplete")</f>
        <v>Cycle Incomplete</v>
      </c>
      <c r="AE153" s="121"/>
      <c r="AF153" s="139"/>
    </row>
    <row r="154" spans="1:32" ht="15" customHeight="1" x14ac:dyDescent="0.25">
      <c r="A154" s="155"/>
      <c r="B154" s="33"/>
      <c r="C154" s="34"/>
      <c r="D154" s="34"/>
      <c r="E154" s="34"/>
      <c r="F154" s="34"/>
      <c r="G154" s="34"/>
      <c r="H154" s="34"/>
      <c r="I154" s="34"/>
      <c r="J154" s="34"/>
      <c r="K154" s="34"/>
      <c r="L154" s="34"/>
      <c r="M154" s="143"/>
      <c r="N154" s="122">
        <f>COUNTIF(C154:L158,"y")</f>
        <v>0</v>
      </c>
      <c r="O154" s="146" t="str">
        <f t="shared" ref="O154" si="56">IF(N154&gt;0,"OK","No Observation")</f>
        <v>No Observation</v>
      </c>
      <c r="P154" s="34"/>
      <c r="Q154" s="34"/>
      <c r="R154" s="34"/>
      <c r="S154" s="34"/>
      <c r="T154" s="34"/>
      <c r="U154" s="34"/>
      <c r="V154" s="34"/>
      <c r="W154" s="34"/>
      <c r="X154" s="34"/>
      <c r="Y154" s="34"/>
      <c r="Z154" s="34"/>
      <c r="AA154" s="143"/>
      <c r="AB154" s="122">
        <f>COUNTIF(P154:Z158,"Y")</f>
        <v>0</v>
      </c>
      <c r="AC154" s="146" t="str">
        <f t="shared" ref="AC154" si="57">IF(AB154&gt;0,"OK","No Debrief")</f>
        <v>No Debrief</v>
      </c>
      <c r="AD154" s="68" t="s">
        <v>62</v>
      </c>
      <c r="AE154" s="125"/>
      <c r="AF154" s="151"/>
    </row>
    <row r="155" spans="1:32" x14ac:dyDescent="0.25">
      <c r="A155" s="156"/>
      <c r="B155" s="35"/>
      <c r="C155" s="36"/>
      <c r="D155" s="36"/>
      <c r="E155" s="36"/>
      <c r="F155" s="36"/>
      <c r="G155" s="36"/>
      <c r="H155" s="36"/>
      <c r="I155" s="36"/>
      <c r="J155" s="36"/>
      <c r="K155" s="36"/>
      <c r="L155" s="36"/>
      <c r="M155" s="144"/>
      <c r="N155" s="123"/>
      <c r="O155" s="147"/>
      <c r="P155" s="36"/>
      <c r="Q155" s="36"/>
      <c r="R155" s="36"/>
      <c r="S155" s="36"/>
      <c r="T155" s="36"/>
      <c r="U155" s="36"/>
      <c r="V155" s="36"/>
      <c r="W155" s="36"/>
      <c r="X155" s="36"/>
      <c r="Y155" s="36"/>
      <c r="Z155" s="36"/>
      <c r="AA155" s="144"/>
      <c r="AB155" s="123"/>
      <c r="AC155" s="147"/>
      <c r="AD155" s="94" t="str">
        <f>IF(O154="OK", "Yes", "No")</f>
        <v>No</v>
      </c>
      <c r="AE155" s="126"/>
      <c r="AF155" s="150"/>
    </row>
    <row r="156" spans="1:32" x14ac:dyDescent="0.25">
      <c r="A156" s="156"/>
      <c r="B156" s="35"/>
      <c r="C156" s="36"/>
      <c r="D156" s="36"/>
      <c r="E156" s="36"/>
      <c r="F156" s="36"/>
      <c r="G156" s="36"/>
      <c r="H156" s="36"/>
      <c r="I156" s="36"/>
      <c r="J156" s="36"/>
      <c r="K156" s="36"/>
      <c r="L156" s="36"/>
      <c r="M156" s="144"/>
      <c r="N156" s="123"/>
      <c r="O156" s="147"/>
      <c r="P156" s="36"/>
      <c r="Q156" s="36"/>
      <c r="R156" s="36"/>
      <c r="S156" s="36"/>
      <c r="T156" s="36"/>
      <c r="U156" s="36"/>
      <c r="V156" s="36"/>
      <c r="W156" s="36"/>
      <c r="X156" s="36"/>
      <c r="Y156" s="36"/>
      <c r="Z156" s="36"/>
      <c r="AA156" s="144"/>
      <c r="AB156" s="123"/>
      <c r="AC156" s="147"/>
      <c r="AD156" s="55" t="s">
        <v>63</v>
      </c>
      <c r="AE156" s="126"/>
      <c r="AF156" s="93" t="s">
        <v>86</v>
      </c>
    </row>
    <row r="157" spans="1:32" x14ac:dyDescent="0.25">
      <c r="A157" s="157"/>
      <c r="B157" s="35"/>
      <c r="C157" s="36"/>
      <c r="D157" s="36"/>
      <c r="E157" s="36"/>
      <c r="F157" s="36"/>
      <c r="G157" s="36"/>
      <c r="H157" s="36"/>
      <c r="I157" s="36"/>
      <c r="J157" s="36"/>
      <c r="K157" s="36"/>
      <c r="L157" s="36"/>
      <c r="M157" s="144"/>
      <c r="N157" s="123"/>
      <c r="O157" s="147"/>
      <c r="P157" s="36"/>
      <c r="Q157" s="36"/>
      <c r="R157" s="36"/>
      <c r="S157" s="36"/>
      <c r="T157" s="36"/>
      <c r="U157" s="36"/>
      <c r="V157" s="36"/>
      <c r="W157" s="36"/>
      <c r="X157" s="36"/>
      <c r="Y157" s="36"/>
      <c r="Z157" s="36"/>
      <c r="AA157" s="144"/>
      <c r="AB157" s="123"/>
      <c r="AC157" s="147"/>
      <c r="AD157" s="94" t="str">
        <f>IF(AC154="OK","Yes","No")</f>
        <v>No</v>
      </c>
      <c r="AE157" s="126"/>
      <c r="AF157" s="134"/>
    </row>
    <row r="158" spans="1:32" x14ac:dyDescent="0.25">
      <c r="A158" s="71" t="str">
        <f>IF(AD153="Cycle Complete", "", "Caution: Previous cycle incomplete")</f>
        <v>Caution: Previous cycle incomplete</v>
      </c>
      <c r="B158" s="37"/>
      <c r="C158" s="38"/>
      <c r="D158" s="38"/>
      <c r="E158" s="38"/>
      <c r="F158" s="38"/>
      <c r="G158" s="38"/>
      <c r="H158" s="38"/>
      <c r="I158" s="38"/>
      <c r="J158" s="38"/>
      <c r="K158" s="38"/>
      <c r="L158" s="38"/>
      <c r="M158" s="145"/>
      <c r="N158" s="124"/>
      <c r="O158" s="148"/>
      <c r="P158" s="38"/>
      <c r="Q158" s="38"/>
      <c r="R158" s="38"/>
      <c r="S158" s="38"/>
      <c r="T158" s="38"/>
      <c r="U158" s="38"/>
      <c r="V158" s="38"/>
      <c r="W158" s="38"/>
      <c r="X158" s="38"/>
      <c r="Y158" s="38"/>
      <c r="Z158" s="38"/>
      <c r="AA158" s="145"/>
      <c r="AB158" s="124"/>
      <c r="AC158" s="148"/>
      <c r="AD158" s="57" t="str">
        <f>IF(AND(AD155="Yes",AD157="Yes"),"Cycle Complete","Cycle Incomplete")</f>
        <v>Cycle Incomplete</v>
      </c>
      <c r="AE158" s="127"/>
      <c r="AF158" s="135"/>
    </row>
    <row r="159" spans="1:32" ht="15" customHeight="1" x14ac:dyDescent="0.25">
      <c r="A159" s="152"/>
      <c r="B159" s="45"/>
      <c r="C159" s="46"/>
      <c r="D159" s="46"/>
      <c r="E159" s="46"/>
      <c r="F159" s="46"/>
      <c r="G159" s="46"/>
      <c r="H159" s="46"/>
      <c r="I159" s="46"/>
      <c r="J159" s="46"/>
      <c r="K159" s="46"/>
      <c r="L159" s="46"/>
      <c r="M159" s="128"/>
      <c r="N159" s="131">
        <f>COUNTIF(C159:L163,"y")</f>
        <v>0</v>
      </c>
      <c r="O159" s="140" t="str">
        <f t="shared" ref="O159" si="58">IF(N159&gt;0,"OK","No Observation")</f>
        <v>No Observation</v>
      </c>
      <c r="P159" s="46"/>
      <c r="Q159" s="46"/>
      <c r="R159" s="46"/>
      <c r="S159" s="46"/>
      <c r="T159" s="46"/>
      <c r="U159" s="46"/>
      <c r="V159" s="46"/>
      <c r="W159" s="46"/>
      <c r="X159" s="46"/>
      <c r="Y159" s="46"/>
      <c r="Z159" s="46"/>
      <c r="AA159" s="128"/>
      <c r="AB159" s="131">
        <f>COUNTIF(P159:Z163,"Y")</f>
        <v>0</v>
      </c>
      <c r="AC159" s="140" t="str">
        <f t="shared" ref="AC159" si="59">IF(AB159&gt;0,"OK","No Debrief")</f>
        <v>No Debrief</v>
      </c>
      <c r="AD159" s="68" t="s">
        <v>62</v>
      </c>
      <c r="AE159" s="119"/>
      <c r="AF159" s="136"/>
    </row>
    <row r="160" spans="1:32" x14ac:dyDescent="0.25">
      <c r="A160" s="153"/>
      <c r="B160" s="47"/>
      <c r="C160" s="48"/>
      <c r="D160" s="48"/>
      <c r="E160" s="48"/>
      <c r="F160" s="48"/>
      <c r="G160" s="48"/>
      <c r="H160" s="48"/>
      <c r="I160" s="48"/>
      <c r="J160" s="48"/>
      <c r="K160" s="48"/>
      <c r="L160" s="48"/>
      <c r="M160" s="129"/>
      <c r="N160" s="132"/>
      <c r="O160" s="141"/>
      <c r="P160" s="48"/>
      <c r="Q160" s="48"/>
      <c r="R160" s="48"/>
      <c r="S160" s="48"/>
      <c r="T160" s="48"/>
      <c r="U160" s="48"/>
      <c r="V160" s="48"/>
      <c r="W160" s="48"/>
      <c r="X160" s="48"/>
      <c r="Y160" s="48"/>
      <c r="Z160" s="48"/>
      <c r="AA160" s="129"/>
      <c r="AB160" s="132"/>
      <c r="AC160" s="141"/>
      <c r="AD160" s="94" t="str">
        <f>IF(O159="OK", "Yes", "No")</f>
        <v>No</v>
      </c>
      <c r="AE160" s="120"/>
      <c r="AF160" s="137"/>
    </row>
    <row r="161" spans="1:32" x14ac:dyDescent="0.25">
      <c r="A161" s="153"/>
      <c r="B161" s="47"/>
      <c r="C161" s="48"/>
      <c r="D161" s="48"/>
      <c r="E161" s="48"/>
      <c r="F161" s="48"/>
      <c r="G161" s="48"/>
      <c r="H161" s="48"/>
      <c r="I161" s="48"/>
      <c r="J161" s="48"/>
      <c r="K161" s="48"/>
      <c r="L161" s="48"/>
      <c r="M161" s="129"/>
      <c r="N161" s="132"/>
      <c r="O161" s="141"/>
      <c r="P161" s="48"/>
      <c r="Q161" s="48"/>
      <c r="R161" s="48"/>
      <c r="S161" s="48"/>
      <c r="T161" s="48"/>
      <c r="U161" s="48"/>
      <c r="V161" s="48"/>
      <c r="W161" s="48"/>
      <c r="X161" s="48"/>
      <c r="Y161" s="48"/>
      <c r="Z161" s="48"/>
      <c r="AA161" s="129"/>
      <c r="AB161" s="132"/>
      <c r="AC161" s="141"/>
      <c r="AD161" s="55" t="s">
        <v>63</v>
      </c>
      <c r="AE161" s="120"/>
      <c r="AF161" s="93" t="s">
        <v>86</v>
      </c>
    </row>
    <row r="162" spans="1:32" x14ac:dyDescent="0.25">
      <c r="A162" s="154"/>
      <c r="B162" s="47"/>
      <c r="C162" s="48"/>
      <c r="D162" s="48"/>
      <c r="E162" s="48"/>
      <c r="F162" s="48"/>
      <c r="G162" s="48"/>
      <c r="H162" s="48"/>
      <c r="I162" s="48"/>
      <c r="J162" s="48"/>
      <c r="K162" s="48"/>
      <c r="L162" s="48"/>
      <c r="M162" s="129"/>
      <c r="N162" s="132"/>
      <c r="O162" s="141"/>
      <c r="P162" s="48"/>
      <c r="Q162" s="48"/>
      <c r="R162" s="48"/>
      <c r="S162" s="48"/>
      <c r="T162" s="48"/>
      <c r="U162" s="48"/>
      <c r="V162" s="48"/>
      <c r="W162" s="48"/>
      <c r="X162" s="48"/>
      <c r="Y162" s="48"/>
      <c r="Z162" s="48"/>
      <c r="AA162" s="129"/>
      <c r="AB162" s="132"/>
      <c r="AC162" s="141"/>
      <c r="AD162" s="94" t="str">
        <f>IF(AC159="OK","Yes","No")</f>
        <v>No</v>
      </c>
      <c r="AE162" s="120"/>
      <c r="AF162" s="138"/>
    </row>
    <row r="163" spans="1:32" x14ac:dyDescent="0.25">
      <c r="A163" s="53" t="str">
        <f>IF(AD158="Cycle Complete", "", "Caution: Previous cycle incomplete")</f>
        <v>Caution: Previous cycle incomplete</v>
      </c>
      <c r="B163" s="49"/>
      <c r="C163" s="50"/>
      <c r="D163" s="50"/>
      <c r="E163" s="50"/>
      <c r="F163" s="50"/>
      <c r="G163" s="50"/>
      <c r="H163" s="50"/>
      <c r="I163" s="50"/>
      <c r="J163" s="50"/>
      <c r="K163" s="50"/>
      <c r="L163" s="50"/>
      <c r="M163" s="130"/>
      <c r="N163" s="133"/>
      <c r="O163" s="142"/>
      <c r="P163" s="50"/>
      <c r="Q163" s="50"/>
      <c r="R163" s="50"/>
      <c r="S163" s="50"/>
      <c r="T163" s="50"/>
      <c r="U163" s="50"/>
      <c r="V163" s="50"/>
      <c r="W163" s="50"/>
      <c r="X163" s="50"/>
      <c r="Y163" s="50"/>
      <c r="Z163" s="50"/>
      <c r="AA163" s="130"/>
      <c r="AB163" s="133"/>
      <c r="AC163" s="142"/>
      <c r="AD163" s="57" t="str">
        <f>IF(AND(AD160="Yes",AD162="Yes"),"Cycle Complete","Cycle Incomplete")</f>
        <v>Cycle Incomplete</v>
      </c>
      <c r="AE163" s="121"/>
      <c r="AF163" s="139"/>
    </row>
    <row r="164" spans="1:32" ht="15" customHeight="1" x14ac:dyDescent="0.25">
      <c r="A164" s="155"/>
      <c r="B164" s="33"/>
      <c r="C164" s="34"/>
      <c r="D164" s="34"/>
      <c r="E164" s="34"/>
      <c r="F164" s="34"/>
      <c r="G164" s="34"/>
      <c r="H164" s="34"/>
      <c r="I164" s="34"/>
      <c r="J164" s="34"/>
      <c r="K164" s="34"/>
      <c r="L164" s="34"/>
      <c r="M164" s="143"/>
      <c r="N164" s="122">
        <f>COUNTIF(C164:L168,"y")</f>
        <v>0</v>
      </c>
      <c r="O164" s="146" t="str">
        <f t="shared" ref="O164" si="60">IF(N164&gt;0,"OK","No Observation")</f>
        <v>No Observation</v>
      </c>
      <c r="P164" s="34"/>
      <c r="Q164" s="34"/>
      <c r="R164" s="34"/>
      <c r="S164" s="34"/>
      <c r="T164" s="34"/>
      <c r="U164" s="34"/>
      <c r="V164" s="34"/>
      <c r="W164" s="34"/>
      <c r="X164" s="34"/>
      <c r="Y164" s="34"/>
      <c r="Z164" s="34"/>
      <c r="AA164" s="143"/>
      <c r="AB164" s="122">
        <f>COUNTIF(P164:Z168,"Y")</f>
        <v>0</v>
      </c>
      <c r="AC164" s="146" t="str">
        <f t="shared" ref="AC164" si="61">IF(AB164&gt;0,"OK","No Debrief")</f>
        <v>No Debrief</v>
      </c>
      <c r="AD164" s="68" t="s">
        <v>62</v>
      </c>
      <c r="AE164" s="125"/>
      <c r="AF164" s="151"/>
    </row>
    <row r="165" spans="1:32" x14ac:dyDescent="0.25">
      <c r="A165" s="156"/>
      <c r="B165" s="35"/>
      <c r="C165" s="36"/>
      <c r="D165" s="36"/>
      <c r="E165" s="36"/>
      <c r="F165" s="36"/>
      <c r="G165" s="36"/>
      <c r="H165" s="36"/>
      <c r="I165" s="36"/>
      <c r="J165" s="36"/>
      <c r="K165" s="36"/>
      <c r="L165" s="36"/>
      <c r="M165" s="144"/>
      <c r="N165" s="123"/>
      <c r="O165" s="147"/>
      <c r="P165" s="36"/>
      <c r="Q165" s="36"/>
      <c r="R165" s="36"/>
      <c r="S165" s="36"/>
      <c r="T165" s="36"/>
      <c r="U165" s="36"/>
      <c r="V165" s="36"/>
      <c r="W165" s="36"/>
      <c r="X165" s="36"/>
      <c r="Y165" s="36"/>
      <c r="Z165" s="36"/>
      <c r="AA165" s="144"/>
      <c r="AB165" s="123"/>
      <c r="AC165" s="147"/>
      <c r="AD165" s="94" t="str">
        <f>IF(O164="OK", "Yes", "No")</f>
        <v>No</v>
      </c>
      <c r="AE165" s="126"/>
      <c r="AF165" s="150"/>
    </row>
    <row r="166" spans="1:32" x14ac:dyDescent="0.25">
      <c r="A166" s="156"/>
      <c r="B166" s="35"/>
      <c r="C166" s="36"/>
      <c r="D166" s="36"/>
      <c r="E166" s="36"/>
      <c r="F166" s="36"/>
      <c r="G166" s="36"/>
      <c r="H166" s="36"/>
      <c r="I166" s="36"/>
      <c r="J166" s="36"/>
      <c r="K166" s="36"/>
      <c r="L166" s="36"/>
      <c r="M166" s="144"/>
      <c r="N166" s="123"/>
      <c r="O166" s="147"/>
      <c r="P166" s="36"/>
      <c r="Q166" s="36"/>
      <c r="R166" s="36"/>
      <c r="S166" s="36"/>
      <c r="T166" s="36"/>
      <c r="U166" s="36"/>
      <c r="V166" s="36"/>
      <c r="W166" s="36"/>
      <c r="X166" s="36"/>
      <c r="Y166" s="36"/>
      <c r="Z166" s="36"/>
      <c r="AA166" s="144"/>
      <c r="AB166" s="123"/>
      <c r="AC166" s="147"/>
      <c r="AD166" s="55" t="s">
        <v>63</v>
      </c>
      <c r="AE166" s="126"/>
      <c r="AF166" s="93" t="s">
        <v>86</v>
      </c>
    </row>
    <row r="167" spans="1:32" x14ac:dyDescent="0.25">
      <c r="A167" s="157"/>
      <c r="B167" s="35"/>
      <c r="C167" s="36"/>
      <c r="D167" s="36"/>
      <c r="E167" s="36"/>
      <c r="F167" s="36"/>
      <c r="G167" s="36"/>
      <c r="H167" s="36"/>
      <c r="I167" s="36"/>
      <c r="J167" s="36"/>
      <c r="K167" s="36"/>
      <c r="L167" s="36"/>
      <c r="M167" s="144"/>
      <c r="N167" s="123"/>
      <c r="O167" s="147"/>
      <c r="P167" s="36"/>
      <c r="Q167" s="36"/>
      <c r="R167" s="36"/>
      <c r="S167" s="36"/>
      <c r="T167" s="36"/>
      <c r="U167" s="36"/>
      <c r="V167" s="36"/>
      <c r="W167" s="36"/>
      <c r="X167" s="36"/>
      <c r="Y167" s="36"/>
      <c r="Z167" s="36"/>
      <c r="AA167" s="144"/>
      <c r="AB167" s="123"/>
      <c r="AC167" s="147"/>
      <c r="AD167" s="94" t="str">
        <f>IF(AC164="OK","Yes","No")</f>
        <v>No</v>
      </c>
      <c r="AE167" s="126"/>
      <c r="AF167" s="134"/>
    </row>
    <row r="168" spans="1:32" x14ac:dyDescent="0.25">
      <c r="A168" s="71" t="str">
        <f>IF(AD163="Cycle Complete", "", "Caution: Previous cycle incomplete")</f>
        <v>Caution: Previous cycle incomplete</v>
      </c>
      <c r="B168" s="37"/>
      <c r="C168" s="38"/>
      <c r="D168" s="38"/>
      <c r="E168" s="38"/>
      <c r="F168" s="38"/>
      <c r="G168" s="38"/>
      <c r="H168" s="38"/>
      <c r="I168" s="38"/>
      <c r="J168" s="38"/>
      <c r="K168" s="38"/>
      <c r="L168" s="38"/>
      <c r="M168" s="145"/>
      <c r="N168" s="124"/>
      <c r="O168" s="148"/>
      <c r="P168" s="38"/>
      <c r="Q168" s="38"/>
      <c r="R168" s="38"/>
      <c r="S168" s="38"/>
      <c r="T168" s="38"/>
      <c r="U168" s="38"/>
      <c r="V168" s="38"/>
      <c r="W168" s="38"/>
      <c r="X168" s="38"/>
      <c r="Y168" s="38"/>
      <c r="Z168" s="38"/>
      <c r="AA168" s="145"/>
      <c r="AB168" s="124"/>
      <c r="AC168" s="148"/>
      <c r="AD168" s="57" t="str">
        <f>IF(AND(AD165="Yes",AD167="Yes"),"Cycle Complete","Cycle Incomplete")</f>
        <v>Cycle Incomplete</v>
      </c>
      <c r="AE168" s="127"/>
      <c r="AF168" s="135"/>
    </row>
    <row r="169" spans="1:32" ht="15" customHeight="1" x14ac:dyDescent="0.25">
      <c r="A169" s="152"/>
      <c r="B169" s="45"/>
      <c r="C169" s="46"/>
      <c r="D169" s="46"/>
      <c r="E169" s="46"/>
      <c r="F169" s="46"/>
      <c r="G169" s="46"/>
      <c r="H169" s="46"/>
      <c r="I169" s="46"/>
      <c r="J169" s="46"/>
      <c r="K169" s="46"/>
      <c r="L169" s="46"/>
      <c r="M169" s="128"/>
      <c r="N169" s="131">
        <f>COUNTIF(C169:L173,"y")</f>
        <v>0</v>
      </c>
      <c r="O169" s="140" t="str">
        <f t="shared" ref="O169" si="62">IF(N169&gt;0,"OK","No Observation")</f>
        <v>No Observation</v>
      </c>
      <c r="P169" s="46"/>
      <c r="Q169" s="46"/>
      <c r="R169" s="46"/>
      <c r="S169" s="46"/>
      <c r="T169" s="46"/>
      <c r="U169" s="46"/>
      <c r="V169" s="46"/>
      <c r="W169" s="46"/>
      <c r="X169" s="46"/>
      <c r="Y169" s="46"/>
      <c r="Z169" s="46"/>
      <c r="AA169" s="128"/>
      <c r="AB169" s="131">
        <f>COUNTIF(P169:Z173,"Y")</f>
        <v>0</v>
      </c>
      <c r="AC169" s="140" t="str">
        <f t="shared" ref="AC169" si="63">IF(AB169&gt;0,"OK","No Debrief")</f>
        <v>No Debrief</v>
      </c>
      <c r="AD169" s="68" t="s">
        <v>62</v>
      </c>
      <c r="AE169" s="119"/>
      <c r="AF169" s="136"/>
    </row>
    <row r="170" spans="1:32" x14ac:dyDescent="0.25">
      <c r="A170" s="153"/>
      <c r="B170" s="47"/>
      <c r="C170" s="48"/>
      <c r="D170" s="48"/>
      <c r="E170" s="48"/>
      <c r="F170" s="48"/>
      <c r="G170" s="48"/>
      <c r="H170" s="48"/>
      <c r="I170" s="48"/>
      <c r="J170" s="48"/>
      <c r="K170" s="48"/>
      <c r="L170" s="48"/>
      <c r="M170" s="129"/>
      <c r="N170" s="132"/>
      <c r="O170" s="141"/>
      <c r="P170" s="48"/>
      <c r="Q170" s="48"/>
      <c r="R170" s="48"/>
      <c r="S170" s="48"/>
      <c r="T170" s="48"/>
      <c r="U170" s="48"/>
      <c r="V170" s="48"/>
      <c r="W170" s="48"/>
      <c r="X170" s="48"/>
      <c r="Y170" s="48"/>
      <c r="Z170" s="48"/>
      <c r="AA170" s="129"/>
      <c r="AB170" s="132"/>
      <c r="AC170" s="141"/>
      <c r="AD170" s="94" t="str">
        <f>IF(O169="OK", "Yes", "No")</f>
        <v>No</v>
      </c>
      <c r="AE170" s="120"/>
      <c r="AF170" s="137"/>
    </row>
    <row r="171" spans="1:32" x14ac:dyDescent="0.25">
      <c r="A171" s="153"/>
      <c r="B171" s="47"/>
      <c r="C171" s="48"/>
      <c r="D171" s="48"/>
      <c r="E171" s="48"/>
      <c r="F171" s="48"/>
      <c r="G171" s="48"/>
      <c r="H171" s="48"/>
      <c r="I171" s="48"/>
      <c r="J171" s="48"/>
      <c r="K171" s="48"/>
      <c r="L171" s="48"/>
      <c r="M171" s="129"/>
      <c r="N171" s="132"/>
      <c r="O171" s="141"/>
      <c r="P171" s="48"/>
      <c r="Q171" s="48"/>
      <c r="R171" s="48"/>
      <c r="S171" s="48"/>
      <c r="T171" s="48"/>
      <c r="U171" s="48"/>
      <c r="V171" s="48"/>
      <c r="W171" s="48"/>
      <c r="X171" s="48"/>
      <c r="Y171" s="48"/>
      <c r="Z171" s="48"/>
      <c r="AA171" s="129"/>
      <c r="AB171" s="132"/>
      <c r="AC171" s="141"/>
      <c r="AD171" s="55" t="s">
        <v>63</v>
      </c>
      <c r="AE171" s="120"/>
      <c r="AF171" s="93" t="s">
        <v>86</v>
      </c>
    </row>
    <row r="172" spans="1:32" x14ac:dyDescent="0.25">
      <c r="A172" s="154"/>
      <c r="B172" s="47"/>
      <c r="C172" s="48"/>
      <c r="D172" s="48"/>
      <c r="E172" s="48"/>
      <c r="F172" s="48"/>
      <c r="G172" s="48"/>
      <c r="H172" s="48"/>
      <c r="I172" s="48"/>
      <c r="J172" s="48"/>
      <c r="K172" s="48"/>
      <c r="L172" s="48"/>
      <c r="M172" s="129"/>
      <c r="N172" s="132"/>
      <c r="O172" s="141"/>
      <c r="P172" s="48"/>
      <c r="Q172" s="48"/>
      <c r="R172" s="48"/>
      <c r="S172" s="48"/>
      <c r="T172" s="48"/>
      <c r="U172" s="48"/>
      <c r="V172" s="48"/>
      <c r="W172" s="48"/>
      <c r="X172" s="48"/>
      <c r="Y172" s="48"/>
      <c r="Z172" s="48"/>
      <c r="AA172" s="129"/>
      <c r="AB172" s="132"/>
      <c r="AC172" s="141"/>
      <c r="AD172" s="94" t="str">
        <f>IF(AC169="OK","Yes","No")</f>
        <v>No</v>
      </c>
      <c r="AE172" s="120"/>
      <c r="AF172" s="138"/>
    </row>
    <row r="173" spans="1:32" x14ac:dyDescent="0.25">
      <c r="A173" s="53" t="str">
        <f>IF(AD168="Cycle Complete", "", "Caution: Previous cycle incomplete")</f>
        <v>Caution: Previous cycle incomplete</v>
      </c>
      <c r="B173" s="49"/>
      <c r="C173" s="50"/>
      <c r="D173" s="50"/>
      <c r="E173" s="50"/>
      <c r="F173" s="50"/>
      <c r="G173" s="50"/>
      <c r="H173" s="50"/>
      <c r="I173" s="50"/>
      <c r="J173" s="50"/>
      <c r="K173" s="50"/>
      <c r="L173" s="50"/>
      <c r="M173" s="130"/>
      <c r="N173" s="133"/>
      <c r="O173" s="142"/>
      <c r="P173" s="50"/>
      <c r="Q173" s="50"/>
      <c r="R173" s="50"/>
      <c r="S173" s="50"/>
      <c r="T173" s="50"/>
      <c r="U173" s="50"/>
      <c r="V173" s="50"/>
      <c r="W173" s="50"/>
      <c r="X173" s="50"/>
      <c r="Y173" s="50"/>
      <c r="Z173" s="50"/>
      <c r="AA173" s="130"/>
      <c r="AB173" s="133"/>
      <c r="AC173" s="142"/>
      <c r="AD173" s="57" t="str">
        <f>IF(AND(AD170="Yes",AD172="Yes"),"Cycle Complete","Cycle Incomplete")</f>
        <v>Cycle Incomplete</v>
      </c>
      <c r="AE173" s="121"/>
      <c r="AF173" s="139"/>
    </row>
    <row r="174" spans="1:32" ht="15" customHeight="1" x14ac:dyDescent="0.25">
      <c r="A174" s="155"/>
      <c r="B174" s="33"/>
      <c r="C174" s="34"/>
      <c r="D174" s="34"/>
      <c r="E174" s="34"/>
      <c r="F174" s="34"/>
      <c r="G174" s="34"/>
      <c r="H174" s="34"/>
      <c r="I174" s="34"/>
      <c r="J174" s="34"/>
      <c r="K174" s="34"/>
      <c r="L174" s="34"/>
      <c r="M174" s="143"/>
      <c r="N174" s="122">
        <f>COUNTIF(C174:L178,"y")</f>
        <v>0</v>
      </c>
      <c r="O174" s="146" t="str">
        <f t="shared" ref="O174" si="64">IF(N174&gt;0,"OK","No Observation")</f>
        <v>No Observation</v>
      </c>
      <c r="P174" s="34"/>
      <c r="Q174" s="34"/>
      <c r="R174" s="34"/>
      <c r="S174" s="34"/>
      <c r="T174" s="34"/>
      <c r="U174" s="34"/>
      <c r="V174" s="34"/>
      <c r="W174" s="34"/>
      <c r="X174" s="34"/>
      <c r="Y174" s="34"/>
      <c r="Z174" s="34"/>
      <c r="AA174" s="143"/>
      <c r="AB174" s="122">
        <f>COUNTIF(P174:Z178,"Y")</f>
        <v>0</v>
      </c>
      <c r="AC174" s="146" t="str">
        <f t="shared" ref="AC174" si="65">IF(AB174&gt;0,"OK","No Debrief")</f>
        <v>No Debrief</v>
      </c>
      <c r="AD174" s="68" t="s">
        <v>62</v>
      </c>
      <c r="AE174" s="125"/>
      <c r="AF174" s="151"/>
    </row>
    <row r="175" spans="1:32" x14ac:dyDescent="0.25">
      <c r="A175" s="156"/>
      <c r="B175" s="35"/>
      <c r="C175" s="36"/>
      <c r="D175" s="36"/>
      <c r="E175" s="36"/>
      <c r="F175" s="36"/>
      <c r="G175" s="36"/>
      <c r="H175" s="36"/>
      <c r="I175" s="36"/>
      <c r="J175" s="36"/>
      <c r="K175" s="36"/>
      <c r="L175" s="36"/>
      <c r="M175" s="144"/>
      <c r="N175" s="123"/>
      <c r="O175" s="147"/>
      <c r="P175" s="36"/>
      <c r="Q175" s="36"/>
      <c r="R175" s="36"/>
      <c r="S175" s="36"/>
      <c r="T175" s="36"/>
      <c r="U175" s="36"/>
      <c r="V175" s="36"/>
      <c r="W175" s="36"/>
      <c r="X175" s="36"/>
      <c r="Y175" s="36"/>
      <c r="Z175" s="36"/>
      <c r="AA175" s="144"/>
      <c r="AB175" s="123"/>
      <c r="AC175" s="147"/>
      <c r="AD175" s="94" t="str">
        <f>IF(O174="OK", "Yes", "No")</f>
        <v>No</v>
      </c>
      <c r="AE175" s="126"/>
      <c r="AF175" s="150"/>
    </row>
    <row r="176" spans="1:32" x14ac:dyDescent="0.25">
      <c r="A176" s="156"/>
      <c r="B176" s="35"/>
      <c r="C176" s="36"/>
      <c r="D176" s="36"/>
      <c r="E176" s="36"/>
      <c r="F176" s="36"/>
      <c r="G176" s="36"/>
      <c r="H176" s="36"/>
      <c r="I176" s="36"/>
      <c r="J176" s="36"/>
      <c r="K176" s="36"/>
      <c r="L176" s="36"/>
      <c r="M176" s="144"/>
      <c r="N176" s="123"/>
      <c r="O176" s="147"/>
      <c r="P176" s="36"/>
      <c r="Q176" s="36"/>
      <c r="R176" s="36"/>
      <c r="S176" s="36"/>
      <c r="T176" s="36"/>
      <c r="U176" s="36"/>
      <c r="V176" s="36"/>
      <c r="W176" s="36"/>
      <c r="X176" s="36"/>
      <c r="Y176" s="36"/>
      <c r="Z176" s="36"/>
      <c r="AA176" s="144"/>
      <c r="AB176" s="123"/>
      <c r="AC176" s="147"/>
      <c r="AD176" s="55" t="s">
        <v>63</v>
      </c>
      <c r="AE176" s="126"/>
      <c r="AF176" s="93" t="s">
        <v>86</v>
      </c>
    </row>
    <row r="177" spans="1:32" x14ac:dyDescent="0.25">
      <c r="A177" s="157"/>
      <c r="B177" s="35"/>
      <c r="C177" s="36"/>
      <c r="D177" s="36"/>
      <c r="E177" s="36"/>
      <c r="F177" s="36"/>
      <c r="G177" s="36"/>
      <c r="H177" s="36"/>
      <c r="I177" s="36"/>
      <c r="J177" s="36"/>
      <c r="K177" s="36"/>
      <c r="L177" s="36"/>
      <c r="M177" s="144"/>
      <c r="N177" s="123"/>
      <c r="O177" s="147"/>
      <c r="P177" s="36"/>
      <c r="Q177" s="36"/>
      <c r="R177" s="36"/>
      <c r="S177" s="36"/>
      <c r="T177" s="36"/>
      <c r="U177" s="36"/>
      <c r="V177" s="36"/>
      <c r="W177" s="36"/>
      <c r="X177" s="36"/>
      <c r="Y177" s="36"/>
      <c r="Z177" s="36"/>
      <c r="AA177" s="144"/>
      <c r="AB177" s="123"/>
      <c r="AC177" s="147"/>
      <c r="AD177" s="94" t="str">
        <f>IF(AC174="OK","Yes","No")</f>
        <v>No</v>
      </c>
      <c r="AE177" s="126"/>
      <c r="AF177" s="134"/>
    </row>
    <row r="178" spans="1:32" x14ac:dyDescent="0.25">
      <c r="A178" s="71" t="str">
        <f>IF(AD173="Cycle Complete", "", "Caution: Previous cycle incomplete")</f>
        <v>Caution: Previous cycle incomplete</v>
      </c>
      <c r="B178" s="37"/>
      <c r="C178" s="38"/>
      <c r="D178" s="38"/>
      <c r="E178" s="38"/>
      <c r="F178" s="38"/>
      <c r="G178" s="38"/>
      <c r="H178" s="38"/>
      <c r="I178" s="38"/>
      <c r="J178" s="38"/>
      <c r="K178" s="38"/>
      <c r="L178" s="38"/>
      <c r="M178" s="145"/>
      <c r="N178" s="124"/>
      <c r="O178" s="148"/>
      <c r="P178" s="38"/>
      <c r="Q178" s="38"/>
      <c r="R178" s="38"/>
      <c r="S178" s="38"/>
      <c r="T178" s="38"/>
      <c r="U178" s="38"/>
      <c r="V178" s="38"/>
      <c r="W178" s="38"/>
      <c r="X178" s="38"/>
      <c r="Y178" s="38"/>
      <c r="Z178" s="38"/>
      <c r="AA178" s="145"/>
      <c r="AB178" s="124"/>
      <c r="AC178" s="148"/>
      <c r="AD178" s="57" t="str">
        <f>IF(AND(AD175="Yes",AD177="Yes"),"Cycle Complete","Cycle Incomplete")</f>
        <v>Cycle Incomplete</v>
      </c>
      <c r="AE178" s="127"/>
      <c r="AF178" s="135"/>
    </row>
    <row r="179" spans="1:32" ht="15" customHeight="1" x14ac:dyDescent="0.25">
      <c r="A179" s="152"/>
      <c r="B179" s="45"/>
      <c r="C179" s="46"/>
      <c r="D179" s="46"/>
      <c r="E179" s="46"/>
      <c r="F179" s="46"/>
      <c r="G179" s="46"/>
      <c r="H179" s="46"/>
      <c r="I179" s="46"/>
      <c r="J179" s="46"/>
      <c r="K179" s="46"/>
      <c r="L179" s="46"/>
      <c r="M179" s="128"/>
      <c r="N179" s="131">
        <f>COUNTIF(C179:L183,"y")</f>
        <v>0</v>
      </c>
      <c r="O179" s="140" t="str">
        <f t="shared" ref="O179" si="66">IF(N179&gt;0,"OK","No Observation")</f>
        <v>No Observation</v>
      </c>
      <c r="P179" s="46"/>
      <c r="Q179" s="46"/>
      <c r="R179" s="46"/>
      <c r="S179" s="46"/>
      <c r="T179" s="46"/>
      <c r="U179" s="46"/>
      <c r="V179" s="46"/>
      <c r="W179" s="46"/>
      <c r="X179" s="46"/>
      <c r="Y179" s="46"/>
      <c r="Z179" s="46"/>
      <c r="AA179" s="128"/>
      <c r="AB179" s="131">
        <f>COUNTIF(P179:Z183,"Y")</f>
        <v>0</v>
      </c>
      <c r="AC179" s="140" t="str">
        <f t="shared" ref="AC179" si="67">IF(AB179&gt;0,"OK","No Debrief")</f>
        <v>No Debrief</v>
      </c>
      <c r="AD179" s="68" t="s">
        <v>62</v>
      </c>
      <c r="AE179" s="119"/>
      <c r="AF179" s="136"/>
    </row>
    <row r="180" spans="1:32" x14ac:dyDescent="0.25">
      <c r="A180" s="153"/>
      <c r="B180" s="47"/>
      <c r="C180" s="48"/>
      <c r="D180" s="48"/>
      <c r="E180" s="48"/>
      <c r="F180" s="48"/>
      <c r="G180" s="48"/>
      <c r="H180" s="48"/>
      <c r="I180" s="48"/>
      <c r="J180" s="48"/>
      <c r="K180" s="48"/>
      <c r="L180" s="48"/>
      <c r="M180" s="129"/>
      <c r="N180" s="132"/>
      <c r="O180" s="141"/>
      <c r="P180" s="48"/>
      <c r="Q180" s="48"/>
      <c r="R180" s="48"/>
      <c r="S180" s="48"/>
      <c r="T180" s="48"/>
      <c r="U180" s="48"/>
      <c r="V180" s="48"/>
      <c r="W180" s="48"/>
      <c r="X180" s="48"/>
      <c r="Y180" s="48"/>
      <c r="Z180" s="48"/>
      <c r="AA180" s="129"/>
      <c r="AB180" s="132"/>
      <c r="AC180" s="141"/>
      <c r="AD180" s="94" t="str">
        <f>IF(O179="OK", "Yes", "No")</f>
        <v>No</v>
      </c>
      <c r="AE180" s="120"/>
      <c r="AF180" s="137"/>
    </row>
    <row r="181" spans="1:32" x14ac:dyDescent="0.25">
      <c r="A181" s="153"/>
      <c r="B181" s="47"/>
      <c r="C181" s="48"/>
      <c r="D181" s="48"/>
      <c r="E181" s="48"/>
      <c r="F181" s="48"/>
      <c r="G181" s="48"/>
      <c r="H181" s="48"/>
      <c r="I181" s="48"/>
      <c r="J181" s="48"/>
      <c r="K181" s="48"/>
      <c r="L181" s="48"/>
      <c r="M181" s="129"/>
      <c r="N181" s="132"/>
      <c r="O181" s="141"/>
      <c r="P181" s="48"/>
      <c r="Q181" s="48"/>
      <c r="R181" s="48"/>
      <c r="S181" s="48"/>
      <c r="T181" s="48"/>
      <c r="U181" s="48"/>
      <c r="V181" s="48"/>
      <c r="W181" s="48"/>
      <c r="X181" s="48"/>
      <c r="Y181" s="48"/>
      <c r="Z181" s="48"/>
      <c r="AA181" s="129"/>
      <c r="AB181" s="132"/>
      <c r="AC181" s="141"/>
      <c r="AD181" s="55" t="s">
        <v>63</v>
      </c>
      <c r="AE181" s="120"/>
      <c r="AF181" s="93" t="s">
        <v>86</v>
      </c>
    </row>
    <row r="182" spans="1:32" x14ac:dyDescent="0.25">
      <c r="A182" s="154"/>
      <c r="B182" s="47"/>
      <c r="C182" s="48"/>
      <c r="D182" s="48"/>
      <c r="E182" s="48"/>
      <c r="F182" s="48"/>
      <c r="G182" s="48"/>
      <c r="H182" s="48"/>
      <c r="I182" s="48"/>
      <c r="J182" s="48"/>
      <c r="K182" s="48"/>
      <c r="L182" s="48"/>
      <c r="M182" s="129"/>
      <c r="N182" s="132"/>
      <c r="O182" s="141"/>
      <c r="P182" s="48"/>
      <c r="Q182" s="48"/>
      <c r="R182" s="48"/>
      <c r="S182" s="48"/>
      <c r="T182" s="48"/>
      <c r="U182" s="48"/>
      <c r="V182" s="48"/>
      <c r="W182" s="48"/>
      <c r="X182" s="48"/>
      <c r="Y182" s="48"/>
      <c r="Z182" s="48"/>
      <c r="AA182" s="129"/>
      <c r="AB182" s="132"/>
      <c r="AC182" s="141"/>
      <c r="AD182" s="94" t="str">
        <f>IF(AC179="OK","Yes","No")</f>
        <v>No</v>
      </c>
      <c r="AE182" s="120"/>
      <c r="AF182" s="138"/>
    </row>
    <row r="183" spans="1:32" x14ac:dyDescent="0.25">
      <c r="A183" s="53" t="str">
        <f>IF(AD178="Cycle Complete", "", "Caution: Previous cycle incomplete")</f>
        <v>Caution: Previous cycle incomplete</v>
      </c>
      <c r="B183" s="49"/>
      <c r="C183" s="50"/>
      <c r="D183" s="50"/>
      <c r="E183" s="50"/>
      <c r="F183" s="50"/>
      <c r="G183" s="50"/>
      <c r="H183" s="50"/>
      <c r="I183" s="50"/>
      <c r="J183" s="50"/>
      <c r="K183" s="50"/>
      <c r="L183" s="50"/>
      <c r="M183" s="130"/>
      <c r="N183" s="133"/>
      <c r="O183" s="142"/>
      <c r="P183" s="50"/>
      <c r="Q183" s="50"/>
      <c r="R183" s="50"/>
      <c r="S183" s="50"/>
      <c r="T183" s="50"/>
      <c r="U183" s="50"/>
      <c r="V183" s="50"/>
      <c r="W183" s="50"/>
      <c r="X183" s="50"/>
      <c r="Y183" s="50"/>
      <c r="Z183" s="50"/>
      <c r="AA183" s="130"/>
      <c r="AB183" s="133"/>
      <c r="AC183" s="142"/>
      <c r="AD183" s="57" t="str">
        <f>IF(AND(AD180="Yes",AD182="Yes"),"Cycle Complete","Cycle Incomplete")</f>
        <v>Cycle Incomplete</v>
      </c>
      <c r="AE183" s="121"/>
      <c r="AF183" s="139"/>
    </row>
    <row r="184" spans="1:32" ht="15" customHeight="1" x14ac:dyDescent="0.25">
      <c r="A184" s="155"/>
      <c r="B184" s="33"/>
      <c r="C184" s="34"/>
      <c r="D184" s="34"/>
      <c r="E184" s="34"/>
      <c r="F184" s="34"/>
      <c r="G184" s="34"/>
      <c r="H184" s="34"/>
      <c r="I184" s="34"/>
      <c r="J184" s="34"/>
      <c r="K184" s="34"/>
      <c r="L184" s="34"/>
      <c r="M184" s="143"/>
      <c r="N184" s="122">
        <f>COUNTIF(C184:L188,"y")</f>
        <v>0</v>
      </c>
      <c r="O184" s="146" t="str">
        <f t="shared" ref="O184" si="68">IF(N184&gt;0,"OK","No Observation")</f>
        <v>No Observation</v>
      </c>
      <c r="P184" s="34"/>
      <c r="Q184" s="34"/>
      <c r="R184" s="34"/>
      <c r="S184" s="34"/>
      <c r="T184" s="34"/>
      <c r="U184" s="34"/>
      <c r="V184" s="34"/>
      <c r="W184" s="34"/>
      <c r="X184" s="34"/>
      <c r="Y184" s="34"/>
      <c r="Z184" s="34"/>
      <c r="AA184" s="143"/>
      <c r="AB184" s="122">
        <f>COUNTIF(P184:Z188,"Y")</f>
        <v>0</v>
      </c>
      <c r="AC184" s="146" t="str">
        <f t="shared" ref="AC184" si="69">IF(AB184&gt;0,"OK","No Debrief")</f>
        <v>No Debrief</v>
      </c>
      <c r="AD184" s="68" t="s">
        <v>62</v>
      </c>
      <c r="AE184" s="125"/>
      <c r="AF184" s="151"/>
    </row>
    <row r="185" spans="1:32" x14ac:dyDescent="0.25">
      <c r="A185" s="156"/>
      <c r="B185" s="35"/>
      <c r="C185" s="36"/>
      <c r="D185" s="36"/>
      <c r="E185" s="36"/>
      <c r="F185" s="36"/>
      <c r="G185" s="36"/>
      <c r="H185" s="36"/>
      <c r="I185" s="36"/>
      <c r="J185" s="36"/>
      <c r="K185" s="36"/>
      <c r="L185" s="36"/>
      <c r="M185" s="144"/>
      <c r="N185" s="123"/>
      <c r="O185" s="147"/>
      <c r="P185" s="36"/>
      <c r="Q185" s="36"/>
      <c r="R185" s="36"/>
      <c r="S185" s="36"/>
      <c r="T185" s="36"/>
      <c r="U185" s="36"/>
      <c r="V185" s="36"/>
      <c r="W185" s="36"/>
      <c r="X185" s="36"/>
      <c r="Y185" s="36"/>
      <c r="Z185" s="36"/>
      <c r="AA185" s="144"/>
      <c r="AB185" s="123"/>
      <c r="AC185" s="147"/>
      <c r="AD185" s="94" t="str">
        <f>IF(O184="OK", "Yes", "No")</f>
        <v>No</v>
      </c>
      <c r="AE185" s="126"/>
      <c r="AF185" s="150"/>
    </row>
    <row r="186" spans="1:32" x14ac:dyDescent="0.25">
      <c r="A186" s="156"/>
      <c r="B186" s="35"/>
      <c r="C186" s="36"/>
      <c r="D186" s="36"/>
      <c r="E186" s="36"/>
      <c r="F186" s="36"/>
      <c r="G186" s="36"/>
      <c r="H186" s="36"/>
      <c r="I186" s="36"/>
      <c r="J186" s="36"/>
      <c r="K186" s="36"/>
      <c r="L186" s="36"/>
      <c r="M186" s="144"/>
      <c r="N186" s="123"/>
      <c r="O186" s="147"/>
      <c r="P186" s="36"/>
      <c r="Q186" s="36"/>
      <c r="R186" s="36"/>
      <c r="S186" s="36"/>
      <c r="T186" s="36"/>
      <c r="U186" s="36"/>
      <c r="V186" s="36"/>
      <c r="W186" s="36"/>
      <c r="X186" s="36"/>
      <c r="Y186" s="36"/>
      <c r="Z186" s="36"/>
      <c r="AA186" s="144"/>
      <c r="AB186" s="123"/>
      <c r="AC186" s="147"/>
      <c r="AD186" s="55" t="s">
        <v>63</v>
      </c>
      <c r="AE186" s="126"/>
      <c r="AF186" s="93" t="s">
        <v>86</v>
      </c>
    </row>
    <row r="187" spans="1:32" x14ac:dyDescent="0.25">
      <c r="A187" s="157"/>
      <c r="B187" s="35"/>
      <c r="C187" s="36"/>
      <c r="D187" s="36"/>
      <c r="E187" s="36"/>
      <c r="F187" s="36"/>
      <c r="G187" s="36"/>
      <c r="H187" s="36"/>
      <c r="I187" s="36"/>
      <c r="J187" s="36"/>
      <c r="K187" s="36"/>
      <c r="L187" s="36"/>
      <c r="M187" s="144"/>
      <c r="N187" s="123"/>
      <c r="O187" s="147"/>
      <c r="P187" s="36"/>
      <c r="Q187" s="36"/>
      <c r="R187" s="36"/>
      <c r="S187" s="36"/>
      <c r="T187" s="36"/>
      <c r="U187" s="36"/>
      <c r="V187" s="36"/>
      <c r="W187" s="36"/>
      <c r="X187" s="36"/>
      <c r="Y187" s="36"/>
      <c r="Z187" s="36"/>
      <c r="AA187" s="144"/>
      <c r="AB187" s="123"/>
      <c r="AC187" s="147"/>
      <c r="AD187" s="94" t="str">
        <f>IF(AC184="OK","Yes","No")</f>
        <v>No</v>
      </c>
      <c r="AE187" s="126"/>
      <c r="AF187" s="134"/>
    </row>
    <row r="188" spans="1:32" x14ac:dyDescent="0.25">
      <c r="A188" s="71" t="str">
        <f>IF(AD183="Cycle Complete", "", "Caution: Previous cycle incomplete")</f>
        <v>Caution: Previous cycle incomplete</v>
      </c>
      <c r="B188" s="37"/>
      <c r="C188" s="38"/>
      <c r="D188" s="38"/>
      <c r="E188" s="38"/>
      <c r="F188" s="38"/>
      <c r="G188" s="38"/>
      <c r="H188" s="38"/>
      <c r="I188" s="38"/>
      <c r="J188" s="38"/>
      <c r="K188" s="38"/>
      <c r="L188" s="38"/>
      <c r="M188" s="145"/>
      <c r="N188" s="124"/>
      <c r="O188" s="148"/>
      <c r="P188" s="38"/>
      <c r="Q188" s="38"/>
      <c r="R188" s="38"/>
      <c r="S188" s="38"/>
      <c r="T188" s="38"/>
      <c r="U188" s="38"/>
      <c r="V188" s="38"/>
      <c r="W188" s="38"/>
      <c r="X188" s="38"/>
      <c r="Y188" s="38"/>
      <c r="Z188" s="38"/>
      <c r="AA188" s="145"/>
      <c r="AB188" s="124"/>
      <c r="AC188" s="148"/>
      <c r="AD188" s="57" t="str">
        <f>IF(AND(AD185="Yes",AD187="Yes"),"Cycle Complete","Cycle Incomplete")</f>
        <v>Cycle Incomplete</v>
      </c>
      <c r="AE188" s="127"/>
      <c r="AF188" s="135"/>
    </row>
    <row r="189" spans="1:32" ht="15" customHeight="1" x14ac:dyDescent="0.25">
      <c r="A189" s="152"/>
      <c r="B189" s="45"/>
      <c r="C189" s="46"/>
      <c r="D189" s="46"/>
      <c r="E189" s="46"/>
      <c r="F189" s="46"/>
      <c r="G189" s="46"/>
      <c r="H189" s="46"/>
      <c r="I189" s="46"/>
      <c r="J189" s="46"/>
      <c r="K189" s="46"/>
      <c r="L189" s="46"/>
      <c r="M189" s="128"/>
      <c r="N189" s="131">
        <f>COUNTIF(C189:L193,"y")</f>
        <v>0</v>
      </c>
      <c r="O189" s="140" t="str">
        <f t="shared" ref="O189" si="70">IF(N189&gt;0,"OK","No Observation")</f>
        <v>No Observation</v>
      </c>
      <c r="P189" s="46"/>
      <c r="Q189" s="46"/>
      <c r="R189" s="46"/>
      <c r="S189" s="46"/>
      <c r="T189" s="46"/>
      <c r="U189" s="46"/>
      <c r="V189" s="46"/>
      <c r="W189" s="46"/>
      <c r="X189" s="46"/>
      <c r="Y189" s="46"/>
      <c r="Z189" s="46"/>
      <c r="AA189" s="128"/>
      <c r="AB189" s="131">
        <f>COUNTIF(P189:Z193,"Y")</f>
        <v>0</v>
      </c>
      <c r="AC189" s="140" t="str">
        <f t="shared" ref="AC189" si="71">IF(AB189&gt;0,"OK","No Debrief")</f>
        <v>No Debrief</v>
      </c>
      <c r="AD189" s="68" t="s">
        <v>62</v>
      </c>
      <c r="AE189" s="119"/>
      <c r="AF189" s="136"/>
    </row>
    <row r="190" spans="1:32" x14ac:dyDescent="0.25">
      <c r="A190" s="153"/>
      <c r="B190" s="47"/>
      <c r="C190" s="48"/>
      <c r="D190" s="48"/>
      <c r="E190" s="48"/>
      <c r="F190" s="48"/>
      <c r="G190" s="48"/>
      <c r="H190" s="48"/>
      <c r="I190" s="48"/>
      <c r="J190" s="48"/>
      <c r="K190" s="48"/>
      <c r="L190" s="48"/>
      <c r="M190" s="129"/>
      <c r="N190" s="132"/>
      <c r="O190" s="141"/>
      <c r="P190" s="48"/>
      <c r="Q190" s="48"/>
      <c r="R190" s="48"/>
      <c r="S190" s="48"/>
      <c r="T190" s="48"/>
      <c r="U190" s="48"/>
      <c r="V190" s="48"/>
      <c r="W190" s="48"/>
      <c r="X190" s="48"/>
      <c r="Y190" s="48"/>
      <c r="Z190" s="48"/>
      <c r="AA190" s="129"/>
      <c r="AB190" s="132"/>
      <c r="AC190" s="141"/>
      <c r="AD190" s="94" t="str">
        <f>IF(O189="OK", "Yes", "No")</f>
        <v>No</v>
      </c>
      <c r="AE190" s="120"/>
      <c r="AF190" s="137"/>
    </row>
    <row r="191" spans="1:32" x14ac:dyDescent="0.25">
      <c r="A191" s="153"/>
      <c r="B191" s="47"/>
      <c r="C191" s="48"/>
      <c r="D191" s="48"/>
      <c r="E191" s="48"/>
      <c r="F191" s="48"/>
      <c r="G191" s="48"/>
      <c r="H191" s="48"/>
      <c r="I191" s="48"/>
      <c r="J191" s="48"/>
      <c r="K191" s="48"/>
      <c r="L191" s="48"/>
      <c r="M191" s="129"/>
      <c r="N191" s="132"/>
      <c r="O191" s="141"/>
      <c r="P191" s="48"/>
      <c r="Q191" s="48"/>
      <c r="R191" s="48"/>
      <c r="S191" s="48"/>
      <c r="T191" s="48"/>
      <c r="U191" s="48"/>
      <c r="V191" s="48"/>
      <c r="W191" s="48"/>
      <c r="X191" s="48"/>
      <c r="Y191" s="48"/>
      <c r="Z191" s="48"/>
      <c r="AA191" s="129"/>
      <c r="AB191" s="132"/>
      <c r="AC191" s="141"/>
      <c r="AD191" s="55" t="s">
        <v>63</v>
      </c>
      <c r="AE191" s="120"/>
      <c r="AF191" s="93" t="s">
        <v>86</v>
      </c>
    </row>
    <row r="192" spans="1:32" x14ac:dyDescent="0.25">
      <c r="A192" s="154"/>
      <c r="B192" s="47"/>
      <c r="C192" s="48"/>
      <c r="D192" s="48"/>
      <c r="E192" s="48"/>
      <c r="F192" s="48"/>
      <c r="G192" s="48"/>
      <c r="H192" s="48"/>
      <c r="I192" s="48"/>
      <c r="J192" s="48"/>
      <c r="K192" s="48"/>
      <c r="L192" s="48"/>
      <c r="M192" s="129"/>
      <c r="N192" s="132"/>
      <c r="O192" s="141"/>
      <c r="P192" s="48"/>
      <c r="Q192" s="48"/>
      <c r="R192" s="48"/>
      <c r="S192" s="48"/>
      <c r="T192" s="48"/>
      <c r="U192" s="48"/>
      <c r="V192" s="48"/>
      <c r="W192" s="48"/>
      <c r="X192" s="48"/>
      <c r="Y192" s="48"/>
      <c r="Z192" s="48"/>
      <c r="AA192" s="129"/>
      <c r="AB192" s="132"/>
      <c r="AC192" s="141"/>
      <c r="AD192" s="94" t="str">
        <f>IF(AC189="OK","Yes","No")</f>
        <v>No</v>
      </c>
      <c r="AE192" s="120"/>
      <c r="AF192" s="138"/>
    </row>
    <row r="193" spans="1:32" x14ac:dyDescent="0.25">
      <c r="A193" s="53" t="str">
        <f>IF(AD188="Cycle Complete", "", "Caution: Previous cycle incomplete")</f>
        <v>Caution: Previous cycle incomplete</v>
      </c>
      <c r="B193" s="49"/>
      <c r="C193" s="50"/>
      <c r="D193" s="50"/>
      <c r="E193" s="50"/>
      <c r="F193" s="50"/>
      <c r="G193" s="50"/>
      <c r="H193" s="50"/>
      <c r="I193" s="50"/>
      <c r="J193" s="50"/>
      <c r="K193" s="50"/>
      <c r="L193" s="50"/>
      <c r="M193" s="130"/>
      <c r="N193" s="133"/>
      <c r="O193" s="142"/>
      <c r="P193" s="50"/>
      <c r="Q193" s="50"/>
      <c r="R193" s="50"/>
      <c r="S193" s="50"/>
      <c r="T193" s="50"/>
      <c r="U193" s="50"/>
      <c r="V193" s="50"/>
      <c r="W193" s="50"/>
      <c r="X193" s="50"/>
      <c r="Y193" s="50"/>
      <c r="Z193" s="50"/>
      <c r="AA193" s="130"/>
      <c r="AB193" s="133"/>
      <c r="AC193" s="142"/>
      <c r="AD193" s="57" t="str">
        <f>IF(AND(AD190="Yes",AD192="Yes"),"Cycle Complete","Cycle Incomplete")</f>
        <v>Cycle Incomplete</v>
      </c>
      <c r="AE193" s="121"/>
      <c r="AF193" s="139"/>
    </row>
    <row r="194" spans="1:32" ht="15" customHeight="1" x14ac:dyDescent="0.25">
      <c r="A194" s="155"/>
      <c r="B194" s="33"/>
      <c r="C194" s="34"/>
      <c r="D194" s="34"/>
      <c r="E194" s="34"/>
      <c r="F194" s="34"/>
      <c r="G194" s="34"/>
      <c r="H194" s="34"/>
      <c r="I194" s="34"/>
      <c r="J194" s="34"/>
      <c r="K194" s="34"/>
      <c r="L194" s="34"/>
      <c r="M194" s="143"/>
      <c r="N194" s="122">
        <f>COUNTIF(C194:L198,"y")</f>
        <v>0</v>
      </c>
      <c r="O194" s="146" t="str">
        <f t="shared" ref="O194" si="72">IF(N194&gt;0,"OK","No Observation")</f>
        <v>No Observation</v>
      </c>
      <c r="P194" s="34"/>
      <c r="Q194" s="34"/>
      <c r="R194" s="34"/>
      <c r="S194" s="34"/>
      <c r="T194" s="34"/>
      <c r="U194" s="34"/>
      <c r="V194" s="34"/>
      <c r="W194" s="34"/>
      <c r="X194" s="34"/>
      <c r="Y194" s="34"/>
      <c r="Z194" s="34"/>
      <c r="AA194" s="143"/>
      <c r="AB194" s="122">
        <f>COUNTIF(P194:Z198,"Y")</f>
        <v>0</v>
      </c>
      <c r="AC194" s="146" t="str">
        <f t="shared" ref="AC194" si="73">IF(AB194&gt;0,"OK","No Debrief")</f>
        <v>No Debrief</v>
      </c>
      <c r="AD194" s="68" t="s">
        <v>62</v>
      </c>
      <c r="AE194" s="125"/>
      <c r="AF194" s="151"/>
    </row>
    <row r="195" spans="1:32" x14ac:dyDescent="0.25">
      <c r="A195" s="156"/>
      <c r="B195" s="35"/>
      <c r="C195" s="36"/>
      <c r="D195" s="36"/>
      <c r="E195" s="36"/>
      <c r="F195" s="36"/>
      <c r="G195" s="36"/>
      <c r="H195" s="36"/>
      <c r="I195" s="36"/>
      <c r="J195" s="36"/>
      <c r="K195" s="36"/>
      <c r="L195" s="36"/>
      <c r="M195" s="144"/>
      <c r="N195" s="123"/>
      <c r="O195" s="147"/>
      <c r="P195" s="36"/>
      <c r="Q195" s="36"/>
      <c r="R195" s="36"/>
      <c r="S195" s="36"/>
      <c r="T195" s="36"/>
      <c r="U195" s="36"/>
      <c r="V195" s="36"/>
      <c r="W195" s="36"/>
      <c r="X195" s="36"/>
      <c r="Y195" s="36"/>
      <c r="Z195" s="36"/>
      <c r="AA195" s="144"/>
      <c r="AB195" s="123"/>
      <c r="AC195" s="147"/>
      <c r="AD195" s="94" t="str">
        <f>IF(O194="OK", "Yes", "No")</f>
        <v>No</v>
      </c>
      <c r="AE195" s="126"/>
      <c r="AF195" s="150"/>
    </row>
    <row r="196" spans="1:32" x14ac:dyDescent="0.25">
      <c r="A196" s="156"/>
      <c r="B196" s="35"/>
      <c r="C196" s="36"/>
      <c r="D196" s="36"/>
      <c r="E196" s="36"/>
      <c r="F196" s="36"/>
      <c r="G196" s="36"/>
      <c r="H196" s="36"/>
      <c r="I196" s="36"/>
      <c r="J196" s="36"/>
      <c r="K196" s="36"/>
      <c r="L196" s="36"/>
      <c r="M196" s="144"/>
      <c r="N196" s="123"/>
      <c r="O196" s="147"/>
      <c r="P196" s="36"/>
      <c r="Q196" s="36"/>
      <c r="R196" s="36"/>
      <c r="S196" s="36"/>
      <c r="T196" s="36"/>
      <c r="U196" s="36"/>
      <c r="V196" s="36"/>
      <c r="W196" s="36"/>
      <c r="X196" s="36"/>
      <c r="Y196" s="36"/>
      <c r="Z196" s="36"/>
      <c r="AA196" s="144"/>
      <c r="AB196" s="123"/>
      <c r="AC196" s="147"/>
      <c r="AD196" s="55" t="s">
        <v>63</v>
      </c>
      <c r="AE196" s="126"/>
      <c r="AF196" s="93" t="s">
        <v>86</v>
      </c>
    </row>
    <row r="197" spans="1:32" x14ac:dyDescent="0.25">
      <c r="A197" s="157"/>
      <c r="B197" s="35"/>
      <c r="C197" s="36"/>
      <c r="D197" s="36"/>
      <c r="E197" s="36"/>
      <c r="F197" s="36"/>
      <c r="G197" s="36"/>
      <c r="H197" s="36"/>
      <c r="I197" s="36"/>
      <c r="J197" s="36"/>
      <c r="K197" s="36"/>
      <c r="L197" s="36"/>
      <c r="M197" s="144"/>
      <c r="N197" s="123"/>
      <c r="O197" s="147"/>
      <c r="P197" s="36"/>
      <c r="Q197" s="36"/>
      <c r="R197" s="36"/>
      <c r="S197" s="36"/>
      <c r="T197" s="36"/>
      <c r="U197" s="36"/>
      <c r="V197" s="36"/>
      <c r="W197" s="36"/>
      <c r="X197" s="36"/>
      <c r="Y197" s="36"/>
      <c r="Z197" s="36"/>
      <c r="AA197" s="144"/>
      <c r="AB197" s="123"/>
      <c r="AC197" s="147"/>
      <c r="AD197" s="94" t="str">
        <f>IF(AC194="OK","Yes","No")</f>
        <v>No</v>
      </c>
      <c r="AE197" s="126"/>
      <c r="AF197" s="134"/>
    </row>
    <row r="198" spans="1:32" x14ac:dyDescent="0.25">
      <c r="A198" s="71" t="str">
        <f>IF(AD193="Cycle Complete", "", "Caution: Previous cycle incomplete")</f>
        <v>Caution: Previous cycle incomplete</v>
      </c>
      <c r="B198" s="37"/>
      <c r="C198" s="38"/>
      <c r="D198" s="38"/>
      <c r="E198" s="38"/>
      <c r="F198" s="38"/>
      <c r="G198" s="38"/>
      <c r="H198" s="38"/>
      <c r="I198" s="38"/>
      <c r="J198" s="38"/>
      <c r="K198" s="38"/>
      <c r="L198" s="38"/>
      <c r="M198" s="145"/>
      <c r="N198" s="124"/>
      <c r="O198" s="148"/>
      <c r="P198" s="38"/>
      <c r="Q198" s="38"/>
      <c r="R198" s="38"/>
      <c r="S198" s="38"/>
      <c r="T198" s="38"/>
      <c r="U198" s="38"/>
      <c r="V198" s="38"/>
      <c r="W198" s="38"/>
      <c r="X198" s="38"/>
      <c r="Y198" s="38"/>
      <c r="Z198" s="38"/>
      <c r="AA198" s="145"/>
      <c r="AB198" s="124"/>
      <c r="AC198" s="148"/>
      <c r="AD198" s="57" t="str">
        <f>IF(AND(AD195="Yes",AD197="Yes"),"Cycle Complete","Cycle Incomplete")</f>
        <v>Cycle Incomplete</v>
      </c>
      <c r="AE198" s="127"/>
      <c r="AF198" s="135"/>
    </row>
    <row r="199" spans="1:32" ht="15" customHeight="1" x14ac:dyDescent="0.25">
      <c r="A199" s="152"/>
      <c r="B199" s="45"/>
      <c r="C199" s="46"/>
      <c r="D199" s="46"/>
      <c r="E199" s="46"/>
      <c r="F199" s="46"/>
      <c r="G199" s="46"/>
      <c r="H199" s="46"/>
      <c r="I199" s="46"/>
      <c r="J199" s="46"/>
      <c r="K199" s="46"/>
      <c r="L199" s="46"/>
      <c r="M199" s="128"/>
      <c r="N199" s="131">
        <f>COUNTIF(C199:L203,"y")</f>
        <v>0</v>
      </c>
      <c r="O199" s="140" t="str">
        <f t="shared" ref="O199" si="74">IF(N199&gt;0,"OK","No Observation")</f>
        <v>No Observation</v>
      </c>
      <c r="P199" s="46"/>
      <c r="Q199" s="46"/>
      <c r="R199" s="46"/>
      <c r="S199" s="46"/>
      <c r="T199" s="46"/>
      <c r="U199" s="46"/>
      <c r="V199" s="46"/>
      <c r="W199" s="46"/>
      <c r="X199" s="46"/>
      <c r="Y199" s="46"/>
      <c r="Z199" s="46"/>
      <c r="AA199" s="128"/>
      <c r="AB199" s="131">
        <f>COUNTIF(P199:Z203,"Y")</f>
        <v>0</v>
      </c>
      <c r="AC199" s="140" t="str">
        <f t="shared" ref="AC199" si="75">IF(AB199&gt;0,"OK","No Debrief")</f>
        <v>No Debrief</v>
      </c>
      <c r="AD199" s="68" t="s">
        <v>62</v>
      </c>
      <c r="AE199" s="119"/>
      <c r="AF199" s="136"/>
    </row>
    <row r="200" spans="1:32" x14ac:dyDescent="0.25">
      <c r="A200" s="153"/>
      <c r="B200" s="47"/>
      <c r="C200" s="48"/>
      <c r="D200" s="48"/>
      <c r="E200" s="48"/>
      <c r="F200" s="48"/>
      <c r="G200" s="48"/>
      <c r="H200" s="48"/>
      <c r="I200" s="48"/>
      <c r="J200" s="48"/>
      <c r="K200" s="48"/>
      <c r="L200" s="48"/>
      <c r="M200" s="129"/>
      <c r="N200" s="132"/>
      <c r="O200" s="141"/>
      <c r="P200" s="48"/>
      <c r="Q200" s="48"/>
      <c r="R200" s="48"/>
      <c r="S200" s="48"/>
      <c r="T200" s="48"/>
      <c r="U200" s="48"/>
      <c r="V200" s="48"/>
      <c r="W200" s="48"/>
      <c r="X200" s="48"/>
      <c r="Y200" s="48"/>
      <c r="Z200" s="48"/>
      <c r="AA200" s="129"/>
      <c r="AB200" s="132"/>
      <c r="AC200" s="141"/>
      <c r="AD200" s="94" t="str">
        <f>IF(O199="OK", "Yes", "No")</f>
        <v>No</v>
      </c>
      <c r="AE200" s="120"/>
      <c r="AF200" s="137"/>
    </row>
    <row r="201" spans="1:32" x14ac:dyDescent="0.25">
      <c r="A201" s="153"/>
      <c r="B201" s="47"/>
      <c r="C201" s="48"/>
      <c r="D201" s="48"/>
      <c r="E201" s="48"/>
      <c r="F201" s="48"/>
      <c r="G201" s="48"/>
      <c r="H201" s="48"/>
      <c r="I201" s="48"/>
      <c r="J201" s="48"/>
      <c r="K201" s="48"/>
      <c r="L201" s="48"/>
      <c r="M201" s="129"/>
      <c r="N201" s="132"/>
      <c r="O201" s="141"/>
      <c r="P201" s="48"/>
      <c r="Q201" s="48"/>
      <c r="R201" s="48"/>
      <c r="S201" s="48"/>
      <c r="T201" s="48"/>
      <c r="U201" s="48"/>
      <c r="V201" s="48"/>
      <c r="W201" s="48"/>
      <c r="X201" s="48"/>
      <c r="Y201" s="48"/>
      <c r="Z201" s="48"/>
      <c r="AA201" s="129"/>
      <c r="AB201" s="132"/>
      <c r="AC201" s="141"/>
      <c r="AD201" s="55" t="s">
        <v>63</v>
      </c>
      <c r="AE201" s="120"/>
      <c r="AF201" s="93" t="s">
        <v>86</v>
      </c>
    </row>
    <row r="202" spans="1:32" x14ac:dyDescent="0.25">
      <c r="A202" s="154"/>
      <c r="B202" s="47"/>
      <c r="C202" s="48"/>
      <c r="D202" s="48"/>
      <c r="E202" s="48"/>
      <c r="F202" s="48"/>
      <c r="G202" s="48"/>
      <c r="H202" s="48"/>
      <c r="I202" s="48"/>
      <c r="J202" s="48"/>
      <c r="K202" s="48"/>
      <c r="L202" s="48"/>
      <c r="M202" s="129"/>
      <c r="N202" s="132"/>
      <c r="O202" s="141"/>
      <c r="P202" s="48"/>
      <c r="Q202" s="48"/>
      <c r="R202" s="48"/>
      <c r="S202" s="48"/>
      <c r="T202" s="48"/>
      <c r="U202" s="48"/>
      <c r="V202" s="48"/>
      <c r="W202" s="48"/>
      <c r="X202" s="48"/>
      <c r="Y202" s="48"/>
      <c r="Z202" s="48"/>
      <c r="AA202" s="129"/>
      <c r="AB202" s="132"/>
      <c r="AC202" s="141"/>
      <c r="AD202" s="94" t="str">
        <f>IF(AC199="OK","Yes","No")</f>
        <v>No</v>
      </c>
      <c r="AE202" s="120"/>
      <c r="AF202" s="138"/>
    </row>
    <row r="203" spans="1:32" x14ac:dyDescent="0.25">
      <c r="A203" s="53" t="str">
        <f>IF(AD198="Cycle Complete", "", "Caution: Previous cycle incomplete")</f>
        <v>Caution: Previous cycle incomplete</v>
      </c>
      <c r="B203" s="49"/>
      <c r="C203" s="50"/>
      <c r="D203" s="50"/>
      <c r="E203" s="50"/>
      <c r="F203" s="50"/>
      <c r="G203" s="50"/>
      <c r="H203" s="50"/>
      <c r="I203" s="50"/>
      <c r="J203" s="50"/>
      <c r="K203" s="50"/>
      <c r="L203" s="50"/>
      <c r="M203" s="130"/>
      <c r="N203" s="133"/>
      <c r="O203" s="142"/>
      <c r="P203" s="50"/>
      <c r="Q203" s="50"/>
      <c r="R203" s="50"/>
      <c r="S203" s="50"/>
      <c r="T203" s="50"/>
      <c r="U203" s="50"/>
      <c r="V203" s="50"/>
      <c r="W203" s="50"/>
      <c r="X203" s="50"/>
      <c r="Y203" s="50"/>
      <c r="Z203" s="50"/>
      <c r="AA203" s="130"/>
      <c r="AB203" s="133"/>
      <c r="AC203" s="142"/>
      <c r="AD203" s="57" t="str">
        <f>IF(AND(AD200="Yes",AD202="Yes"),"Cycle Complete","Cycle Incomplete")</f>
        <v>Cycle Incomplete</v>
      </c>
      <c r="AE203" s="121"/>
      <c r="AF203" s="139"/>
    </row>
    <row r="204" spans="1:32" ht="15" customHeight="1" x14ac:dyDescent="0.25">
      <c r="A204" s="155"/>
      <c r="B204" s="33"/>
      <c r="C204" s="34"/>
      <c r="D204" s="34"/>
      <c r="E204" s="34"/>
      <c r="F204" s="34"/>
      <c r="G204" s="34"/>
      <c r="H204" s="34"/>
      <c r="I204" s="34"/>
      <c r="J204" s="34"/>
      <c r="K204" s="34"/>
      <c r="L204" s="34"/>
      <c r="M204" s="143"/>
      <c r="N204" s="122">
        <f>COUNTIF(C204:L208,"y")</f>
        <v>0</v>
      </c>
      <c r="O204" s="146" t="str">
        <f t="shared" ref="O204" si="76">IF(N204&gt;0,"OK","No Observation")</f>
        <v>No Observation</v>
      </c>
      <c r="P204" s="34"/>
      <c r="Q204" s="34"/>
      <c r="R204" s="34"/>
      <c r="S204" s="34"/>
      <c r="T204" s="34"/>
      <c r="U204" s="34"/>
      <c r="V204" s="34"/>
      <c r="W204" s="34"/>
      <c r="X204" s="34"/>
      <c r="Y204" s="34"/>
      <c r="Z204" s="34"/>
      <c r="AA204" s="143"/>
      <c r="AB204" s="122">
        <f>COUNTIF(P204:Z208,"Y")</f>
        <v>0</v>
      </c>
      <c r="AC204" s="146" t="str">
        <f t="shared" ref="AC204" si="77">IF(AB204&gt;0,"OK","No Debrief")</f>
        <v>No Debrief</v>
      </c>
      <c r="AD204" s="68" t="s">
        <v>62</v>
      </c>
      <c r="AE204" s="125"/>
      <c r="AF204" s="151"/>
    </row>
    <row r="205" spans="1:32" x14ac:dyDescent="0.25">
      <c r="A205" s="156"/>
      <c r="B205" s="35"/>
      <c r="C205" s="36"/>
      <c r="D205" s="36"/>
      <c r="E205" s="36"/>
      <c r="F205" s="36"/>
      <c r="G205" s="36"/>
      <c r="H205" s="36"/>
      <c r="I205" s="36"/>
      <c r="J205" s="36"/>
      <c r="K205" s="36"/>
      <c r="L205" s="36"/>
      <c r="M205" s="144"/>
      <c r="N205" s="123"/>
      <c r="O205" s="147"/>
      <c r="P205" s="36"/>
      <c r="Q205" s="36"/>
      <c r="R205" s="36"/>
      <c r="S205" s="36"/>
      <c r="T205" s="36"/>
      <c r="U205" s="36"/>
      <c r="V205" s="36"/>
      <c r="W205" s="36"/>
      <c r="X205" s="36"/>
      <c r="Y205" s="36"/>
      <c r="Z205" s="36"/>
      <c r="AA205" s="144"/>
      <c r="AB205" s="123"/>
      <c r="AC205" s="147"/>
      <c r="AD205" s="94" t="str">
        <f>IF(O204="OK", "Yes", "No")</f>
        <v>No</v>
      </c>
      <c r="AE205" s="126"/>
      <c r="AF205" s="150"/>
    </row>
    <row r="206" spans="1:32" x14ac:dyDescent="0.25">
      <c r="A206" s="156"/>
      <c r="B206" s="35"/>
      <c r="C206" s="36"/>
      <c r="D206" s="36"/>
      <c r="E206" s="36"/>
      <c r="F206" s="36"/>
      <c r="G206" s="36"/>
      <c r="H206" s="36"/>
      <c r="I206" s="36"/>
      <c r="J206" s="36"/>
      <c r="K206" s="36"/>
      <c r="L206" s="36"/>
      <c r="M206" s="144"/>
      <c r="N206" s="123"/>
      <c r="O206" s="147"/>
      <c r="P206" s="36"/>
      <c r="Q206" s="36"/>
      <c r="R206" s="36"/>
      <c r="S206" s="36"/>
      <c r="T206" s="36"/>
      <c r="U206" s="36"/>
      <c r="V206" s="36"/>
      <c r="W206" s="36"/>
      <c r="X206" s="36"/>
      <c r="Y206" s="36"/>
      <c r="Z206" s="36"/>
      <c r="AA206" s="144"/>
      <c r="AB206" s="123"/>
      <c r="AC206" s="147"/>
      <c r="AD206" s="55" t="s">
        <v>63</v>
      </c>
      <c r="AE206" s="126"/>
      <c r="AF206" s="93" t="s">
        <v>86</v>
      </c>
    </row>
    <row r="207" spans="1:32" x14ac:dyDescent="0.25">
      <c r="A207" s="157"/>
      <c r="B207" s="35"/>
      <c r="C207" s="36"/>
      <c r="D207" s="36"/>
      <c r="E207" s="36"/>
      <c r="F207" s="36"/>
      <c r="G207" s="36"/>
      <c r="H207" s="36"/>
      <c r="I207" s="36"/>
      <c r="J207" s="36"/>
      <c r="K207" s="36"/>
      <c r="L207" s="36"/>
      <c r="M207" s="144"/>
      <c r="N207" s="123"/>
      <c r="O207" s="147"/>
      <c r="P207" s="36"/>
      <c r="Q207" s="36"/>
      <c r="R207" s="36"/>
      <c r="S207" s="36"/>
      <c r="T207" s="36"/>
      <c r="U207" s="36"/>
      <c r="V207" s="36"/>
      <c r="W207" s="36"/>
      <c r="X207" s="36"/>
      <c r="Y207" s="36"/>
      <c r="Z207" s="36"/>
      <c r="AA207" s="144"/>
      <c r="AB207" s="123"/>
      <c r="AC207" s="147"/>
      <c r="AD207" s="94" t="str">
        <f>IF(AC204="OK","Yes","No")</f>
        <v>No</v>
      </c>
      <c r="AE207" s="126"/>
      <c r="AF207" s="134"/>
    </row>
    <row r="208" spans="1:32" x14ac:dyDescent="0.25">
      <c r="A208" s="71" t="str">
        <f>IF(AD203="Cycle Complete", "", "Caution: Previous cycle incomplete")</f>
        <v>Caution: Previous cycle incomplete</v>
      </c>
      <c r="B208" s="37"/>
      <c r="C208" s="38"/>
      <c r="D208" s="38"/>
      <c r="E208" s="38"/>
      <c r="F208" s="38"/>
      <c r="G208" s="38"/>
      <c r="H208" s="38"/>
      <c r="I208" s="38"/>
      <c r="J208" s="38"/>
      <c r="K208" s="38"/>
      <c r="L208" s="38"/>
      <c r="M208" s="145"/>
      <c r="N208" s="124"/>
      <c r="O208" s="148"/>
      <c r="P208" s="38"/>
      <c r="Q208" s="38"/>
      <c r="R208" s="38"/>
      <c r="S208" s="38"/>
      <c r="T208" s="38"/>
      <c r="U208" s="38"/>
      <c r="V208" s="38"/>
      <c r="W208" s="38"/>
      <c r="X208" s="38"/>
      <c r="Y208" s="38"/>
      <c r="Z208" s="38"/>
      <c r="AA208" s="145"/>
      <c r="AB208" s="124"/>
      <c r="AC208" s="148"/>
      <c r="AD208" s="57" t="str">
        <f>IF(AND(AD205="Yes",AD207="Yes"),"Cycle Complete","Cycle Incomplete")</f>
        <v>Cycle Incomplete</v>
      </c>
      <c r="AE208" s="127"/>
      <c r="AF208" s="135"/>
    </row>
    <row r="209" spans="1:32" ht="15" customHeight="1" x14ac:dyDescent="0.25">
      <c r="A209" s="152"/>
      <c r="B209" s="45"/>
      <c r="C209" s="46"/>
      <c r="D209" s="46"/>
      <c r="E209" s="46"/>
      <c r="F209" s="46"/>
      <c r="G209" s="46"/>
      <c r="H209" s="46"/>
      <c r="I209" s="46"/>
      <c r="J209" s="46"/>
      <c r="K209" s="46"/>
      <c r="L209" s="46"/>
      <c r="M209" s="128"/>
      <c r="N209" s="131">
        <f>COUNTIF(C209:L213,"y")</f>
        <v>0</v>
      </c>
      <c r="O209" s="140" t="str">
        <f t="shared" ref="O209" si="78">IF(N209&gt;0,"OK","No Observation")</f>
        <v>No Observation</v>
      </c>
      <c r="P209" s="46"/>
      <c r="Q209" s="46"/>
      <c r="R209" s="46"/>
      <c r="S209" s="46"/>
      <c r="T209" s="46"/>
      <c r="U209" s="46"/>
      <c r="V209" s="46"/>
      <c r="W209" s="46"/>
      <c r="X209" s="46"/>
      <c r="Y209" s="46"/>
      <c r="Z209" s="46"/>
      <c r="AA209" s="128"/>
      <c r="AB209" s="131">
        <f>COUNTIF(P209:Z213,"Y")</f>
        <v>0</v>
      </c>
      <c r="AC209" s="140" t="str">
        <f t="shared" ref="AC209" si="79">IF(AB209&gt;0,"OK","No Debrief")</f>
        <v>No Debrief</v>
      </c>
      <c r="AD209" s="68" t="s">
        <v>62</v>
      </c>
      <c r="AE209" s="119"/>
      <c r="AF209" s="136"/>
    </row>
    <row r="210" spans="1:32" x14ac:dyDescent="0.25">
      <c r="A210" s="153"/>
      <c r="B210" s="47"/>
      <c r="C210" s="48"/>
      <c r="D210" s="48"/>
      <c r="E210" s="48"/>
      <c r="F210" s="48"/>
      <c r="G210" s="48"/>
      <c r="H210" s="48"/>
      <c r="I210" s="48"/>
      <c r="J210" s="48"/>
      <c r="K210" s="48"/>
      <c r="L210" s="48"/>
      <c r="M210" s="129"/>
      <c r="N210" s="132"/>
      <c r="O210" s="141"/>
      <c r="P210" s="48"/>
      <c r="Q210" s="48"/>
      <c r="R210" s="48"/>
      <c r="S210" s="48"/>
      <c r="T210" s="48"/>
      <c r="U210" s="48"/>
      <c r="V210" s="48"/>
      <c r="W210" s="48"/>
      <c r="X210" s="48"/>
      <c r="Y210" s="48"/>
      <c r="Z210" s="48"/>
      <c r="AA210" s="129"/>
      <c r="AB210" s="132"/>
      <c r="AC210" s="141"/>
      <c r="AD210" s="94" t="str">
        <f>IF(O209="OK", "Yes", "No")</f>
        <v>No</v>
      </c>
      <c r="AE210" s="120"/>
      <c r="AF210" s="137"/>
    </row>
    <row r="211" spans="1:32" x14ac:dyDescent="0.25">
      <c r="A211" s="153"/>
      <c r="B211" s="47"/>
      <c r="C211" s="48"/>
      <c r="D211" s="48"/>
      <c r="E211" s="48"/>
      <c r="F211" s="48"/>
      <c r="G211" s="48"/>
      <c r="H211" s="48"/>
      <c r="I211" s="48"/>
      <c r="J211" s="48"/>
      <c r="K211" s="48"/>
      <c r="L211" s="48"/>
      <c r="M211" s="129"/>
      <c r="N211" s="132"/>
      <c r="O211" s="141"/>
      <c r="P211" s="48"/>
      <c r="Q211" s="48"/>
      <c r="R211" s="48"/>
      <c r="S211" s="48"/>
      <c r="T211" s="48"/>
      <c r="U211" s="48"/>
      <c r="V211" s="48"/>
      <c r="W211" s="48"/>
      <c r="X211" s="48"/>
      <c r="Y211" s="48"/>
      <c r="Z211" s="48"/>
      <c r="AA211" s="129"/>
      <c r="AB211" s="132"/>
      <c r="AC211" s="141"/>
      <c r="AD211" s="55" t="s">
        <v>63</v>
      </c>
      <c r="AE211" s="120"/>
      <c r="AF211" s="93" t="s">
        <v>86</v>
      </c>
    </row>
    <row r="212" spans="1:32" x14ac:dyDescent="0.25">
      <c r="A212" s="154"/>
      <c r="B212" s="47"/>
      <c r="C212" s="48"/>
      <c r="D212" s="48"/>
      <c r="E212" s="48"/>
      <c r="F212" s="48"/>
      <c r="G212" s="48"/>
      <c r="H212" s="48"/>
      <c r="I212" s="48"/>
      <c r="J212" s="48"/>
      <c r="K212" s="48"/>
      <c r="L212" s="48"/>
      <c r="M212" s="129"/>
      <c r="N212" s="132"/>
      <c r="O212" s="141"/>
      <c r="P212" s="48"/>
      <c r="Q212" s="48"/>
      <c r="R212" s="48"/>
      <c r="S212" s="48"/>
      <c r="T212" s="48"/>
      <c r="U212" s="48"/>
      <c r="V212" s="48"/>
      <c r="W212" s="48"/>
      <c r="X212" s="48"/>
      <c r="Y212" s="48"/>
      <c r="Z212" s="48"/>
      <c r="AA212" s="129"/>
      <c r="AB212" s="132"/>
      <c r="AC212" s="141"/>
      <c r="AD212" s="94" t="str">
        <f>IF(AC209="OK","Yes","No")</f>
        <v>No</v>
      </c>
      <c r="AE212" s="120"/>
      <c r="AF212" s="138"/>
    </row>
    <row r="213" spans="1:32" x14ac:dyDescent="0.25">
      <c r="A213" s="53" t="str">
        <f>IF(AD208="Cycle Complete", "", "Caution: Previous cycle incomplete")</f>
        <v>Caution: Previous cycle incomplete</v>
      </c>
      <c r="B213" s="49"/>
      <c r="C213" s="50"/>
      <c r="D213" s="50"/>
      <c r="E213" s="50"/>
      <c r="F213" s="50"/>
      <c r="G213" s="50"/>
      <c r="H213" s="50"/>
      <c r="I213" s="50"/>
      <c r="J213" s="50"/>
      <c r="K213" s="50"/>
      <c r="L213" s="50"/>
      <c r="M213" s="130"/>
      <c r="N213" s="133"/>
      <c r="O213" s="142"/>
      <c r="P213" s="50"/>
      <c r="Q213" s="50"/>
      <c r="R213" s="50"/>
      <c r="S213" s="50"/>
      <c r="T213" s="50"/>
      <c r="U213" s="50"/>
      <c r="V213" s="50"/>
      <c r="W213" s="50"/>
      <c r="X213" s="50"/>
      <c r="Y213" s="50"/>
      <c r="Z213" s="50"/>
      <c r="AA213" s="130"/>
      <c r="AB213" s="133"/>
      <c r="AC213" s="142"/>
      <c r="AD213" s="57" t="str">
        <f>IF(AND(AD210="Yes",AD212="Yes"),"Cycle Complete","Cycle Incomplete")</f>
        <v>Cycle Incomplete</v>
      </c>
      <c r="AE213" s="121"/>
      <c r="AF213" s="139"/>
    </row>
    <row r="214" spans="1:32" ht="15" customHeight="1" x14ac:dyDescent="0.25">
      <c r="A214" s="155"/>
      <c r="B214" s="33"/>
      <c r="C214" s="34"/>
      <c r="D214" s="34"/>
      <c r="E214" s="34"/>
      <c r="F214" s="34"/>
      <c r="G214" s="34"/>
      <c r="H214" s="34"/>
      <c r="I214" s="34"/>
      <c r="J214" s="34"/>
      <c r="K214" s="34"/>
      <c r="L214" s="34"/>
      <c r="M214" s="143"/>
      <c r="N214" s="122">
        <f>COUNTIF(C214:L218,"y")</f>
        <v>0</v>
      </c>
      <c r="O214" s="146" t="str">
        <f t="shared" ref="O214" si="80">IF(N214&gt;0,"OK","No Observation")</f>
        <v>No Observation</v>
      </c>
      <c r="P214" s="34"/>
      <c r="Q214" s="34"/>
      <c r="R214" s="34"/>
      <c r="S214" s="34"/>
      <c r="T214" s="34"/>
      <c r="U214" s="34"/>
      <c r="V214" s="34"/>
      <c r="W214" s="34"/>
      <c r="X214" s="34"/>
      <c r="Y214" s="34"/>
      <c r="Z214" s="34"/>
      <c r="AA214" s="143"/>
      <c r="AB214" s="122">
        <f>COUNTIF(P214:Z218,"Y")</f>
        <v>0</v>
      </c>
      <c r="AC214" s="146" t="str">
        <f t="shared" ref="AC214" si="81">IF(AB214&gt;0,"OK","No Debrief")</f>
        <v>No Debrief</v>
      </c>
      <c r="AD214" s="68" t="s">
        <v>62</v>
      </c>
      <c r="AE214" s="125"/>
      <c r="AF214" s="151"/>
    </row>
    <row r="215" spans="1:32" x14ac:dyDescent="0.25">
      <c r="A215" s="156"/>
      <c r="B215" s="35"/>
      <c r="C215" s="36"/>
      <c r="D215" s="36"/>
      <c r="E215" s="36"/>
      <c r="F215" s="36"/>
      <c r="G215" s="36"/>
      <c r="H215" s="36"/>
      <c r="I215" s="36"/>
      <c r="J215" s="36"/>
      <c r="K215" s="36"/>
      <c r="L215" s="36"/>
      <c r="M215" s="144"/>
      <c r="N215" s="123"/>
      <c r="O215" s="147"/>
      <c r="P215" s="36"/>
      <c r="Q215" s="36"/>
      <c r="R215" s="36"/>
      <c r="S215" s="36"/>
      <c r="T215" s="36"/>
      <c r="U215" s="36"/>
      <c r="V215" s="36"/>
      <c r="W215" s="36"/>
      <c r="X215" s="36"/>
      <c r="Y215" s="36"/>
      <c r="Z215" s="36"/>
      <c r="AA215" s="144"/>
      <c r="AB215" s="123"/>
      <c r="AC215" s="147"/>
      <c r="AD215" s="94" t="str">
        <f>IF(O214="OK", "Yes", "No")</f>
        <v>No</v>
      </c>
      <c r="AE215" s="126"/>
      <c r="AF215" s="150"/>
    </row>
    <row r="216" spans="1:32" x14ac:dyDescent="0.25">
      <c r="A216" s="156"/>
      <c r="B216" s="35"/>
      <c r="C216" s="36"/>
      <c r="D216" s="36"/>
      <c r="E216" s="36"/>
      <c r="F216" s="36"/>
      <c r="G216" s="36"/>
      <c r="H216" s="36"/>
      <c r="I216" s="36"/>
      <c r="J216" s="36"/>
      <c r="K216" s="36"/>
      <c r="L216" s="36"/>
      <c r="M216" s="144"/>
      <c r="N216" s="123"/>
      <c r="O216" s="147"/>
      <c r="P216" s="36"/>
      <c r="Q216" s="36"/>
      <c r="R216" s="36"/>
      <c r="S216" s="36"/>
      <c r="T216" s="36"/>
      <c r="U216" s="36"/>
      <c r="V216" s="36"/>
      <c r="W216" s="36"/>
      <c r="X216" s="36"/>
      <c r="Y216" s="36"/>
      <c r="Z216" s="36"/>
      <c r="AA216" s="144"/>
      <c r="AB216" s="123"/>
      <c r="AC216" s="147"/>
      <c r="AD216" s="55" t="s">
        <v>63</v>
      </c>
      <c r="AE216" s="126"/>
      <c r="AF216" s="93" t="s">
        <v>86</v>
      </c>
    </row>
    <row r="217" spans="1:32" x14ac:dyDescent="0.25">
      <c r="A217" s="157"/>
      <c r="B217" s="35"/>
      <c r="C217" s="36"/>
      <c r="D217" s="36"/>
      <c r="E217" s="36"/>
      <c r="F217" s="36"/>
      <c r="G217" s="36"/>
      <c r="H217" s="36"/>
      <c r="I217" s="36"/>
      <c r="J217" s="36"/>
      <c r="K217" s="36"/>
      <c r="L217" s="36"/>
      <c r="M217" s="144"/>
      <c r="N217" s="123"/>
      <c r="O217" s="147"/>
      <c r="P217" s="36"/>
      <c r="Q217" s="36"/>
      <c r="R217" s="36"/>
      <c r="S217" s="36"/>
      <c r="T217" s="36"/>
      <c r="U217" s="36"/>
      <c r="V217" s="36"/>
      <c r="W217" s="36"/>
      <c r="X217" s="36"/>
      <c r="Y217" s="36"/>
      <c r="Z217" s="36"/>
      <c r="AA217" s="144"/>
      <c r="AB217" s="123"/>
      <c r="AC217" s="147"/>
      <c r="AD217" s="94" t="str">
        <f>IF(AC214="OK","Yes","No")</f>
        <v>No</v>
      </c>
      <c r="AE217" s="126"/>
      <c r="AF217" s="134"/>
    </row>
    <row r="218" spans="1:32" x14ac:dyDescent="0.25">
      <c r="A218" s="71" t="str">
        <f>IF(AD213="Cycle Complete", "", "Caution: Previous cycle incomplete")</f>
        <v>Caution: Previous cycle incomplete</v>
      </c>
      <c r="B218" s="37"/>
      <c r="C218" s="38"/>
      <c r="D218" s="38"/>
      <c r="E218" s="38"/>
      <c r="F218" s="38"/>
      <c r="G218" s="38"/>
      <c r="H218" s="38"/>
      <c r="I218" s="38"/>
      <c r="J218" s="38"/>
      <c r="K218" s="38"/>
      <c r="L218" s="38"/>
      <c r="M218" s="145"/>
      <c r="N218" s="124"/>
      <c r="O218" s="148"/>
      <c r="P218" s="38"/>
      <c r="Q218" s="38"/>
      <c r="R218" s="38"/>
      <c r="S218" s="38"/>
      <c r="T218" s="38"/>
      <c r="U218" s="38"/>
      <c r="V218" s="38"/>
      <c r="W218" s="38"/>
      <c r="X218" s="38"/>
      <c r="Y218" s="38"/>
      <c r="Z218" s="38"/>
      <c r="AA218" s="145"/>
      <c r="AB218" s="124"/>
      <c r="AC218" s="148"/>
      <c r="AD218" s="57" t="str">
        <f>IF(AND(AD215="Yes",AD217="Yes"),"Cycle Complete","Cycle Incomplete")</f>
        <v>Cycle Incomplete</v>
      </c>
      <c r="AE218" s="127"/>
      <c r="AF218" s="135"/>
    </row>
    <row r="219" spans="1:32" ht="15" customHeight="1" x14ac:dyDescent="0.25">
      <c r="A219" s="152"/>
      <c r="B219" s="45"/>
      <c r="C219" s="46"/>
      <c r="D219" s="46"/>
      <c r="E219" s="46"/>
      <c r="F219" s="46"/>
      <c r="G219" s="46"/>
      <c r="H219" s="46"/>
      <c r="I219" s="46"/>
      <c r="J219" s="46"/>
      <c r="K219" s="46"/>
      <c r="L219" s="46"/>
      <c r="M219" s="128"/>
      <c r="N219" s="131">
        <f>COUNTIF(C219:L223,"y")</f>
        <v>0</v>
      </c>
      <c r="O219" s="140" t="str">
        <f t="shared" ref="O219" si="82">IF(N219&gt;0,"OK","No Observation")</f>
        <v>No Observation</v>
      </c>
      <c r="P219" s="46"/>
      <c r="Q219" s="46"/>
      <c r="R219" s="46"/>
      <c r="S219" s="46"/>
      <c r="T219" s="46"/>
      <c r="U219" s="46"/>
      <c r="V219" s="46"/>
      <c r="W219" s="46"/>
      <c r="X219" s="46"/>
      <c r="Y219" s="46"/>
      <c r="Z219" s="46"/>
      <c r="AA219" s="128"/>
      <c r="AB219" s="131">
        <f>COUNTIF(P219:Z223,"Y")</f>
        <v>0</v>
      </c>
      <c r="AC219" s="158" t="str">
        <f t="shared" ref="AC219" si="83">IF(AB219&gt;0,"OK","No Debrief")</f>
        <v>No Debrief</v>
      </c>
      <c r="AD219" s="68" t="s">
        <v>62</v>
      </c>
      <c r="AE219" s="119"/>
      <c r="AF219" s="136"/>
    </row>
    <row r="220" spans="1:32" x14ac:dyDescent="0.25">
      <c r="A220" s="153"/>
      <c r="B220" s="47"/>
      <c r="C220" s="48"/>
      <c r="D220" s="48"/>
      <c r="E220" s="48"/>
      <c r="F220" s="48"/>
      <c r="G220" s="48"/>
      <c r="H220" s="48"/>
      <c r="I220" s="48"/>
      <c r="J220" s="48"/>
      <c r="K220" s="48"/>
      <c r="L220" s="48"/>
      <c r="M220" s="129"/>
      <c r="N220" s="132"/>
      <c r="O220" s="141"/>
      <c r="P220" s="48"/>
      <c r="Q220" s="48"/>
      <c r="R220" s="48"/>
      <c r="S220" s="48"/>
      <c r="T220" s="48"/>
      <c r="U220" s="48"/>
      <c r="V220" s="48"/>
      <c r="W220" s="48"/>
      <c r="X220" s="48"/>
      <c r="Y220" s="48"/>
      <c r="Z220" s="48"/>
      <c r="AA220" s="129"/>
      <c r="AB220" s="132"/>
      <c r="AC220" s="159"/>
      <c r="AD220" s="94" t="str">
        <f>IF(O219="OK", "Yes", "No")</f>
        <v>No</v>
      </c>
      <c r="AE220" s="120"/>
      <c r="AF220" s="137"/>
    </row>
    <row r="221" spans="1:32" x14ac:dyDescent="0.25">
      <c r="A221" s="153"/>
      <c r="B221" s="47"/>
      <c r="C221" s="48"/>
      <c r="D221" s="48"/>
      <c r="E221" s="48"/>
      <c r="F221" s="48"/>
      <c r="G221" s="48"/>
      <c r="H221" s="48"/>
      <c r="I221" s="48"/>
      <c r="J221" s="48"/>
      <c r="K221" s="48"/>
      <c r="L221" s="48"/>
      <c r="M221" s="129"/>
      <c r="N221" s="132"/>
      <c r="O221" s="141"/>
      <c r="P221" s="48"/>
      <c r="Q221" s="48"/>
      <c r="R221" s="48"/>
      <c r="S221" s="48"/>
      <c r="T221" s="48"/>
      <c r="U221" s="48"/>
      <c r="V221" s="48"/>
      <c r="W221" s="48"/>
      <c r="X221" s="48"/>
      <c r="Y221" s="48"/>
      <c r="Z221" s="48"/>
      <c r="AA221" s="129"/>
      <c r="AB221" s="132"/>
      <c r="AC221" s="159"/>
      <c r="AD221" s="55" t="s">
        <v>63</v>
      </c>
      <c r="AE221" s="120"/>
      <c r="AF221" s="93" t="s">
        <v>86</v>
      </c>
    </row>
    <row r="222" spans="1:32" x14ac:dyDescent="0.25">
      <c r="A222" s="154"/>
      <c r="B222" s="47"/>
      <c r="C222" s="48"/>
      <c r="D222" s="48"/>
      <c r="E222" s="48"/>
      <c r="F222" s="48"/>
      <c r="G222" s="48"/>
      <c r="H222" s="48"/>
      <c r="I222" s="48"/>
      <c r="J222" s="48"/>
      <c r="K222" s="48"/>
      <c r="L222" s="48"/>
      <c r="M222" s="129"/>
      <c r="N222" s="132"/>
      <c r="O222" s="141"/>
      <c r="P222" s="48"/>
      <c r="Q222" s="48"/>
      <c r="R222" s="48"/>
      <c r="S222" s="48"/>
      <c r="T222" s="48"/>
      <c r="U222" s="48"/>
      <c r="V222" s="48"/>
      <c r="W222" s="48"/>
      <c r="X222" s="48"/>
      <c r="Y222" s="48"/>
      <c r="Z222" s="48"/>
      <c r="AA222" s="129"/>
      <c r="AB222" s="132"/>
      <c r="AC222" s="159"/>
      <c r="AD222" s="94" t="str">
        <f>IF(AC219="OK","Yes","No")</f>
        <v>No</v>
      </c>
      <c r="AE222" s="120"/>
      <c r="AF222" s="138"/>
    </row>
    <row r="223" spans="1:32" x14ac:dyDescent="0.25">
      <c r="A223" s="53" t="str">
        <f>IF(AD218="Cycle Complete", "", "Caution: Previous cycle incomplete")</f>
        <v>Caution: Previous cycle incomplete</v>
      </c>
      <c r="B223" s="49"/>
      <c r="C223" s="50"/>
      <c r="D223" s="50"/>
      <c r="E223" s="50"/>
      <c r="F223" s="50"/>
      <c r="G223" s="50"/>
      <c r="H223" s="50"/>
      <c r="I223" s="50"/>
      <c r="J223" s="50"/>
      <c r="K223" s="50"/>
      <c r="L223" s="50"/>
      <c r="M223" s="130"/>
      <c r="N223" s="133"/>
      <c r="O223" s="142"/>
      <c r="P223" s="50"/>
      <c r="Q223" s="50"/>
      <c r="R223" s="50"/>
      <c r="S223" s="50"/>
      <c r="T223" s="50"/>
      <c r="U223" s="50"/>
      <c r="V223" s="50"/>
      <c r="W223" s="50"/>
      <c r="X223" s="50"/>
      <c r="Y223" s="50"/>
      <c r="Z223" s="50"/>
      <c r="AA223" s="130"/>
      <c r="AB223" s="133"/>
      <c r="AC223" s="160"/>
      <c r="AD223" s="66" t="str">
        <f>IF(AND(AD220="Yes",AD222="Yes"),"Cycle Complete","Cycle Incomplete")</f>
        <v>Cycle Incomplete</v>
      </c>
      <c r="AE223" s="121"/>
      <c r="AF223" s="139"/>
    </row>
    <row r="224" spans="1:32" ht="15" customHeight="1" x14ac:dyDescent="0.25">
      <c r="A224" s="155"/>
      <c r="B224" s="33"/>
      <c r="C224" s="34"/>
      <c r="D224" s="34"/>
      <c r="E224" s="34"/>
      <c r="F224" s="34"/>
      <c r="G224" s="34"/>
      <c r="H224" s="34"/>
      <c r="I224" s="34"/>
      <c r="J224" s="34"/>
      <c r="K224" s="34"/>
      <c r="L224" s="34"/>
      <c r="M224" s="143"/>
      <c r="N224" s="122">
        <f>COUNTIF(C224:L228,"y")</f>
        <v>0</v>
      </c>
      <c r="O224" s="146" t="str">
        <f t="shared" ref="O224" si="84">IF(N224&gt;0,"OK","No Observation")</f>
        <v>No Observation</v>
      </c>
      <c r="P224" s="34"/>
      <c r="Q224" s="34"/>
      <c r="R224" s="34"/>
      <c r="S224" s="34"/>
      <c r="T224" s="34"/>
      <c r="U224" s="34"/>
      <c r="V224" s="34"/>
      <c r="W224" s="34"/>
      <c r="X224" s="34"/>
      <c r="Y224" s="34"/>
      <c r="Z224" s="34"/>
      <c r="AA224" s="143"/>
      <c r="AB224" s="163">
        <f>COUNTIF(P224:Z228,"Y")</f>
        <v>0</v>
      </c>
      <c r="AC224" s="161" t="str">
        <f t="shared" ref="AC224" si="85">IF(AB224&gt;0,"OK","No Debrief")</f>
        <v>No Debrief</v>
      </c>
      <c r="AD224" s="54" t="s">
        <v>62</v>
      </c>
      <c r="AE224" s="125"/>
      <c r="AF224" s="151"/>
    </row>
    <row r="225" spans="1:32" x14ac:dyDescent="0.25">
      <c r="A225" s="156"/>
      <c r="B225" s="35"/>
      <c r="C225" s="36"/>
      <c r="D225" s="36"/>
      <c r="E225" s="36"/>
      <c r="F225" s="36"/>
      <c r="G225" s="36"/>
      <c r="H225" s="36"/>
      <c r="I225" s="36"/>
      <c r="J225" s="36"/>
      <c r="K225" s="36"/>
      <c r="L225" s="36"/>
      <c r="M225" s="144"/>
      <c r="N225" s="123"/>
      <c r="O225" s="147"/>
      <c r="P225" s="36"/>
      <c r="Q225" s="36"/>
      <c r="R225" s="36"/>
      <c r="S225" s="36"/>
      <c r="T225" s="36"/>
      <c r="U225" s="36"/>
      <c r="V225" s="36"/>
      <c r="W225" s="36"/>
      <c r="X225" s="36"/>
      <c r="Y225" s="36"/>
      <c r="Z225" s="36"/>
      <c r="AA225" s="144"/>
      <c r="AB225" s="123"/>
      <c r="AC225" s="147"/>
      <c r="AD225" s="94" t="str">
        <f>IF(O224="OK", "Yes", "No")</f>
        <v>No</v>
      </c>
      <c r="AE225" s="126"/>
      <c r="AF225" s="150"/>
    </row>
    <row r="226" spans="1:32" x14ac:dyDescent="0.25">
      <c r="A226" s="156"/>
      <c r="B226" s="35"/>
      <c r="C226" s="36"/>
      <c r="D226" s="36"/>
      <c r="E226" s="36"/>
      <c r="F226" s="36"/>
      <c r="G226" s="36"/>
      <c r="H226" s="36"/>
      <c r="I226" s="36"/>
      <c r="J226" s="36"/>
      <c r="K226" s="36"/>
      <c r="L226" s="36"/>
      <c r="M226" s="144"/>
      <c r="N226" s="123"/>
      <c r="O226" s="147"/>
      <c r="P226" s="36"/>
      <c r="Q226" s="36"/>
      <c r="R226" s="36"/>
      <c r="S226" s="36"/>
      <c r="T226" s="36"/>
      <c r="U226" s="36"/>
      <c r="V226" s="36"/>
      <c r="W226" s="36"/>
      <c r="X226" s="36"/>
      <c r="Y226" s="36"/>
      <c r="Z226" s="36"/>
      <c r="AA226" s="144"/>
      <c r="AB226" s="123"/>
      <c r="AC226" s="147"/>
      <c r="AD226" s="55" t="s">
        <v>63</v>
      </c>
      <c r="AE226" s="126"/>
      <c r="AF226" s="93" t="s">
        <v>86</v>
      </c>
    </row>
    <row r="227" spans="1:32" x14ac:dyDescent="0.25">
      <c r="A227" s="157"/>
      <c r="B227" s="35"/>
      <c r="C227" s="36"/>
      <c r="D227" s="36"/>
      <c r="E227" s="36"/>
      <c r="F227" s="36"/>
      <c r="G227" s="36"/>
      <c r="H227" s="36"/>
      <c r="I227" s="36"/>
      <c r="J227" s="36"/>
      <c r="K227" s="36"/>
      <c r="L227" s="36"/>
      <c r="M227" s="144"/>
      <c r="N227" s="123"/>
      <c r="O227" s="147"/>
      <c r="P227" s="36"/>
      <c r="Q227" s="36"/>
      <c r="R227" s="36"/>
      <c r="S227" s="36"/>
      <c r="T227" s="36"/>
      <c r="U227" s="36"/>
      <c r="V227" s="36"/>
      <c r="W227" s="36"/>
      <c r="X227" s="36"/>
      <c r="Y227" s="36"/>
      <c r="Z227" s="36"/>
      <c r="AA227" s="144"/>
      <c r="AB227" s="123"/>
      <c r="AC227" s="147"/>
      <c r="AD227" s="94" t="str">
        <f>IF(AC224="OK","Yes","No")</f>
        <v>No</v>
      </c>
      <c r="AE227" s="126"/>
      <c r="AF227" s="134"/>
    </row>
    <row r="228" spans="1:32" x14ac:dyDescent="0.25">
      <c r="A228" s="71" t="str">
        <f>IF(AD223="Cycle Complete", "", "Caution: Previous cycle incomplete")</f>
        <v>Caution: Previous cycle incomplete</v>
      </c>
      <c r="B228" s="37"/>
      <c r="C228" s="38"/>
      <c r="D228" s="38"/>
      <c r="E228" s="38"/>
      <c r="F228" s="38"/>
      <c r="G228" s="38"/>
      <c r="H228" s="38"/>
      <c r="I228" s="38"/>
      <c r="J228" s="38"/>
      <c r="K228" s="38"/>
      <c r="L228" s="38"/>
      <c r="M228" s="145"/>
      <c r="N228" s="124"/>
      <c r="O228" s="148"/>
      <c r="P228" s="38"/>
      <c r="Q228" s="38"/>
      <c r="R228" s="38"/>
      <c r="S228" s="38"/>
      <c r="T228" s="38"/>
      <c r="U228" s="38"/>
      <c r="V228" s="38"/>
      <c r="W228" s="38"/>
      <c r="X228" s="38"/>
      <c r="Y228" s="38"/>
      <c r="Z228" s="38"/>
      <c r="AA228" s="145"/>
      <c r="AB228" s="164"/>
      <c r="AC228" s="162"/>
      <c r="AD228" s="67" t="str">
        <f>IF(AND(AD225="Yes",AD227="Yes"),"Cycle Complete","Cycle Incomplete")</f>
        <v>Cycle Incomplete</v>
      </c>
      <c r="AE228" s="127"/>
      <c r="AF228" s="135"/>
    </row>
    <row r="229" spans="1:32" ht="15" customHeight="1" x14ac:dyDescent="0.25">
      <c r="A229" s="152"/>
      <c r="B229" s="45"/>
      <c r="C229" s="46"/>
      <c r="D229" s="46"/>
      <c r="E229" s="46"/>
      <c r="F229" s="46"/>
      <c r="G229" s="46"/>
      <c r="H229" s="46"/>
      <c r="I229" s="46"/>
      <c r="J229" s="46"/>
      <c r="K229" s="46"/>
      <c r="L229" s="46"/>
      <c r="M229" s="128"/>
      <c r="N229" s="131">
        <f>COUNTIF(C229:L233,"y")</f>
        <v>0</v>
      </c>
      <c r="O229" s="140" t="str">
        <f t="shared" ref="O229" si="86">IF(N229&gt;0,"OK","No Observation")</f>
        <v>No Observation</v>
      </c>
      <c r="P229" s="46"/>
      <c r="Q229" s="46"/>
      <c r="R229" s="46"/>
      <c r="S229" s="46"/>
      <c r="T229" s="46"/>
      <c r="U229" s="46"/>
      <c r="V229" s="46"/>
      <c r="W229" s="46"/>
      <c r="X229" s="46"/>
      <c r="Y229" s="46"/>
      <c r="Z229" s="46"/>
      <c r="AA229" s="128"/>
      <c r="AB229" s="131">
        <f>COUNTIF(P229:Z233,"Y")</f>
        <v>0</v>
      </c>
      <c r="AC229" s="158" t="str">
        <f t="shared" ref="AC229" si="87">IF(AB229&gt;0,"OK","No Debrief")</f>
        <v>No Debrief</v>
      </c>
      <c r="AD229" s="68" t="s">
        <v>62</v>
      </c>
      <c r="AE229" s="119"/>
      <c r="AF229" s="136"/>
    </row>
    <row r="230" spans="1:32" x14ac:dyDescent="0.25">
      <c r="A230" s="153"/>
      <c r="B230" s="47"/>
      <c r="C230" s="48"/>
      <c r="D230" s="48"/>
      <c r="E230" s="48"/>
      <c r="F230" s="48"/>
      <c r="G230" s="48"/>
      <c r="H230" s="48"/>
      <c r="I230" s="48"/>
      <c r="J230" s="48"/>
      <c r="K230" s="48"/>
      <c r="L230" s="48"/>
      <c r="M230" s="129"/>
      <c r="N230" s="132"/>
      <c r="O230" s="141"/>
      <c r="P230" s="48"/>
      <c r="Q230" s="48"/>
      <c r="R230" s="48"/>
      <c r="S230" s="48"/>
      <c r="T230" s="48"/>
      <c r="U230" s="48"/>
      <c r="V230" s="48"/>
      <c r="W230" s="48"/>
      <c r="X230" s="48"/>
      <c r="Y230" s="48"/>
      <c r="Z230" s="48"/>
      <c r="AA230" s="129"/>
      <c r="AB230" s="132"/>
      <c r="AC230" s="159"/>
      <c r="AD230" s="94" t="str">
        <f>IF(O229="OK", "Yes", "No")</f>
        <v>No</v>
      </c>
      <c r="AE230" s="120"/>
      <c r="AF230" s="137"/>
    </row>
    <row r="231" spans="1:32" x14ac:dyDescent="0.25">
      <c r="A231" s="153"/>
      <c r="B231" s="47"/>
      <c r="C231" s="48"/>
      <c r="D231" s="48"/>
      <c r="E231" s="48"/>
      <c r="F231" s="48"/>
      <c r="G231" s="48"/>
      <c r="H231" s="48"/>
      <c r="I231" s="48"/>
      <c r="J231" s="48"/>
      <c r="K231" s="48"/>
      <c r="L231" s="48"/>
      <c r="M231" s="129"/>
      <c r="N231" s="132"/>
      <c r="O231" s="141"/>
      <c r="P231" s="48"/>
      <c r="Q231" s="48"/>
      <c r="R231" s="48"/>
      <c r="S231" s="48"/>
      <c r="T231" s="48"/>
      <c r="U231" s="48"/>
      <c r="V231" s="48"/>
      <c r="W231" s="48"/>
      <c r="X231" s="48"/>
      <c r="Y231" s="48"/>
      <c r="Z231" s="48"/>
      <c r="AA231" s="129"/>
      <c r="AB231" s="132"/>
      <c r="AC231" s="159"/>
      <c r="AD231" s="55" t="s">
        <v>63</v>
      </c>
      <c r="AE231" s="120"/>
      <c r="AF231" s="93" t="s">
        <v>86</v>
      </c>
    </row>
    <row r="232" spans="1:32" x14ac:dyDescent="0.25">
      <c r="A232" s="154"/>
      <c r="B232" s="47"/>
      <c r="C232" s="48"/>
      <c r="D232" s="48"/>
      <c r="E232" s="48"/>
      <c r="F232" s="48"/>
      <c r="G232" s="48"/>
      <c r="H232" s="48"/>
      <c r="I232" s="48"/>
      <c r="J232" s="48"/>
      <c r="K232" s="48"/>
      <c r="L232" s="48"/>
      <c r="M232" s="129"/>
      <c r="N232" s="132"/>
      <c r="O232" s="141"/>
      <c r="P232" s="48"/>
      <c r="Q232" s="48"/>
      <c r="R232" s="48"/>
      <c r="S232" s="48"/>
      <c r="T232" s="48"/>
      <c r="U232" s="48"/>
      <c r="V232" s="48"/>
      <c r="W232" s="48"/>
      <c r="X232" s="48"/>
      <c r="Y232" s="48"/>
      <c r="Z232" s="48"/>
      <c r="AA232" s="129"/>
      <c r="AB232" s="132"/>
      <c r="AC232" s="159"/>
      <c r="AD232" s="94" t="str">
        <f>IF(AC229="OK","Yes","No")</f>
        <v>No</v>
      </c>
      <c r="AE232" s="120"/>
      <c r="AF232" s="138"/>
    </row>
    <row r="233" spans="1:32" x14ac:dyDescent="0.25">
      <c r="A233" s="53" t="str">
        <f>IF(AD228="Cycle Complete", "", "Caution: Previous cycle incomplete")</f>
        <v>Caution: Previous cycle incomplete</v>
      </c>
      <c r="B233" s="49"/>
      <c r="C233" s="50"/>
      <c r="D233" s="50"/>
      <c r="E233" s="50"/>
      <c r="F233" s="50"/>
      <c r="G233" s="50"/>
      <c r="H233" s="50"/>
      <c r="I233" s="50"/>
      <c r="J233" s="50"/>
      <c r="K233" s="50"/>
      <c r="L233" s="50"/>
      <c r="M233" s="130"/>
      <c r="N233" s="133"/>
      <c r="O233" s="142"/>
      <c r="P233" s="50"/>
      <c r="Q233" s="50"/>
      <c r="R233" s="50"/>
      <c r="S233" s="50"/>
      <c r="T233" s="50"/>
      <c r="U233" s="50"/>
      <c r="V233" s="50"/>
      <c r="W233" s="50"/>
      <c r="X233" s="50"/>
      <c r="Y233" s="50"/>
      <c r="Z233" s="50"/>
      <c r="AA233" s="130"/>
      <c r="AB233" s="133"/>
      <c r="AC233" s="160"/>
      <c r="AD233" s="66" t="str">
        <f>IF(AND(AD230="Yes",AD232="Yes"),"Cycle Complete","Cycle Incomplete")</f>
        <v>Cycle Incomplete</v>
      </c>
      <c r="AE233" s="121"/>
      <c r="AF233" s="139"/>
    </row>
    <row r="234" spans="1:32" ht="15" customHeight="1" x14ac:dyDescent="0.25">
      <c r="A234" s="155"/>
      <c r="B234" s="33"/>
      <c r="C234" s="34"/>
      <c r="D234" s="34"/>
      <c r="E234" s="34"/>
      <c r="F234" s="34"/>
      <c r="G234" s="34"/>
      <c r="H234" s="34"/>
      <c r="I234" s="34"/>
      <c r="J234" s="34"/>
      <c r="K234" s="34"/>
      <c r="L234" s="34"/>
      <c r="M234" s="143"/>
      <c r="N234" s="122">
        <f>COUNTIF(C234:L238,"y")</f>
        <v>0</v>
      </c>
      <c r="O234" s="146" t="str">
        <f t="shared" ref="O234" si="88">IF(N234&gt;0,"OK","No Observation")</f>
        <v>No Observation</v>
      </c>
      <c r="P234" s="34"/>
      <c r="Q234" s="34"/>
      <c r="R234" s="34"/>
      <c r="S234" s="34"/>
      <c r="T234" s="34"/>
      <c r="U234" s="34"/>
      <c r="V234" s="34"/>
      <c r="W234" s="34"/>
      <c r="X234" s="34"/>
      <c r="Y234" s="34"/>
      <c r="Z234" s="34"/>
      <c r="AA234" s="143"/>
      <c r="AB234" s="163">
        <f>COUNTIF(P234:Z238,"Y")</f>
        <v>0</v>
      </c>
      <c r="AC234" s="161" t="str">
        <f t="shared" ref="AC234" si="89">IF(AB234&gt;0,"OK","No Debrief")</f>
        <v>No Debrief</v>
      </c>
      <c r="AD234" s="54" t="s">
        <v>62</v>
      </c>
      <c r="AE234" s="125"/>
      <c r="AF234" s="151"/>
    </row>
    <row r="235" spans="1:32" x14ac:dyDescent="0.25">
      <c r="A235" s="156"/>
      <c r="B235" s="35"/>
      <c r="C235" s="36"/>
      <c r="D235" s="36"/>
      <c r="E235" s="36"/>
      <c r="F235" s="36"/>
      <c r="G235" s="36"/>
      <c r="H235" s="36"/>
      <c r="I235" s="36"/>
      <c r="J235" s="36"/>
      <c r="K235" s="36"/>
      <c r="L235" s="36"/>
      <c r="M235" s="144"/>
      <c r="N235" s="123"/>
      <c r="O235" s="147"/>
      <c r="P235" s="36"/>
      <c r="Q235" s="36"/>
      <c r="R235" s="36"/>
      <c r="S235" s="36"/>
      <c r="T235" s="36"/>
      <c r="U235" s="36"/>
      <c r="V235" s="36"/>
      <c r="W235" s="36"/>
      <c r="X235" s="36"/>
      <c r="Y235" s="36"/>
      <c r="Z235" s="36"/>
      <c r="AA235" s="144"/>
      <c r="AB235" s="123"/>
      <c r="AC235" s="147"/>
      <c r="AD235" s="94" t="str">
        <f>IF(O234="OK", "Yes", "No")</f>
        <v>No</v>
      </c>
      <c r="AE235" s="126"/>
      <c r="AF235" s="150"/>
    </row>
    <row r="236" spans="1:32" x14ac:dyDescent="0.25">
      <c r="A236" s="156"/>
      <c r="B236" s="35"/>
      <c r="C236" s="36"/>
      <c r="D236" s="36"/>
      <c r="E236" s="36"/>
      <c r="F236" s="36"/>
      <c r="G236" s="36"/>
      <c r="H236" s="36"/>
      <c r="I236" s="36"/>
      <c r="J236" s="36"/>
      <c r="K236" s="36"/>
      <c r="L236" s="36"/>
      <c r="M236" s="144"/>
      <c r="N236" s="123"/>
      <c r="O236" s="147"/>
      <c r="P236" s="36"/>
      <c r="Q236" s="36"/>
      <c r="R236" s="36"/>
      <c r="S236" s="36"/>
      <c r="T236" s="36"/>
      <c r="U236" s="36"/>
      <c r="V236" s="36"/>
      <c r="W236" s="36"/>
      <c r="X236" s="36"/>
      <c r="Y236" s="36"/>
      <c r="Z236" s="36"/>
      <c r="AA236" s="144"/>
      <c r="AB236" s="123"/>
      <c r="AC236" s="147"/>
      <c r="AD236" s="55" t="s">
        <v>63</v>
      </c>
      <c r="AE236" s="126"/>
      <c r="AF236" s="93" t="s">
        <v>86</v>
      </c>
    </row>
    <row r="237" spans="1:32" x14ac:dyDescent="0.25">
      <c r="A237" s="157"/>
      <c r="B237" s="35"/>
      <c r="C237" s="36"/>
      <c r="D237" s="36"/>
      <c r="E237" s="36"/>
      <c r="F237" s="36"/>
      <c r="G237" s="36"/>
      <c r="H237" s="36"/>
      <c r="I237" s="36"/>
      <c r="J237" s="36"/>
      <c r="K237" s="36"/>
      <c r="L237" s="36"/>
      <c r="M237" s="144"/>
      <c r="N237" s="123"/>
      <c r="O237" s="147"/>
      <c r="P237" s="36"/>
      <c r="Q237" s="36"/>
      <c r="R237" s="36"/>
      <c r="S237" s="36"/>
      <c r="T237" s="36"/>
      <c r="U237" s="36"/>
      <c r="V237" s="36"/>
      <c r="W237" s="36"/>
      <c r="X237" s="36"/>
      <c r="Y237" s="36"/>
      <c r="Z237" s="36"/>
      <c r="AA237" s="144"/>
      <c r="AB237" s="123"/>
      <c r="AC237" s="147"/>
      <c r="AD237" s="94" t="str">
        <f>IF(AC234="OK","Yes","No")</f>
        <v>No</v>
      </c>
      <c r="AE237" s="126"/>
      <c r="AF237" s="134"/>
    </row>
    <row r="238" spans="1:32" x14ac:dyDescent="0.25">
      <c r="A238" s="71" t="str">
        <f>IF(AD233="Cycle Complete", "", "Caution: Previous cycle incomplete")</f>
        <v>Caution: Previous cycle incomplete</v>
      </c>
      <c r="B238" s="37"/>
      <c r="C238" s="38"/>
      <c r="D238" s="38"/>
      <c r="E238" s="38"/>
      <c r="F238" s="38"/>
      <c r="G238" s="38"/>
      <c r="H238" s="38"/>
      <c r="I238" s="38"/>
      <c r="J238" s="38"/>
      <c r="K238" s="38"/>
      <c r="L238" s="38"/>
      <c r="M238" s="145"/>
      <c r="N238" s="124"/>
      <c r="O238" s="148"/>
      <c r="P238" s="38"/>
      <c r="Q238" s="38"/>
      <c r="R238" s="38"/>
      <c r="S238" s="38"/>
      <c r="T238" s="38"/>
      <c r="U238" s="38"/>
      <c r="V238" s="38"/>
      <c r="W238" s="38"/>
      <c r="X238" s="38"/>
      <c r="Y238" s="38"/>
      <c r="Z238" s="38"/>
      <c r="AA238" s="145"/>
      <c r="AB238" s="164"/>
      <c r="AC238" s="162"/>
      <c r="AD238" s="67" t="str">
        <f>IF(AND(AD235="Yes",AD237="Yes"),"Cycle Complete","Cycle Incomplete")</f>
        <v>Cycle Incomplete</v>
      </c>
      <c r="AE238" s="127"/>
      <c r="AF238" s="135"/>
    </row>
    <row r="239" spans="1:32" ht="15" customHeight="1" x14ac:dyDescent="0.25">
      <c r="A239" s="152"/>
      <c r="B239" s="45"/>
      <c r="C239" s="46"/>
      <c r="D239" s="46"/>
      <c r="E239" s="46"/>
      <c r="F239" s="46"/>
      <c r="G239" s="46"/>
      <c r="H239" s="46"/>
      <c r="I239" s="46"/>
      <c r="J239" s="46"/>
      <c r="K239" s="46"/>
      <c r="L239" s="46"/>
      <c r="M239" s="128"/>
      <c r="N239" s="131">
        <f>COUNTIF(C239:L243,"y")</f>
        <v>0</v>
      </c>
      <c r="O239" s="140" t="str">
        <f t="shared" ref="O239" si="90">IF(N239&gt;0,"OK","No Observation")</f>
        <v>No Observation</v>
      </c>
      <c r="P239" s="46"/>
      <c r="Q239" s="46"/>
      <c r="R239" s="46"/>
      <c r="S239" s="46"/>
      <c r="T239" s="46"/>
      <c r="U239" s="46"/>
      <c r="V239" s="46"/>
      <c r="W239" s="46"/>
      <c r="X239" s="46"/>
      <c r="Y239" s="46"/>
      <c r="Z239" s="46"/>
      <c r="AA239" s="128"/>
      <c r="AB239" s="131">
        <f>COUNTIF(P239:Z243,"Y")</f>
        <v>0</v>
      </c>
      <c r="AC239" s="158" t="str">
        <f t="shared" ref="AC239" si="91">IF(AB239&gt;0,"OK","No Debrief")</f>
        <v>No Debrief</v>
      </c>
      <c r="AD239" s="68" t="s">
        <v>62</v>
      </c>
      <c r="AE239" s="119"/>
      <c r="AF239" s="136"/>
    </row>
    <row r="240" spans="1:32" x14ac:dyDescent="0.25">
      <c r="A240" s="153"/>
      <c r="B240" s="47"/>
      <c r="C240" s="48"/>
      <c r="D240" s="48"/>
      <c r="E240" s="48"/>
      <c r="F240" s="48"/>
      <c r="G240" s="48"/>
      <c r="H240" s="48"/>
      <c r="I240" s="48"/>
      <c r="J240" s="48"/>
      <c r="K240" s="48"/>
      <c r="L240" s="48"/>
      <c r="M240" s="129"/>
      <c r="N240" s="132"/>
      <c r="O240" s="141"/>
      <c r="P240" s="48"/>
      <c r="Q240" s="48"/>
      <c r="R240" s="48"/>
      <c r="S240" s="48"/>
      <c r="T240" s="48"/>
      <c r="U240" s="48"/>
      <c r="V240" s="48"/>
      <c r="W240" s="48"/>
      <c r="X240" s="48"/>
      <c r="Y240" s="48"/>
      <c r="Z240" s="48"/>
      <c r="AA240" s="129"/>
      <c r="AB240" s="132"/>
      <c r="AC240" s="159"/>
      <c r="AD240" s="94" t="str">
        <f>IF(O239="OK", "Yes", "No")</f>
        <v>No</v>
      </c>
      <c r="AE240" s="120"/>
      <c r="AF240" s="137"/>
    </row>
    <row r="241" spans="1:32" x14ac:dyDescent="0.25">
      <c r="A241" s="153"/>
      <c r="B241" s="47"/>
      <c r="C241" s="48"/>
      <c r="D241" s="48"/>
      <c r="E241" s="48"/>
      <c r="F241" s="48"/>
      <c r="G241" s="48"/>
      <c r="H241" s="48"/>
      <c r="I241" s="48"/>
      <c r="J241" s="48"/>
      <c r="K241" s="48"/>
      <c r="L241" s="48"/>
      <c r="M241" s="129"/>
      <c r="N241" s="132"/>
      <c r="O241" s="141"/>
      <c r="P241" s="48"/>
      <c r="Q241" s="48"/>
      <c r="R241" s="48"/>
      <c r="S241" s="48"/>
      <c r="T241" s="48"/>
      <c r="U241" s="48"/>
      <c r="V241" s="48"/>
      <c r="W241" s="48"/>
      <c r="X241" s="48"/>
      <c r="Y241" s="48"/>
      <c r="Z241" s="48"/>
      <c r="AA241" s="129"/>
      <c r="AB241" s="132"/>
      <c r="AC241" s="159"/>
      <c r="AD241" s="55" t="s">
        <v>63</v>
      </c>
      <c r="AE241" s="120"/>
      <c r="AF241" s="93" t="s">
        <v>86</v>
      </c>
    </row>
    <row r="242" spans="1:32" x14ac:dyDescent="0.25">
      <c r="A242" s="154"/>
      <c r="B242" s="47"/>
      <c r="C242" s="48"/>
      <c r="D242" s="48"/>
      <c r="E242" s="48"/>
      <c r="F242" s="48"/>
      <c r="G242" s="48"/>
      <c r="H242" s="48"/>
      <c r="I242" s="48"/>
      <c r="J242" s="48"/>
      <c r="K242" s="48"/>
      <c r="L242" s="48"/>
      <c r="M242" s="129"/>
      <c r="N242" s="132"/>
      <c r="O242" s="141"/>
      <c r="P242" s="48"/>
      <c r="Q242" s="48"/>
      <c r="R242" s="48"/>
      <c r="S242" s="48"/>
      <c r="T242" s="48"/>
      <c r="U242" s="48"/>
      <c r="V242" s="48"/>
      <c r="W242" s="48"/>
      <c r="X242" s="48"/>
      <c r="Y242" s="48"/>
      <c r="Z242" s="48"/>
      <c r="AA242" s="129"/>
      <c r="AB242" s="132"/>
      <c r="AC242" s="159"/>
      <c r="AD242" s="94" t="str">
        <f>IF(AC239="OK","Yes","No")</f>
        <v>No</v>
      </c>
      <c r="AE242" s="120"/>
      <c r="AF242" s="138"/>
    </row>
    <row r="243" spans="1:32" x14ac:dyDescent="0.25">
      <c r="A243" s="53" t="str">
        <f>IF(AD238="Cycle Complete", "", "Caution: Previous cycle incomplete")</f>
        <v>Caution: Previous cycle incomplete</v>
      </c>
      <c r="B243" s="49"/>
      <c r="C243" s="50"/>
      <c r="D243" s="50"/>
      <c r="E243" s="50"/>
      <c r="F243" s="50"/>
      <c r="G243" s="50"/>
      <c r="H243" s="50"/>
      <c r="I243" s="50"/>
      <c r="J243" s="50"/>
      <c r="K243" s="50"/>
      <c r="L243" s="50"/>
      <c r="M243" s="130"/>
      <c r="N243" s="133"/>
      <c r="O243" s="142"/>
      <c r="P243" s="50"/>
      <c r="Q243" s="50"/>
      <c r="R243" s="50"/>
      <c r="S243" s="50"/>
      <c r="T243" s="50"/>
      <c r="U243" s="50"/>
      <c r="V243" s="50"/>
      <c r="W243" s="50"/>
      <c r="X243" s="50"/>
      <c r="Y243" s="50"/>
      <c r="Z243" s="50"/>
      <c r="AA243" s="130"/>
      <c r="AB243" s="133"/>
      <c r="AC243" s="160"/>
      <c r="AD243" s="57" t="str">
        <f>IF(AND(AD240="Yes",AD242="Yes"),"Cycle Complete","Cycle Incomplete")</f>
        <v>Cycle Incomplete</v>
      </c>
      <c r="AE243" s="121"/>
      <c r="AF243" s="139"/>
    </row>
    <row r="244" spans="1:32" ht="15" customHeight="1" x14ac:dyDescent="0.25">
      <c r="A244" s="155"/>
      <c r="B244" s="33"/>
      <c r="C244" s="34"/>
      <c r="D244" s="34"/>
      <c r="E244" s="34"/>
      <c r="F244" s="34"/>
      <c r="G244" s="34"/>
      <c r="H244" s="34"/>
      <c r="I244" s="34"/>
      <c r="J244" s="34"/>
      <c r="K244" s="34"/>
      <c r="L244" s="34"/>
      <c r="M244" s="143"/>
      <c r="N244" s="122">
        <f>COUNTIF(C244:L248,"y")</f>
        <v>0</v>
      </c>
      <c r="O244" s="146" t="str">
        <f t="shared" ref="O244" si="92">IF(N244&gt;0,"OK","No Observation")</f>
        <v>No Observation</v>
      </c>
      <c r="P244" s="34"/>
      <c r="Q244" s="34"/>
      <c r="R244" s="34"/>
      <c r="S244" s="34"/>
      <c r="T244" s="34"/>
      <c r="U244" s="34"/>
      <c r="V244" s="34"/>
      <c r="W244" s="34"/>
      <c r="X244" s="34"/>
      <c r="Y244" s="34"/>
      <c r="Z244" s="34"/>
      <c r="AA244" s="143"/>
      <c r="AB244" s="122">
        <f>COUNTIF(P244:Z248,"Y")</f>
        <v>0</v>
      </c>
      <c r="AC244" s="146" t="str">
        <f t="shared" ref="AC244" si="93">IF(AB244&gt;0,"OK","No Debrief")</f>
        <v>No Debrief</v>
      </c>
      <c r="AD244" s="68" t="s">
        <v>62</v>
      </c>
      <c r="AE244" s="125"/>
      <c r="AF244" s="151"/>
    </row>
    <row r="245" spans="1:32" x14ac:dyDescent="0.25">
      <c r="A245" s="156"/>
      <c r="B245" s="35"/>
      <c r="C245" s="36"/>
      <c r="D245" s="36"/>
      <c r="E245" s="36"/>
      <c r="F245" s="36"/>
      <c r="G245" s="36"/>
      <c r="H245" s="36"/>
      <c r="I245" s="36"/>
      <c r="J245" s="36"/>
      <c r="K245" s="36"/>
      <c r="L245" s="36"/>
      <c r="M245" s="144"/>
      <c r="N245" s="123"/>
      <c r="O245" s="147"/>
      <c r="P245" s="36"/>
      <c r="Q245" s="36"/>
      <c r="R245" s="36"/>
      <c r="S245" s="36"/>
      <c r="T245" s="36"/>
      <c r="U245" s="36"/>
      <c r="V245" s="36"/>
      <c r="W245" s="36"/>
      <c r="X245" s="36"/>
      <c r="Y245" s="36"/>
      <c r="Z245" s="36"/>
      <c r="AA245" s="144"/>
      <c r="AB245" s="123"/>
      <c r="AC245" s="147"/>
      <c r="AD245" s="94" t="str">
        <f>IF(O244="OK", "Yes", "No")</f>
        <v>No</v>
      </c>
      <c r="AE245" s="126"/>
      <c r="AF245" s="150"/>
    </row>
    <row r="246" spans="1:32" x14ac:dyDescent="0.25">
      <c r="A246" s="156"/>
      <c r="B246" s="35"/>
      <c r="C246" s="36"/>
      <c r="D246" s="36"/>
      <c r="E246" s="36"/>
      <c r="F246" s="36"/>
      <c r="G246" s="36"/>
      <c r="H246" s="36"/>
      <c r="I246" s="36"/>
      <c r="J246" s="36"/>
      <c r="K246" s="36"/>
      <c r="L246" s="36"/>
      <c r="M246" s="144"/>
      <c r="N246" s="123"/>
      <c r="O246" s="147"/>
      <c r="P246" s="36"/>
      <c r="Q246" s="36"/>
      <c r="R246" s="36"/>
      <c r="S246" s="36"/>
      <c r="T246" s="36"/>
      <c r="U246" s="36"/>
      <c r="V246" s="36"/>
      <c r="W246" s="36"/>
      <c r="X246" s="36"/>
      <c r="Y246" s="36"/>
      <c r="Z246" s="36"/>
      <c r="AA246" s="144"/>
      <c r="AB246" s="123"/>
      <c r="AC246" s="147"/>
      <c r="AD246" s="55" t="s">
        <v>63</v>
      </c>
      <c r="AE246" s="126"/>
      <c r="AF246" s="93" t="s">
        <v>86</v>
      </c>
    </row>
    <row r="247" spans="1:32" x14ac:dyDescent="0.25">
      <c r="A247" s="157"/>
      <c r="B247" s="35"/>
      <c r="C247" s="36"/>
      <c r="D247" s="36"/>
      <c r="E247" s="36"/>
      <c r="F247" s="36"/>
      <c r="G247" s="36"/>
      <c r="H247" s="36"/>
      <c r="I247" s="36"/>
      <c r="J247" s="36"/>
      <c r="K247" s="36"/>
      <c r="L247" s="36"/>
      <c r="M247" s="144"/>
      <c r="N247" s="123"/>
      <c r="O247" s="147"/>
      <c r="P247" s="36"/>
      <c r="Q247" s="36"/>
      <c r="R247" s="36"/>
      <c r="S247" s="36"/>
      <c r="T247" s="36"/>
      <c r="U247" s="36"/>
      <c r="V247" s="36"/>
      <c r="W247" s="36"/>
      <c r="X247" s="36"/>
      <c r="Y247" s="36"/>
      <c r="Z247" s="36"/>
      <c r="AA247" s="144"/>
      <c r="AB247" s="123"/>
      <c r="AC247" s="147"/>
      <c r="AD247" s="94" t="str">
        <f>IF(AC244="OK","Yes","No")</f>
        <v>No</v>
      </c>
      <c r="AE247" s="126"/>
      <c r="AF247" s="134"/>
    </row>
    <row r="248" spans="1:32" x14ac:dyDescent="0.25">
      <c r="A248" s="71" t="str">
        <f>IF(AD243="Cycle Complete", "", "Caution: Previous cycle incomplete")</f>
        <v>Caution: Previous cycle incomplete</v>
      </c>
      <c r="B248" s="37"/>
      <c r="C248" s="38"/>
      <c r="D248" s="38"/>
      <c r="E248" s="38"/>
      <c r="F248" s="38"/>
      <c r="G248" s="38"/>
      <c r="H248" s="38"/>
      <c r="I248" s="38"/>
      <c r="J248" s="38"/>
      <c r="K248" s="38"/>
      <c r="L248" s="38"/>
      <c r="M248" s="145"/>
      <c r="N248" s="124"/>
      <c r="O248" s="148"/>
      <c r="P248" s="38"/>
      <c r="Q248" s="38"/>
      <c r="R248" s="38"/>
      <c r="S248" s="38"/>
      <c r="T248" s="38"/>
      <c r="U248" s="38"/>
      <c r="V248" s="38"/>
      <c r="W248" s="38"/>
      <c r="X248" s="38"/>
      <c r="Y248" s="38"/>
      <c r="Z248" s="38"/>
      <c r="AA248" s="145"/>
      <c r="AB248" s="124"/>
      <c r="AC248" s="148"/>
      <c r="AD248" s="57" t="str">
        <f>IF(AND(AD245="Yes",AD247="Yes"),"Cycle Complete","Cycle Incomplete")</f>
        <v>Cycle Incomplete</v>
      </c>
      <c r="AE248" s="127"/>
      <c r="AF248" s="135"/>
    </row>
    <row r="249" spans="1:32" ht="15" customHeight="1" x14ac:dyDescent="0.25">
      <c r="A249" s="152"/>
      <c r="B249" s="45"/>
      <c r="C249" s="46"/>
      <c r="D249" s="46"/>
      <c r="E249" s="46"/>
      <c r="F249" s="46"/>
      <c r="G249" s="46"/>
      <c r="H249" s="46"/>
      <c r="I249" s="46"/>
      <c r="J249" s="46"/>
      <c r="K249" s="46"/>
      <c r="L249" s="46"/>
      <c r="M249" s="128"/>
      <c r="N249" s="131">
        <f>COUNTIF(C249:L253,"y")</f>
        <v>0</v>
      </c>
      <c r="O249" s="140" t="str">
        <f t="shared" ref="O249" si="94">IF(N249&gt;0,"OK","No Observation")</f>
        <v>No Observation</v>
      </c>
      <c r="P249" s="46"/>
      <c r="Q249" s="46"/>
      <c r="R249" s="46"/>
      <c r="S249" s="46"/>
      <c r="T249" s="46"/>
      <c r="U249" s="46"/>
      <c r="V249" s="46"/>
      <c r="W249" s="46"/>
      <c r="X249" s="46"/>
      <c r="Y249" s="46"/>
      <c r="Z249" s="46"/>
      <c r="AA249" s="128"/>
      <c r="AB249" s="131">
        <f>COUNTIF(P249:Z253,"Y")</f>
        <v>0</v>
      </c>
      <c r="AC249" s="158" t="str">
        <f t="shared" ref="AC249" si="95">IF(AB249&gt;0,"OK","No Debrief")</f>
        <v>No Debrief</v>
      </c>
      <c r="AD249" s="68" t="s">
        <v>62</v>
      </c>
      <c r="AE249" s="119"/>
      <c r="AF249" s="136"/>
    </row>
    <row r="250" spans="1:32" x14ac:dyDescent="0.25">
      <c r="A250" s="153"/>
      <c r="B250" s="47"/>
      <c r="C250" s="48"/>
      <c r="D250" s="48"/>
      <c r="E250" s="48"/>
      <c r="F250" s="48"/>
      <c r="G250" s="48"/>
      <c r="H250" s="48"/>
      <c r="I250" s="48"/>
      <c r="J250" s="48"/>
      <c r="K250" s="48"/>
      <c r="L250" s="48"/>
      <c r="M250" s="129"/>
      <c r="N250" s="132"/>
      <c r="O250" s="141"/>
      <c r="P250" s="48"/>
      <c r="Q250" s="48"/>
      <c r="R250" s="48"/>
      <c r="S250" s="48"/>
      <c r="T250" s="48"/>
      <c r="U250" s="48"/>
      <c r="V250" s="48"/>
      <c r="W250" s="48"/>
      <c r="X250" s="48"/>
      <c r="Y250" s="48"/>
      <c r="Z250" s="48"/>
      <c r="AA250" s="129"/>
      <c r="AB250" s="132"/>
      <c r="AC250" s="159"/>
      <c r="AD250" s="94" t="str">
        <f>IF(O249="OK", "Yes", "No")</f>
        <v>No</v>
      </c>
      <c r="AE250" s="120"/>
      <c r="AF250" s="137"/>
    </row>
    <row r="251" spans="1:32" x14ac:dyDescent="0.25">
      <c r="A251" s="153"/>
      <c r="B251" s="47"/>
      <c r="C251" s="48"/>
      <c r="D251" s="48"/>
      <c r="E251" s="48"/>
      <c r="F251" s="48"/>
      <c r="G251" s="48"/>
      <c r="H251" s="48"/>
      <c r="I251" s="48"/>
      <c r="J251" s="48"/>
      <c r="K251" s="48"/>
      <c r="L251" s="48"/>
      <c r="M251" s="129"/>
      <c r="N251" s="132"/>
      <c r="O251" s="141"/>
      <c r="P251" s="48"/>
      <c r="Q251" s="48"/>
      <c r="R251" s="48"/>
      <c r="S251" s="48"/>
      <c r="T251" s="48"/>
      <c r="U251" s="48"/>
      <c r="V251" s="48"/>
      <c r="W251" s="48"/>
      <c r="X251" s="48"/>
      <c r="Y251" s="48"/>
      <c r="Z251" s="48"/>
      <c r="AA251" s="129"/>
      <c r="AB251" s="132"/>
      <c r="AC251" s="159"/>
      <c r="AD251" s="55" t="s">
        <v>63</v>
      </c>
      <c r="AE251" s="120"/>
      <c r="AF251" s="93" t="s">
        <v>86</v>
      </c>
    </row>
    <row r="252" spans="1:32" x14ac:dyDescent="0.25">
      <c r="A252" s="154"/>
      <c r="B252" s="47"/>
      <c r="C252" s="48"/>
      <c r="D252" s="48"/>
      <c r="E252" s="48"/>
      <c r="F252" s="48"/>
      <c r="G252" s="48"/>
      <c r="H252" s="48"/>
      <c r="I252" s="48"/>
      <c r="J252" s="48"/>
      <c r="K252" s="48"/>
      <c r="L252" s="48"/>
      <c r="M252" s="129"/>
      <c r="N252" s="132"/>
      <c r="O252" s="141"/>
      <c r="P252" s="48"/>
      <c r="Q252" s="48"/>
      <c r="R252" s="48"/>
      <c r="S252" s="48"/>
      <c r="T252" s="48"/>
      <c r="U252" s="48"/>
      <c r="V252" s="48"/>
      <c r="W252" s="48"/>
      <c r="X252" s="48"/>
      <c r="Y252" s="48"/>
      <c r="Z252" s="48"/>
      <c r="AA252" s="129"/>
      <c r="AB252" s="132"/>
      <c r="AC252" s="159"/>
      <c r="AD252" s="94" t="str">
        <f>IF(AC249="OK","Yes","No")</f>
        <v>No</v>
      </c>
      <c r="AE252" s="120"/>
      <c r="AF252" s="138"/>
    </row>
    <row r="253" spans="1:32" x14ac:dyDescent="0.25">
      <c r="A253" s="53" t="str">
        <f>IF(AD248="Cycle Complete", "", "Caution: Previous cycle incomplete")</f>
        <v>Caution: Previous cycle incomplete</v>
      </c>
      <c r="B253" s="49"/>
      <c r="C253" s="50"/>
      <c r="D253" s="50"/>
      <c r="E253" s="50"/>
      <c r="F253" s="50"/>
      <c r="G253" s="50"/>
      <c r="H253" s="50"/>
      <c r="I253" s="50"/>
      <c r="J253" s="50"/>
      <c r="K253" s="50"/>
      <c r="L253" s="50"/>
      <c r="M253" s="130"/>
      <c r="N253" s="133"/>
      <c r="O253" s="142"/>
      <c r="P253" s="50"/>
      <c r="Q253" s="50"/>
      <c r="R253" s="50"/>
      <c r="S253" s="50"/>
      <c r="T253" s="50"/>
      <c r="U253" s="50"/>
      <c r="V253" s="50"/>
      <c r="W253" s="50"/>
      <c r="X253" s="50"/>
      <c r="Y253" s="50"/>
      <c r="Z253" s="50"/>
      <c r="AA253" s="130"/>
      <c r="AB253" s="133"/>
      <c r="AC253" s="160"/>
      <c r="AD253" s="57" t="str">
        <f>IF(AND(AD250="Yes",AD252="Yes"),"Cycle Complete","Cycle Incomplete")</f>
        <v>Cycle Incomplete</v>
      </c>
      <c r="AE253" s="121"/>
      <c r="AF253" s="139"/>
    </row>
    <row r="254" spans="1:32" ht="15" customHeight="1" x14ac:dyDescent="0.25">
      <c r="A254" s="155"/>
      <c r="B254" s="33"/>
      <c r="C254" s="34"/>
      <c r="D254" s="34"/>
      <c r="E254" s="34"/>
      <c r="F254" s="34"/>
      <c r="G254" s="34"/>
      <c r="H254" s="34"/>
      <c r="I254" s="34"/>
      <c r="J254" s="34"/>
      <c r="K254" s="34"/>
      <c r="L254" s="34"/>
      <c r="M254" s="143"/>
      <c r="N254" s="122">
        <f>COUNTIF(C254:L258,"y")</f>
        <v>0</v>
      </c>
      <c r="O254" s="146" t="str">
        <f t="shared" ref="O254" si="96">IF(N254&gt;0,"OK","No Observation")</f>
        <v>No Observation</v>
      </c>
      <c r="P254" s="34"/>
      <c r="Q254" s="34"/>
      <c r="R254" s="34"/>
      <c r="S254" s="34"/>
      <c r="T254" s="34"/>
      <c r="U254" s="34"/>
      <c r="V254" s="34"/>
      <c r="W254" s="34"/>
      <c r="X254" s="34"/>
      <c r="Y254" s="34"/>
      <c r="Z254" s="34"/>
      <c r="AA254" s="143"/>
      <c r="AB254" s="122">
        <f>COUNTIF(P254:Z258,"Y")</f>
        <v>0</v>
      </c>
      <c r="AC254" s="146" t="str">
        <f t="shared" ref="AC254" si="97">IF(AB254&gt;0,"OK","No Debrief")</f>
        <v>No Debrief</v>
      </c>
      <c r="AD254" s="68" t="s">
        <v>62</v>
      </c>
      <c r="AE254" s="125"/>
      <c r="AF254" s="151"/>
    </row>
    <row r="255" spans="1:32" x14ac:dyDescent="0.25">
      <c r="A255" s="156"/>
      <c r="B255" s="35"/>
      <c r="C255" s="36"/>
      <c r="D255" s="36"/>
      <c r="E255" s="36"/>
      <c r="F255" s="36"/>
      <c r="G255" s="36"/>
      <c r="H255" s="36"/>
      <c r="I255" s="36"/>
      <c r="J255" s="36"/>
      <c r="K255" s="36"/>
      <c r="L255" s="36"/>
      <c r="M255" s="144"/>
      <c r="N255" s="123"/>
      <c r="O255" s="147"/>
      <c r="P255" s="36"/>
      <c r="Q255" s="36"/>
      <c r="R255" s="36"/>
      <c r="S255" s="36"/>
      <c r="T255" s="36"/>
      <c r="U255" s="36"/>
      <c r="V255" s="36"/>
      <c r="W255" s="36"/>
      <c r="X255" s="36"/>
      <c r="Y255" s="36"/>
      <c r="Z255" s="36"/>
      <c r="AA255" s="144"/>
      <c r="AB255" s="123"/>
      <c r="AC255" s="147"/>
      <c r="AD255" s="94" t="str">
        <f>IF(O254="OK", "Yes", "No")</f>
        <v>No</v>
      </c>
      <c r="AE255" s="126"/>
      <c r="AF255" s="150"/>
    </row>
    <row r="256" spans="1:32" x14ac:dyDescent="0.25">
      <c r="A256" s="156"/>
      <c r="B256" s="35"/>
      <c r="C256" s="36"/>
      <c r="D256" s="36"/>
      <c r="E256" s="36"/>
      <c r="F256" s="36"/>
      <c r="G256" s="36"/>
      <c r="H256" s="36"/>
      <c r="I256" s="36"/>
      <c r="J256" s="36"/>
      <c r="K256" s="36"/>
      <c r="L256" s="36"/>
      <c r="M256" s="144"/>
      <c r="N256" s="123"/>
      <c r="O256" s="147"/>
      <c r="P256" s="36"/>
      <c r="Q256" s="36"/>
      <c r="R256" s="36"/>
      <c r="S256" s="36"/>
      <c r="T256" s="36"/>
      <c r="U256" s="36"/>
      <c r="V256" s="36"/>
      <c r="W256" s="36"/>
      <c r="X256" s="36"/>
      <c r="Y256" s="36"/>
      <c r="Z256" s="36"/>
      <c r="AA256" s="144"/>
      <c r="AB256" s="123"/>
      <c r="AC256" s="147"/>
      <c r="AD256" s="55" t="s">
        <v>63</v>
      </c>
      <c r="AE256" s="126"/>
      <c r="AF256" s="93" t="s">
        <v>86</v>
      </c>
    </row>
    <row r="257" spans="1:32" x14ac:dyDescent="0.25">
      <c r="A257" s="157"/>
      <c r="B257" s="35"/>
      <c r="C257" s="36"/>
      <c r="D257" s="36"/>
      <c r="E257" s="36"/>
      <c r="F257" s="36"/>
      <c r="G257" s="36"/>
      <c r="H257" s="36"/>
      <c r="I257" s="36"/>
      <c r="J257" s="36"/>
      <c r="K257" s="36"/>
      <c r="L257" s="36"/>
      <c r="M257" s="144"/>
      <c r="N257" s="123"/>
      <c r="O257" s="147"/>
      <c r="P257" s="36"/>
      <c r="Q257" s="36"/>
      <c r="R257" s="36"/>
      <c r="S257" s="36"/>
      <c r="T257" s="36"/>
      <c r="U257" s="36"/>
      <c r="V257" s="36"/>
      <c r="W257" s="36"/>
      <c r="X257" s="36"/>
      <c r="Y257" s="36"/>
      <c r="Z257" s="36"/>
      <c r="AA257" s="144"/>
      <c r="AB257" s="123"/>
      <c r="AC257" s="147"/>
      <c r="AD257" s="94" t="str">
        <f>IF(AC254="OK","Yes","No")</f>
        <v>No</v>
      </c>
      <c r="AE257" s="126"/>
      <c r="AF257" s="134"/>
    </row>
    <row r="258" spans="1:32" x14ac:dyDescent="0.25">
      <c r="A258" s="71" t="str">
        <f>IF(AD253="Cycle Complete", "", "Caution: Previous cycle incomplete")</f>
        <v>Caution: Previous cycle incomplete</v>
      </c>
      <c r="B258" s="37"/>
      <c r="C258" s="38"/>
      <c r="D258" s="38"/>
      <c r="E258" s="38"/>
      <c r="F258" s="38"/>
      <c r="G258" s="38"/>
      <c r="H258" s="38"/>
      <c r="I258" s="38"/>
      <c r="J258" s="38"/>
      <c r="K258" s="38"/>
      <c r="L258" s="38"/>
      <c r="M258" s="145"/>
      <c r="N258" s="124"/>
      <c r="O258" s="148"/>
      <c r="P258" s="38"/>
      <c r="Q258" s="38"/>
      <c r="R258" s="38"/>
      <c r="S258" s="38"/>
      <c r="T258" s="38"/>
      <c r="U258" s="38"/>
      <c r="V258" s="38"/>
      <c r="W258" s="38"/>
      <c r="X258" s="38"/>
      <c r="Y258" s="38"/>
      <c r="Z258" s="38"/>
      <c r="AA258" s="145"/>
      <c r="AB258" s="124"/>
      <c r="AC258" s="148"/>
      <c r="AD258" s="57" t="str">
        <f>IF(AND(AD255="Yes",AD257="Yes"),"Cycle Complete","Cycle Incomplete")</f>
        <v>Cycle Incomplete</v>
      </c>
      <c r="AE258" s="127"/>
      <c r="AF258" s="135"/>
    </row>
    <row r="259" spans="1:32" ht="15" customHeight="1" x14ac:dyDescent="0.25">
      <c r="A259" s="152"/>
      <c r="B259" s="45"/>
      <c r="C259" s="46"/>
      <c r="D259" s="46"/>
      <c r="E259" s="46"/>
      <c r="F259" s="46"/>
      <c r="G259" s="46"/>
      <c r="H259" s="46"/>
      <c r="I259" s="46"/>
      <c r="J259" s="46"/>
      <c r="K259" s="46"/>
      <c r="L259" s="46"/>
      <c r="M259" s="128"/>
      <c r="N259" s="131">
        <f>COUNTIF(C259:L263,"y")</f>
        <v>0</v>
      </c>
      <c r="O259" s="140" t="str">
        <f t="shared" ref="O259" si="98">IF(N259&gt;0,"OK","No Observation")</f>
        <v>No Observation</v>
      </c>
      <c r="P259" s="46"/>
      <c r="Q259" s="46"/>
      <c r="R259" s="46"/>
      <c r="S259" s="46"/>
      <c r="T259" s="46"/>
      <c r="U259" s="46"/>
      <c r="V259" s="46"/>
      <c r="W259" s="46"/>
      <c r="X259" s="46"/>
      <c r="Y259" s="46"/>
      <c r="Z259" s="46"/>
      <c r="AA259" s="128"/>
      <c r="AB259" s="131">
        <f>COUNTIF(P259:Z263,"Y")</f>
        <v>0</v>
      </c>
      <c r="AC259" s="140" t="str">
        <f t="shared" ref="AC259" si="99">IF(AB259&gt;0,"OK","No Debrief")</f>
        <v>No Debrief</v>
      </c>
      <c r="AD259" s="68" t="s">
        <v>62</v>
      </c>
      <c r="AE259" s="119"/>
      <c r="AF259" s="136"/>
    </row>
    <row r="260" spans="1:32" x14ac:dyDescent="0.25">
      <c r="A260" s="153"/>
      <c r="B260" s="47"/>
      <c r="C260" s="48"/>
      <c r="D260" s="48"/>
      <c r="E260" s="48"/>
      <c r="F260" s="48"/>
      <c r="G260" s="48"/>
      <c r="H260" s="48"/>
      <c r="I260" s="48"/>
      <c r="J260" s="48"/>
      <c r="K260" s="48"/>
      <c r="L260" s="48"/>
      <c r="M260" s="129"/>
      <c r="N260" s="132"/>
      <c r="O260" s="141"/>
      <c r="P260" s="48"/>
      <c r="Q260" s="48"/>
      <c r="R260" s="48"/>
      <c r="S260" s="48"/>
      <c r="T260" s="48"/>
      <c r="U260" s="48"/>
      <c r="V260" s="48"/>
      <c r="W260" s="48"/>
      <c r="X260" s="48"/>
      <c r="Y260" s="48"/>
      <c r="Z260" s="48"/>
      <c r="AA260" s="129"/>
      <c r="AB260" s="132"/>
      <c r="AC260" s="141"/>
      <c r="AD260" s="94" t="str">
        <f>IF(O259="OK", "Yes", "No")</f>
        <v>No</v>
      </c>
      <c r="AE260" s="120"/>
      <c r="AF260" s="137"/>
    </row>
    <row r="261" spans="1:32" x14ac:dyDescent="0.25">
      <c r="A261" s="153"/>
      <c r="B261" s="47"/>
      <c r="C261" s="48"/>
      <c r="D261" s="48"/>
      <c r="E261" s="48"/>
      <c r="F261" s="48"/>
      <c r="G261" s="48"/>
      <c r="H261" s="48"/>
      <c r="I261" s="48"/>
      <c r="J261" s="48"/>
      <c r="K261" s="48"/>
      <c r="L261" s="48"/>
      <c r="M261" s="129"/>
      <c r="N261" s="132"/>
      <c r="O261" s="141"/>
      <c r="P261" s="48"/>
      <c r="Q261" s="48"/>
      <c r="R261" s="48"/>
      <c r="S261" s="48"/>
      <c r="T261" s="48"/>
      <c r="U261" s="48"/>
      <c r="V261" s="48"/>
      <c r="W261" s="48"/>
      <c r="X261" s="48"/>
      <c r="Y261" s="48"/>
      <c r="Z261" s="48"/>
      <c r="AA261" s="129"/>
      <c r="AB261" s="132"/>
      <c r="AC261" s="141"/>
      <c r="AD261" s="55" t="s">
        <v>63</v>
      </c>
      <c r="AE261" s="120"/>
      <c r="AF261" s="93" t="s">
        <v>86</v>
      </c>
    </row>
    <row r="262" spans="1:32" x14ac:dyDescent="0.25">
      <c r="A262" s="154"/>
      <c r="B262" s="47"/>
      <c r="C262" s="48"/>
      <c r="D262" s="48"/>
      <c r="E262" s="48"/>
      <c r="F262" s="48"/>
      <c r="G262" s="48"/>
      <c r="H262" s="48"/>
      <c r="I262" s="48"/>
      <c r="J262" s="48"/>
      <c r="K262" s="48"/>
      <c r="L262" s="48"/>
      <c r="M262" s="129"/>
      <c r="N262" s="132"/>
      <c r="O262" s="141"/>
      <c r="P262" s="48"/>
      <c r="Q262" s="48"/>
      <c r="R262" s="48"/>
      <c r="S262" s="48"/>
      <c r="T262" s="48"/>
      <c r="U262" s="48"/>
      <c r="V262" s="48"/>
      <c r="W262" s="48"/>
      <c r="X262" s="48"/>
      <c r="Y262" s="48"/>
      <c r="Z262" s="48"/>
      <c r="AA262" s="129"/>
      <c r="AB262" s="132"/>
      <c r="AC262" s="141"/>
      <c r="AD262" s="94" t="str">
        <f>IF(AC259="OK","Yes","No")</f>
        <v>No</v>
      </c>
      <c r="AE262" s="120"/>
      <c r="AF262" s="138"/>
    </row>
    <row r="263" spans="1:32" x14ac:dyDescent="0.25">
      <c r="A263" s="53" t="str">
        <f>IF(AD258="Cycle Complete", "", "Caution: Previous cycle incomplete")</f>
        <v>Caution: Previous cycle incomplete</v>
      </c>
      <c r="B263" s="49"/>
      <c r="C263" s="50"/>
      <c r="D263" s="50"/>
      <c r="E263" s="50"/>
      <c r="F263" s="50"/>
      <c r="G263" s="50"/>
      <c r="H263" s="50"/>
      <c r="I263" s="50"/>
      <c r="J263" s="50"/>
      <c r="K263" s="50"/>
      <c r="L263" s="50"/>
      <c r="M263" s="130"/>
      <c r="N263" s="133"/>
      <c r="O263" s="142"/>
      <c r="P263" s="50"/>
      <c r="Q263" s="50"/>
      <c r="R263" s="50"/>
      <c r="S263" s="50"/>
      <c r="T263" s="50"/>
      <c r="U263" s="50"/>
      <c r="V263" s="50"/>
      <c r="W263" s="50"/>
      <c r="X263" s="50"/>
      <c r="Y263" s="50"/>
      <c r="Z263" s="50"/>
      <c r="AA263" s="130"/>
      <c r="AB263" s="133"/>
      <c r="AC263" s="142"/>
      <c r="AD263" s="57" t="str">
        <f>IF(AND(AD260="Yes",AD262="Yes"),"Cycle Complete","Cycle Incomplete")</f>
        <v>Cycle Incomplete</v>
      </c>
      <c r="AE263" s="121"/>
      <c r="AF263" s="139"/>
    </row>
    <row r="264" spans="1:32" ht="15" customHeight="1" x14ac:dyDescent="0.25">
      <c r="A264" s="155"/>
      <c r="B264" s="33"/>
      <c r="C264" s="34"/>
      <c r="D264" s="34"/>
      <c r="E264" s="34"/>
      <c r="F264" s="34"/>
      <c r="G264" s="34"/>
      <c r="H264" s="34"/>
      <c r="I264" s="34"/>
      <c r="J264" s="34"/>
      <c r="K264" s="34"/>
      <c r="L264" s="34"/>
      <c r="M264" s="143"/>
      <c r="N264" s="122">
        <f>COUNTIF(C264:L268,"y")</f>
        <v>0</v>
      </c>
      <c r="O264" s="146" t="str">
        <f t="shared" ref="O264" si="100">IF(N264&gt;0,"OK","No Observation")</f>
        <v>No Observation</v>
      </c>
      <c r="P264" s="34"/>
      <c r="Q264" s="34"/>
      <c r="R264" s="34"/>
      <c r="S264" s="34"/>
      <c r="T264" s="34"/>
      <c r="U264" s="34"/>
      <c r="V264" s="34"/>
      <c r="W264" s="34"/>
      <c r="X264" s="34"/>
      <c r="Y264" s="34"/>
      <c r="Z264" s="34"/>
      <c r="AA264" s="143"/>
      <c r="AB264" s="163">
        <f>COUNTIF(P264:Z268,"Y")</f>
        <v>0</v>
      </c>
      <c r="AC264" s="161" t="str">
        <f t="shared" ref="AC264" si="101">IF(AB264&gt;0,"OK","No Debrief")</f>
        <v>No Debrief</v>
      </c>
      <c r="AD264" s="56" t="s">
        <v>62</v>
      </c>
      <c r="AE264" s="125"/>
      <c r="AF264" s="151"/>
    </row>
    <row r="265" spans="1:32" x14ac:dyDescent="0.25">
      <c r="A265" s="156"/>
      <c r="B265" s="35"/>
      <c r="C265" s="36"/>
      <c r="D265" s="36"/>
      <c r="E265" s="36"/>
      <c r="F265" s="36"/>
      <c r="G265" s="36"/>
      <c r="H265" s="36"/>
      <c r="I265" s="36"/>
      <c r="J265" s="36"/>
      <c r="K265" s="36"/>
      <c r="L265" s="36"/>
      <c r="M265" s="144"/>
      <c r="N265" s="123"/>
      <c r="O265" s="147"/>
      <c r="P265" s="36"/>
      <c r="Q265" s="36"/>
      <c r="R265" s="36"/>
      <c r="S265" s="36"/>
      <c r="T265" s="36"/>
      <c r="U265" s="36"/>
      <c r="V265" s="36"/>
      <c r="W265" s="36"/>
      <c r="X265" s="36"/>
      <c r="Y265" s="36"/>
      <c r="Z265" s="36"/>
      <c r="AA265" s="144"/>
      <c r="AB265" s="123"/>
      <c r="AC265" s="147"/>
      <c r="AD265" s="94" t="str">
        <f>IF(O264="OK", "Yes", "No")</f>
        <v>No</v>
      </c>
      <c r="AE265" s="126"/>
      <c r="AF265" s="150"/>
    </row>
    <row r="266" spans="1:32" x14ac:dyDescent="0.25">
      <c r="A266" s="156"/>
      <c r="B266" s="35"/>
      <c r="C266" s="36"/>
      <c r="D266" s="36"/>
      <c r="E266" s="36"/>
      <c r="F266" s="36"/>
      <c r="G266" s="36"/>
      <c r="H266" s="36"/>
      <c r="I266" s="36"/>
      <c r="J266" s="36"/>
      <c r="K266" s="36"/>
      <c r="L266" s="36"/>
      <c r="M266" s="144"/>
      <c r="N266" s="123"/>
      <c r="O266" s="147"/>
      <c r="P266" s="36"/>
      <c r="Q266" s="36"/>
      <c r="R266" s="36"/>
      <c r="S266" s="36"/>
      <c r="T266" s="36"/>
      <c r="U266" s="36"/>
      <c r="V266" s="36"/>
      <c r="W266" s="36"/>
      <c r="X266" s="36"/>
      <c r="Y266" s="36"/>
      <c r="Z266" s="36"/>
      <c r="AA266" s="144"/>
      <c r="AB266" s="123"/>
      <c r="AC266" s="147"/>
      <c r="AD266" s="55" t="s">
        <v>63</v>
      </c>
      <c r="AE266" s="126"/>
      <c r="AF266" s="93" t="s">
        <v>86</v>
      </c>
    </row>
    <row r="267" spans="1:32" x14ac:dyDescent="0.25">
      <c r="A267" s="157"/>
      <c r="B267" s="35"/>
      <c r="C267" s="36"/>
      <c r="D267" s="36"/>
      <c r="E267" s="36"/>
      <c r="F267" s="36"/>
      <c r="G267" s="36"/>
      <c r="H267" s="36"/>
      <c r="I267" s="36"/>
      <c r="J267" s="36"/>
      <c r="K267" s="36"/>
      <c r="L267" s="36"/>
      <c r="M267" s="144"/>
      <c r="N267" s="123"/>
      <c r="O267" s="147"/>
      <c r="P267" s="36"/>
      <c r="Q267" s="36"/>
      <c r="R267" s="36"/>
      <c r="S267" s="36"/>
      <c r="T267" s="36"/>
      <c r="U267" s="36"/>
      <c r="V267" s="36"/>
      <c r="W267" s="36"/>
      <c r="X267" s="36"/>
      <c r="Y267" s="36"/>
      <c r="Z267" s="36"/>
      <c r="AA267" s="144"/>
      <c r="AB267" s="123"/>
      <c r="AC267" s="147"/>
      <c r="AD267" s="94" t="str">
        <f>IF(AC264="OK","Yes","No")</f>
        <v>No</v>
      </c>
      <c r="AE267" s="126"/>
      <c r="AF267" s="134"/>
    </row>
    <row r="268" spans="1:32" x14ac:dyDescent="0.25">
      <c r="A268" s="71" t="str">
        <f>IF(AD263="Cycle Complete", "", "Caution: Previous cycle incomplete")</f>
        <v>Caution: Previous cycle incomplete</v>
      </c>
      <c r="B268" s="37"/>
      <c r="C268" s="38"/>
      <c r="D268" s="38"/>
      <c r="E268" s="38"/>
      <c r="F268" s="38"/>
      <c r="G268" s="38"/>
      <c r="H268" s="38"/>
      <c r="I268" s="38"/>
      <c r="J268" s="38"/>
      <c r="K268" s="38"/>
      <c r="L268" s="38"/>
      <c r="M268" s="145"/>
      <c r="N268" s="124"/>
      <c r="O268" s="148"/>
      <c r="P268" s="38"/>
      <c r="Q268" s="38"/>
      <c r="R268" s="38"/>
      <c r="S268" s="38"/>
      <c r="T268" s="38"/>
      <c r="U268" s="38"/>
      <c r="V268" s="38"/>
      <c r="W268" s="38"/>
      <c r="X268" s="38"/>
      <c r="Y268" s="38"/>
      <c r="Z268" s="38"/>
      <c r="AA268" s="145"/>
      <c r="AB268" s="124"/>
      <c r="AC268" s="148"/>
      <c r="AD268" s="57" t="str">
        <f>IF(AND(AD265="Yes",AD267="Yes"),"Cycle Complete","Cycle Incomplete")</f>
        <v>Cycle Incomplete</v>
      </c>
      <c r="AE268" s="127"/>
      <c r="AF268" s="135"/>
    </row>
  </sheetData>
  <sheetProtection algorithmName="SHA-512" hashValue="y6k7qUY7+xCzM7bQO1rpNDMlhSSD8qpms5Z2utuN8LfV/bmq28kh+Uy+m+Wdi569nwbqgnmxmXCr1twLR8g15A==" saltValue="pybFuWK33enly2lsbaxbEg==" spinCount="100000" sheet="1" selectLockedCells="1"/>
  <mergeCells count="534">
    <mergeCell ref="A264:A267"/>
    <mergeCell ref="N264:N268"/>
    <mergeCell ref="O264:O268"/>
    <mergeCell ref="AB264:AB268"/>
    <mergeCell ref="AC264:AC268"/>
    <mergeCell ref="M264:M268"/>
    <mergeCell ref="AA264:AA268"/>
    <mergeCell ref="AE264:AE268"/>
    <mergeCell ref="AF264:AF265"/>
    <mergeCell ref="AF267:AF268"/>
    <mergeCell ref="AE254:AE258"/>
    <mergeCell ref="AF254:AF255"/>
    <mergeCell ref="AF257:AF258"/>
    <mergeCell ref="A259:A262"/>
    <mergeCell ref="N259:N263"/>
    <mergeCell ref="O259:O263"/>
    <mergeCell ref="AB259:AB263"/>
    <mergeCell ref="AC259:AC263"/>
    <mergeCell ref="M259:M263"/>
    <mergeCell ref="AA259:AA263"/>
    <mergeCell ref="AE259:AE263"/>
    <mergeCell ref="AF259:AF260"/>
    <mergeCell ref="AF262:AF263"/>
    <mergeCell ref="A249:A252"/>
    <mergeCell ref="N249:N253"/>
    <mergeCell ref="O249:O253"/>
    <mergeCell ref="AB249:AB253"/>
    <mergeCell ref="AC249:AC253"/>
    <mergeCell ref="A254:A257"/>
    <mergeCell ref="N254:N258"/>
    <mergeCell ref="O254:O258"/>
    <mergeCell ref="AB254:AB258"/>
    <mergeCell ref="AC254:AC258"/>
    <mergeCell ref="M254:M258"/>
    <mergeCell ref="AA254:AA258"/>
    <mergeCell ref="A244:A247"/>
    <mergeCell ref="N244:N248"/>
    <mergeCell ref="O244:O248"/>
    <mergeCell ref="AB244:AB248"/>
    <mergeCell ref="AC244:AC248"/>
    <mergeCell ref="A239:A242"/>
    <mergeCell ref="N239:N243"/>
    <mergeCell ref="O239:O243"/>
    <mergeCell ref="AB239:AB243"/>
    <mergeCell ref="AC239:AC243"/>
    <mergeCell ref="M239:M243"/>
    <mergeCell ref="AA239:AA243"/>
    <mergeCell ref="A234:A237"/>
    <mergeCell ref="N234:N238"/>
    <mergeCell ref="O234:O238"/>
    <mergeCell ref="AB234:AB238"/>
    <mergeCell ref="AC234:AC238"/>
    <mergeCell ref="M234:M238"/>
    <mergeCell ref="AA234:AA238"/>
    <mergeCell ref="AE234:AE238"/>
    <mergeCell ref="AF234:AF235"/>
    <mergeCell ref="AF237:AF238"/>
    <mergeCell ref="A224:A227"/>
    <mergeCell ref="N224:N228"/>
    <mergeCell ref="O224:O228"/>
    <mergeCell ref="AB224:AB228"/>
    <mergeCell ref="AC224:AC228"/>
    <mergeCell ref="A229:A232"/>
    <mergeCell ref="N229:N233"/>
    <mergeCell ref="O229:O233"/>
    <mergeCell ref="AB229:AB233"/>
    <mergeCell ref="AC229:AC233"/>
    <mergeCell ref="A219:A222"/>
    <mergeCell ref="N219:N223"/>
    <mergeCell ref="O219:O223"/>
    <mergeCell ref="AB219:AB223"/>
    <mergeCell ref="AC219:AC223"/>
    <mergeCell ref="N214:N218"/>
    <mergeCell ref="O214:O218"/>
    <mergeCell ref="AB214:AB218"/>
    <mergeCell ref="AC214:AC218"/>
    <mergeCell ref="A214:A217"/>
    <mergeCell ref="M219:M223"/>
    <mergeCell ref="AA219:AA223"/>
    <mergeCell ref="A209:A212"/>
    <mergeCell ref="N209:N213"/>
    <mergeCell ref="O209:O213"/>
    <mergeCell ref="AB209:AB213"/>
    <mergeCell ref="AC209:AC213"/>
    <mergeCell ref="A204:A207"/>
    <mergeCell ref="N204:N208"/>
    <mergeCell ref="O204:O208"/>
    <mergeCell ref="AB204:AB208"/>
    <mergeCell ref="AC204:AC208"/>
    <mergeCell ref="M204:M208"/>
    <mergeCell ref="AA204:AA208"/>
    <mergeCell ref="AE189:AE193"/>
    <mergeCell ref="AF189:AF190"/>
    <mergeCell ref="AF192:AF193"/>
    <mergeCell ref="A194:A197"/>
    <mergeCell ref="N194:N198"/>
    <mergeCell ref="O194:O198"/>
    <mergeCell ref="AB194:AB198"/>
    <mergeCell ref="AC194:AC198"/>
    <mergeCell ref="M194:M198"/>
    <mergeCell ref="AA194:AA198"/>
    <mergeCell ref="AE194:AE198"/>
    <mergeCell ref="AF194:AF195"/>
    <mergeCell ref="AF197:AF198"/>
    <mergeCell ref="A184:A187"/>
    <mergeCell ref="N184:N188"/>
    <mergeCell ref="O184:O188"/>
    <mergeCell ref="AB184:AB188"/>
    <mergeCell ref="AC184:AC188"/>
    <mergeCell ref="A189:A192"/>
    <mergeCell ref="N189:N193"/>
    <mergeCell ref="O189:O193"/>
    <mergeCell ref="AB189:AB193"/>
    <mergeCell ref="AC189:AC193"/>
    <mergeCell ref="M189:M193"/>
    <mergeCell ref="AA189:AA193"/>
    <mergeCell ref="A179:A182"/>
    <mergeCell ref="N179:N183"/>
    <mergeCell ref="O179:O183"/>
    <mergeCell ref="AB179:AB183"/>
    <mergeCell ref="AC179:AC183"/>
    <mergeCell ref="A174:A177"/>
    <mergeCell ref="N174:N178"/>
    <mergeCell ref="M174:M178"/>
    <mergeCell ref="AA174:AA178"/>
    <mergeCell ref="AE159:AE163"/>
    <mergeCell ref="AF159:AF160"/>
    <mergeCell ref="AF162:AF163"/>
    <mergeCell ref="A164:A167"/>
    <mergeCell ref="N164:N168"/>
    <mergeCell ref="O164:O168"/>
    <mergeCell ref="AB164:AB168"/>
    <mergeCell ref="AC164:AC168"/>
    <mergeCell ref="M164:M168"/>
    <mergeCell ref="AA164:AA168"/>
    <mergeCell ref="AE164:AE168"/>
    <mergeCell ref="AF164:AF165"/>
    <mergeCell ref="AF167:AF168"/>
    <mergeCell ref="A154:A157"/>
    <mergeCell ref="N154:N158"/>
    <mergeCell ref="O154:O158"/>
    <mergeCell ref="AB154:AB158"/>
    <mergeCell ref="AC154:AC158"/>
    <mergeCell ref="A159:A162"/>
    <mergeCell ref="N159:N163"/>
    <mergeCell ref="O159:O163"/>
    <mergeCell ref="AB159:AB163"/>
    <mergeCell ref="AC159:AC163"/>
    <mergeCell ref="M159:M163"/>
    <mergeCell ref="AA159:AA163"/>
    <mergeCell ref="A149:A152"/>
    <mergeCell ref="N149:N153"/>
    <mergeCell ref="O149:O153"/>
    <mergeCell ref="AB149:AB153"/>
    <mergeCell ref="AC149:AC153"/>
    <mergeCell ref="A144:A147"/>
    <mergeCell ref="N144:N148"/>
    <mergeCell ref="M144:M148"/>
    <mergeCell ref="AA144:AA148"/>
    <mergeCell ref="A129:A132"/>
    <mergeCell ref="N129:N133"/>
    <mergeCell ref="O129:O133"/>
    <mergeCell ref="AB129:AB133"/>
    <mergeCell ref="AC129:AC133"/>
    <mergeCell ref="A134:A137"/>
    <mergeCell ref="N134:N138"/>
    <mergeCell ref="O134:O138"/>
    <mergeCell ref="AB134:AB138"/>
    <mergeCell ref="AC134:AC138"/>
    <mergeCell ref="A124:A127"/>
    <mergeCell ref="N124:N128"/>
    <mergeCell ref="O124:O128"/>
    <mergeCell ref="AB124:AB128"/>
    <mergeCell ref="AC124:AC128"/>
    <mergeCell ref="A119:A122"/>
    <mergeCell ref="N119:N123"/>
    <mergeCell ref="O119:O123"/>
    <mergeCell ref="M124:M128"/>
    <mergeCell ref="AA124:AA128"/>
    <mergeCell ref="A114:A117"/>
    <mergeCell ref="N114:N118"/>
    <mergeCell ref="O114:O118"/>
    <mergeCell ref="AB114:AB118"/>
    <mergeCell ref="AC114:AC118"/>
    <mergeCell ref="A109:A112"/>
    <mergeCell ref="N109:N113"/>
    <mergeCell ref="O109:O113"/>
    <mergeCell ref="AB109:AB113"/>
    <mergeCell ref="AC109:AC113"/>
    <mergeCell ref="M109:M113"/>
    <mergeCell ref="AA109:AA113"/>
    <mergeCell ref="A99:A102"/>
    <mergeCell ref="N99:N103"/>
    <mergeCell ref="O99:O103"/>
    <mergeCell ref="AB99:AB103"/>
    <mergeCell ref="AC99:AC103"/>
    <mergeCell ref="A104:A107"/>
    <mergeCell ref="N104:N108"/>
    <mergeCell ref="O104:O108"/>
    <mergeCell ref="AB104:AB108"/>
    <mergeCell ref="AC104:AC108"/>
    <mergeCell ref="A94:A97"/>
    <mergeCell ref="N94:N98"/>
    <mergeCell ref="O94:O98"/>
    <mergeCell ref="AB94:AB98"/>
    <mergeCell ref="AC94:AC98"/>
    <mergeCell ref="A89:A92"/>
    <mergeCell ref="N89:N93"/>
    <mergeCell ref="O89:O93"/>
    <mergeCell ref="M94:M98"/>
    <mergeCell ref="AA94:AA98"/>
    <mergeCell ref="A84:A87"/>
    <mergeCell ref="N84:N88"/>
    <mergeCell ref="O84:O88"/>
    <mergeCell ref="AB84:AB88"/>
    <mergeCell ref="AC84:AC88"/>
    <mergeCell ref="A79:A82"/>
    <mergeCell ref="N79:N83"/>
    <mergeCell ref="O79:O83"/>
    <mergeCell ref="AB79:AB83"/>
    <mergeCell ref="AC79:AC83"/>
    <mergeCell ref="M79:M83"/>
    <mergeCell ref="AA79:AA83"/>
    <mergeCell ref="AE69:AE73"/>
    <mergeCell ref="AF69:AF70"/>
    <mergeCell ref="AF72:AF73"/>
    <mergeCell ref="A74:A77"/>
    <mergeCell ref="N74:N78"/>
    <mergeCell ref="O74:O78"/>
    <mergeCell ref="AB74:AB78"/>
    <mergeCell ref="AC74:AC78"/>
    <mergeCell ref="M74:M78"/>
    <mergeCell ref="AA74:AA78"/>
    <mergeCell ref="AE74:AE78"/>
    <mergeCell ref="AF74:AF75"/>
    <mergeCell ref="AF77:AF78"/>
    <mergeCell ref="A64:A67"/>
    <mergeCell ref="N64:N68"/>
    <mergeCell ref="O64:O68"/>
    <mergeCell ref="AB64:AB68"/>
    <mergeCell ref="AC64:AC68"/>
    <mergeCell ref="A69:A72"/>
    <mergeCell ref="N69:N73"/>
    <mergeCell ref="O69:O73"/>
    <mergeCell ref="AB69:AB73"/>
    <mergeCell ref="AC69:AC73"/>
    <mergeCell ref="M69:M73"/>
    <mergeCell ref="AA69:AA73"/>
    <mergeCell ref="A59:A62"/>
    <mergeCell ref="N59:N63"/>
    <mergeCell ref="O59:O63"/>
    <mergeCell ref="AB59:AB63"/>
    <mergeCell ref="AC59:AC63"/>
    <mergeCell ref="A54:A57"/>
    <mergeCell ref="N54:N58"/>
    <mergeCell ref="M54:M58"/>
    <mergeCell ref="AA54:AA58"/>
    <mergeCell ref="A44:A47"/>
    <mergeCell ref="N44:N48"/>
    <mergeCell ref="O44:O48"/>
    <mergeCell ref="AB44:AB48"/>
    <mergeCell ref="AC44:AC48"/>
    <mergeCell ref="M44:M48"/>
    <mergeCell ref="AA44:AA48"/>
    <mergeCell ref="AE44:AE48"/>
    <mergeCell ref="AF44:AF45"/>
    <mergeCell ref="AF47:AF48"/>
    <mergeCell ref="AE34:AE38"/>
    <mergeCell ref="AF34:AF35"/>
    <mergeCell ref="AF37:AF38"/>
    <mergeCell ref="A39:A42"/>
    <mergeCell ref="N39:N43"/>
    <mergeCell ref="O39:O43"/>
    <mergeCell ref="AB39:AB43"/>
    <mergeCell ref="AC39:AC43"/>
    <mergeCell ref="M39:M43"/>
    <mergeCell ref="AA39:AA43"/>
    <mergeCell ref="AE39:AE43"/>
    <mergeCell ref="AF39:AF40"/>
    <mergeCell ref="AF42:AF43"/>
    <mergeCell ref="A29:A32"/>
    <mergeCell ref="N29:N33"/>
    <mergeCell ref="O29:O33"/>
    <mergeCell ref="AB29:AB33"/>
    <mergeCell ref="AC29:AC33"/>
    <mergeCell ref="A34:A37"/>
    <mergeCell ref="N34:N38"/>
    <mergeCell ref="O34:O38"/>
    <mergeCell ref="AB34:AB38"/>
    <mergeCell ref="AC34:AC38"/>
    <mergeCell ref="M34:M38"/>
    <mergeCell ref="AA34:AA38"/>
    <mergeCell ref="A24:A27"/>
    <mergeCell ref="N24:N28"/>
    <mergeCell ref="O24:O28"/>
    <mergeCell ref="AB24:AB28"/>
    <mergeCell ref="AC24:AC28"/>
    <mergeCell ref="A19:A22"/>
    <mergeCell ref="N19:N23"/>
    <mergeCell ref="O19:O23"/>
    <mergeCell ref="M19:M23"/>
    <mergeCell ref="AA19:AA23"/>
    <mergeCell ref="A14:A17"/>
    <mergeCell ref="N14:N18"/>
    <mergeCell ref="O14:O18"/>
    <mergeCell ref="AB14:AB18"/>
    <mergeCell ref="AC14:AC18"/>
    <mergeCell ref="M14:M18"/>
    <mergeCell ref="AA14:AA18"/>
    <mergeCell ref="AE14:AE18"/>
    <mergeCell ref="AF14:AF15"/>
    <mergeCell ref="AF17:AF18"/>
    <mergeCell ref="A9:A12"/>
    <mergeCell ref="N9:N13"/>
    <mergeCell ref="O9:O13"/>
    <mergeCell ref="AB9:AB13"/>
    <mergeCell ref="AC9:AC13"/>
    <mergeCell ref="M9:M13"/>
    <mergeCell ref="AA9:AA13"/>
    <mergeCell ref="AE9:AE13"/>
    <mergeCell ref="AF9:AF10"/>
    <mergeCell ref="AF12:AF13"/>
    <mergeCell ref="A4:A8"/>
    <mergeCell ref="N4:N8"/>
    <mergeCell ref="O4:O8"/>
    <mergeCell ref="AB4:AB8"/>
    <mergeCell ref="AC4:AC8"/>
    <mergeCell ref="C1:O2"/>
    <mergeCell ref="P1:AC2"/>
    <mergeCell ref="AD1:AD3"/>
    <mergeCell ref="AE1:AF2"/>
    <mergeCell ref="M4:M8"/>
    <mergeCell ref="AA4:AA8"/>
    <mergeCell ref="AE4:AE8"/>
    <mergeCell ref="AF4:AF5"/>
    <mergeCell ref="AF7:AF8"/>
    <mergeCell ref="A199:A202"/>
    <mergeCell ref="N199:N203"/>
    <mergeCell ref="O199:O203"/>
    <mergeCell ref="AB199:AB203"/>
    <mergeCell ref="AC199:AC203"/>
    <mergeCell ref="M199:M203"/>
    <mergeCell ref="AA199:AA203"/>
    <mergeCell ref="AE199:AE203"/>
    <mergeCell ref="AF199:AF200"/>
    <mergeCell ref="AF202:AF203"/>
    <mergeCell ref="A169:A172"/>
    <mergeCell ref="N169:N173"/>
    <mergeCell ref="O169:O173"/>
    <mergeCell ref="AB169:AB173"/>
    <mergeCell ref="AC169:AC173"/>
    <mergeCell ref="M169:M173"/>
    <mergeCell ref="AA169:AA173"/>
    <mergeCell ref="AE169:AE173"/>
    <mergeCell ref="AF169:AF170"/>
    <mergeCell ref="AF172:AF173"/>
    <mergeCell ref="A139:A142"/>
    <mergeCell ref="N139:N143"/>
    <mergeCell ref="O139:O143"/>
    <mergeCell ref="AB139:AB143"/>
    <mergeCell ref="AC139:AC143"/>
    <mergeCell ref="M139:M143"/>
    <mergeCell ref="AA139:AA143"/>
    <mergeCell ref="AE139:AE143"/>
    <mergeCell ref="AF139:AF140"/>
    <mergeCell ref="AF142:AF143"/>
    <mergeCell ref="A49:A52"/>
    <mergeCell ref="N49:N53"/>
    <mergeCell ref="O49:O53"/>
    <mergeCell ref="AB49:AB53"/>
    <mergeCell ref="AC49:AC53"/>
    <mergeCell ref="M49:M53"/>
    <mergeCell ref="AA49:AA53"/>
    <mergeCell ref="AE49:AE53"/>
    <mergeCell ref="AF49:AF50"/>
    <mergeCell ref="AF52:AF53"/>
    <mergeCell ref="AF22:AF23"/>
    <mergeCell ref="M24:M28"/>
    <mergeCell ref="AA24:AA28"/>
    <mergeCell ref="AE24:AE28"/>
    <mergeCell ref="AF24:AF25"/>
    <mergeCell ref="AF27:AF28"/>
    <mergeCell ref="M29:M33"/>
    <mergeCell ref="AA29:AA33"/>
    <mergeCell ref="AE29:AE33"/>
    <mergeCell ref="AF29:AF30"/>
    <mergeCell ref="AF32:AF33"/>
    <mergeCell ref="AB19:AB23"/>
    <mergeCell ref="AC19:AC23"/>
    <mergeCell ref="AE19:AE23"/>
    <mergeCell ref="AF19:AF20"/>
    <mergeCell ref="AF57:AF58"/>
    <mergeCell ref="M59:M63"/>
    <mergeCell ref="AA59:AA63"/>
    <mergeCell ref="AE59:AE63"/>
    <mergeCell ref="AF59:AF60"/>
    <mergeCell ref="AF62:AF63"/>
    <mergeCell ref="M64:M68"/>
    <mergeCell ref="AA64:AA68"/>
    <mergeCell ref="AE64:AE68"/>
    <mergeCell ref="AF64:AF65"/>
    <mergeCell ref="AF67:AF68"/>
    <mergeCell ref="O54:O58"/>
    <mergeCell ref="AB54:AB58"/>
    <mergeCell ref="AC54:AC58"/>
    <mergeCell ref="AE54:AE58"/>
    <mergeCell ref="AF54:AF55"/>
    <mergeCell ref="AF82:AF83"/>
    <mergeCell ref="M84:M88"/>
    <mergeCell ref="AA84:AA88"/>
    <mergeCell ref="AE84:AE88"/>
    <mergeCell ref="AF84:AF85"/>
    <mergeCell ref="AF87:AF88"/>
    <mergeCell ref="M89:M93"/>
    <mergeCell ref="AA89:AA93"/>
    <mergeCell ref="AE89:AE93"/>
    <mergeCell ref="AF89:AF90"/>
    <mergeCell ref="AF92:AF93"/>
    <mergeCell ref="AE79:AE83"/>
    <mergeCell ref="AF79:AF80"/>
    <mergeCell ref="AB89:AB93"/>
    <mergeCell ref="AC89:AC93"/>
    <mergeCell ref="AF97:AF98"/>
    <mergeCell ref="M99:M103"/>
    <mergeCell ref="AA99:AA103"/>
    <mergeCell ref="AE99:AE103"/>
    <mergeCell ref="AF99:AF100"/>
    <mergeCell ref="AF102:AF103"/>
    <mergeCell ref="M104:M108"/>
    <mergeCell ref="AA104:AA108"/>
    <mergeCell ref="AE104:AE108"/>
    <mergeCell ref="AF104:AF105"/>
    <mergeCell ref="AF107:AF108"/>
    <mergeCell ref="AE94:AE98"/>
    <mergeCell ref="AF94:AF95"/>
    <mergeCell ref="AF112:AF113"/>
    <mergeCell ref="M114:M118"/>
    <mergeCell ref="AA114:AA118"/>
    <mergeCell ref="AE114:AE118"/>
    <mergeCell ref="AF114:AF115"/>
    <mergeCell ref="AF117:AF118"/>
    <mergeCell ref="M119:M123"/>
    <mergeCell ref="AA119:AA123"/>
    <mergeCell ref="AE119:AE123"/>
    <mergeCell ref="AF119:AF120"/>
    <mergeCell ref="AF122:AF123"/>
    <mergeCell ref="AE109:AE113"/>
    <mergeCell ref="AF109:AF110"/>
    <mergeCell ref="AB119:AB123"/>
    <mergeCell ref="AC119:AC123"/>
    <mergeCell ref="AF127:AF128"/>
    <mergeCell ref="M129:M133"/>
    <mergeCell ref="AA129:AA133"/>
    <mergeCell ref="AE129:AE133"/>
    <mergeCell ref="AF129:AF130"/>
    <mergeCell ref="AF132:AF133"/>
    <mergeCell ref="M134:M138"/>
    <mergeCell ref="AA134:AA138"/>
    <mergeCell ref="AE134:AE138"/>
    <mergeCell ref="AF134:AF135"/>
    <mergeCell ref="AF137:AF138"/>
    <mergeCell ref="AE124:AE128"/>
    <mergeCell ref="AF124:AF125"/>
    <mergeCell ref="AF147:AF148"/>
    <mergeCell ref="M149:M153"/>
    <mergeCell ref="AA149:AA153"/>
    <mergeCell ref="AE149:AE153"/>
    <mergeCell ref="AF149:AF150"/>
    <mergeCell ref="AF152:AF153"/>
    <mergeCell ref="M154:M158"/>
    <mergeCell ref="AA154:AA158"/>
    <mergeCell ref="AE154:AE158"/>
    <mergeCell ref="AF154:AF155"/>
    <mergeCell ref="AF157:AF158"/>
    <mergeCell ref="O144:O148"/>
    <mergeCell ref="AB144:AB148"/>
    <mergeCell ref="AC144:AC148"/>
    <mergeCell ref="AE144:AE148"/>
    <mergeCell ref="AF144:AF145"/>
    <mergeCell ref="AF177:AF178"/>
    <mergeCell ref="M179:M183"/>
    <mergeCell ref="AA179:AA183"/>
    <mergeCell ref="AE179:AE183"/>
    <mergeCell ref="AF179:AF180"/>
    <mergeCell ref="AF182:AF183"/>
    <mergeCell ref="M184:M188"/>
    <mergeCell ref="AA184:AA188"/>
    <mergeCell ref="AE184:AE188"/>
    <mergeCell ref="AF184:AF185"/>
    <mergeCell ref="AF187:AF188"/>
    <mergeCell ref="O174:O178"/>
    <mergeCell ref="AB174:AB178"/>
    <mergeCell ref="AC174:AC178"/>
    <mergeCell ref="AE174:AE178"/>
    <mergeCell ref="AF174:AF175"/>
    <mergeCell ref="AF207:AF208"/>
    <mergeCell ref="M209:M213"/>
    <mergeCell ref="AA209:AA213"/>
    <mergeCell ref="AE209:AE213"/>
    <mergeCell ref="AF209:AF210"/>
    <mergeCell ref="AF212:AF213"/>
    <mergeCell ref="M214:M218"/>
    <mergeCell ref="AA214:AA218"/>
    <mergeCell ref="AE214:AE218"/>
    <mergeCell ref="AF214:AF215"/>
    <mergeCell ref="AF217:AF218"/>
    <mergeCell ref="AE204:AE208"/>
    <mergeCell ref="AF204:AF205"/>
    <mergeCell ref="AF222:AF223"/>
    <mergeCell ref="M224:M228"/>
    <mergeCell ref="AA224:AA228"/>
    <mergeCell ref="AE224:AE228"/>
    <mergeCell ref="AF224:AF225"/>
    <mergeCell ref="AF227:AF228"/>
    <mergeCell ref="M229:M233"/>
    <mergeCell ref="AA229:AA233"/>
    <mergeCell ref="AE229:AE233"/>
    <mergeCell ref="AF229:AF230"/>
    <mergeCell ref="AF232:AF233"/>
    <mergeCell ref="AE219:AE223"/>
    <mergeCell ref="AF219:AF220"/>
    <mergeCell ref="AF242:AF243"/>
    <mergeCell ref="M244:M248"/>
    <mergeCell ref="AA244:AA248"/>
    <mergeCell ref="AE244:AE248"/>
    <mergeCell ref="AF244:AF245"/>
    <mergeCell ref="AF247:AF248"/>
    <mergeCell ref="M249:M253"/>
    <mergeCell ref="AA249:AA253"/>
    <mergeCell ref="AE249:AE253"/>
    <mergeCell ref="AF249:AF250"/>
    <mergeCell ref="AF252:AF253"/>
    <mergeCell ref="AE239:AE243"/>
    <mergeCell ref="AF239:AF240"/>
  </mergeCells>
  <conditionalFormatting sqref="AD214:AD268">
    <cfRule type="containsText" dxfId="865" priority="5" operator="containsText" text="Cycle Incomplete">
      <formula>NOT(ISERROR(SEARCH("Cycle Incomplete",AD214)))</formula>
    </cfRule>
    <cfRule type="containsText" dxfId="864" priority="6" operator="containsText" text="No">
      <formula>NOT(ISERROR(SEARCH("No",AD214)))</formula>
    </cfRule>
  </conditionalFormatting>
  <conditionalFormatting sqref="AD214:AD268">
    <cfRule type="containsText" dxfId="863" priority="4" operator="containsText" text="Cycle Complete">
      <formula>NOT(ISERROR(SEARCH("Cycle Complete",AD214)))</formula>
    </cfRule>
  </conditionalFormatting>
  <conditionalFormatting sqref="AD4:AD213">
    <cfRule type="containsText" dxfId="862" priority="2" operator="containsText" text="Cycle Incomplete">
      <formula>NOT(ISERROR(SEARCH("Cycle Incomplete",AD4)))</formula>
    </cfRule>
    <cfRule type="containsText" dxfId="861" priority="3" operator="containsText" text="No">
      <formula>NOT(ISERROR(SEARCH("No",AD4)))</formula>
    </cfRule>
  </conditionalFormatting>
  <conditionalFormatting sqref="AD4:AD213">
    <cfRule type="containsText" dxfId="860" priority="1" operator="containsText" text="Cycle Complete">
      <formula>NOT(ISERROR(SEARCH("Cycle Complete",AD4)))</formula>
    </cfRule>
  </conditionalFormatting>
  <dataValidations count="3">
    <dataValidation type="whole" allowBlank="1" showInputMessage="1" showErrorMessage="1" sqref="P269:Z1048576 C269:L1048576" xr:uid="{95FF68B8-3C10-4461-842E-377343223B06}">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A4:AA268" xr:uid="{56BD2320-F0C2-4232-8F55-8F288E0E4B8B}">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M4:M268" xr:uid="{E84365D8-3FE1-4637-8B70-8DD5DD446646}">
      <formula1>0</formula1>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7FCC3C15-40C0-4D80-8E79-E25B5D3FEB8E}">
          <x14:formula1>
            <xm:f>Lists!$D$2:$D$3</xm:f>
          </x14:formula1>
          <xm:sqref>AF4 AF9 AF14 AF19 AF24 AF29 AF34 AF39 AF44 AF49 AF54 AF59 AF64 AF69 AF74 AF79 AF84 AF89 AF94 AF99 AF104 AF109 AF114 AF119 AF124 AF129 AF264 AF144 AF149 AF154 AF159 AF164 AF169 AF174 AF179 AF184 AF189 AF194 AF199 AF204 AF209 AF214 AF219 AF224 AF229 AF234 AF239 AF244 AF249 AF254 AF259 AF269:AF1048576 AF134:AF135 AF139</xm:sqref>
        </x14:dataValidation>
        <x14:dataValidation type="list" allowBlank="1" showInputMessage="1" showErrorMessage="1" xr:uid="{47073E1C-DBB8-41D9-A3D7-B199AFBD4680}">
          <x14:formula1>
            <xm:f>Lists!$A$2:$A$51</xm:f>
          </x14:formula1>
          <xm:sqref>A269:A1048576</xm:sqref>
        </x14:dataValidation>
        <x14:dataValidation type="list" allowBlank="1" showInputMessage="1" showErrorMessage="1" xr:uid="{F659422B-B3C5-473A-AD68-52521FFA06A8}">
          <x14:formula1>
            <xm:f>Lists!$C$2:$C$12</xm:f>
          </x14:formula1>
          <xm:sqref>AE4:AE1048576</xm:sqref>
        </x14:dataValidation>
        <x14:dataValidation type="list" allowBlank="1" showInputMessage="1" showErrorMessage="1" xr:uid="{DE9F0AC3-122F-4807-8864-43D59BD4BFB8}">
          <x14:formula1>
            <xm:f>Lists!$B$2:$B$11</xm:f>
          </x14:formula1>
          <xm:sqref>AF7:AF8 AF12:AF13 AF17:AF18 AF22:AF23 AF27:AF28 AF32:AF33 AF37:AF38 AF42:AF43 AF47:AF48 AF52:AF53 AF57:AF58 AF62:AF63 AF67:AF68 AF72:AF73 AF77:AF78 AF82:AF83 AF87:AF88 AF92:AF93 AF97:AF98 AF102:AF103 AF107:AF108 AF112:AF113 AF117:AF118 AF122:AF123 AF127:AF128 AF132:AF133 AF142:AF143 AF147:AF148 AF152:AF153 AF157:AF158 AF162:AF163 AF167:AF168 AF172:AF173 AF177:AF178 AF182:AF183 AF187:AF188 AF192:AF193 AF197:AF198 AF202:AF203 AF207:AF208 AF212:AF213 AF217:AF218 AF222:AF223 AF227:AF228 AF232:AF233 AF237:AF238 AF242:AF243 AF247:AF248 AF252:AF253 AF257:AF258 AF262:AF263 AF267:AF268 AF137:AF138</xm:sqref>
        </x14:dataValidation>
        <x14:dataValidation type="list" allowBlank="1" showInputMessage="1" showErrorMessage="1" xr:uid="{0EAC877A-4512-40E9-A4D8-B19D456F9C68}">
          <x14:formula1>
            <xm:f>Lists!$E$2:$E$3</xm:f>
          </x14:formula1>
          <xm:sqref>P4:Z268 C4:L268</xm:sqref>
        </x14:dataValidation>
        <x14:dataValidation type="list" allowBlank="1" showInputMessage="1" showErrorMessage="1" xr:uid="{90FD5A9C-AFD4-4101-B243-971A70A9E1D4}">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AF268"/>
  <sheetViews>
    <sheetView showGridLines="0" showRowColHeaders="0" workbookViewId="0">
      <pane xSplit="2" ySplit="3" topLeftCell="C4" activePane="bottomRight" state="frozen"/>
      <selection pane="topRight" activeCell="C1" sqref="C1"/>
      <selection pane="bottomLeft" activeCell="A4" sqref="A4"/>
      <selection pane="bottomRight" activeCell="B1" sqref="B1"/>
    </sheetView>
  </sheetViews>
  <sheetFormatPr defaultRowHeight="15" x14ac:dyDescent="0.2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1" width="14.28515625" style="2" customWidth="1"/>
    <col min="12" max="12" width="9.140625" style="2"/>
    <col min="13" max="13" width="17.42578125" style="2" customWidth="1"/>
    <col min="14" max="14" width="9.140625" style="2" hidden="1" customWidth="1"/>
    <col min="15" max="15" width="13.42578125" style="7" hidden="1" customWidth="1"/>
    <col min="16" max="16" width="14.42578125" style="2" customWidth="1"/>
    <col min="17" max="17" width="13.140625" style="2" customWidth="1"/>
    <col min="18" max="18" width="15.28515625" style="2" customWidth="1"/>
    <col min="19" max="20" width="13.140625" style="2" customWidth="1"/>
    <col min="21" max="21" width="15.7109375" style="2" customWidth="1"/>
    <col min="22" max="22" width="17" style="2" customWidth="1"/>
    <col min="23" max="23" width="15.28515625" style="2" customWidth="1"/>
    <col min="24" max="25" width="14.28515625" style="2" customWidth="1"/>
    <col min="26" max="26" width="9.140625" style="2"/>
    <col min="27" max="27" width="15.7109375" style="2" customWidth="1"/>
    <col min="28" max="28" width="9.140625" style="7" hidden="1" customWidth="1"/>
    <col min="29" max="29" width="12.140625" style="7" hidden="1" customWidth="1"/>
    <col min="30" max="30" width="23.28515625" style="7" bestFit="1" customWidth="1"/>
    <col min="31" max="32" width="19.28515625" customWidth="1"/>
  </cols>
  <sheetData>
    <row r="1" spans="1:32" ht="19.5" thickBot="1" x14ac:dyDescent="0.3">
      <c r="A1" s="91" t="s">
        <v>100</v>
      </c>
      <c r="B1" s="95"/>
      <c r="C1" s="174" t="s">
        <v>42</v>
      </c>
      <c r="D1" s="174"/>
      <c r="E1" s="174"/>
      <c r="F1" s="174"/>
      <c r="G1" s="174"/>
      <c r="H1" s="174"/>
      <c r="I1" s="174"/>
      <c r="J1" s="174"/>
      <c r="K1" s="174"/>
      <c r="L1" s="174"/>
      <c r="M1" s="174"/>
      <c r="N1" s="174"/>
      <c r="O1" s="174"/>
      <c r="P1" s="172" t="s">
        <v>43</v>
      </c>
      <c r="Q1" s="172"/>
      <c r="R1" s="172"/>
      <c r="S1" s="172"/>
      <c r="T1" s="172"/>
      <c r="U1" s="172"/>
      <c r="V1" s="172"/>
      <c r="W1" s="172"/>
      <c r="X1" s="172"/>
      <c r="Y1" s="172"/>
      <c r="Z1" s="172"/>
      <c r="AA1" s="172"/>
      <c r="AB1" s="172"/>
      <c r="AC1" s="172"/>
      <c r="AD1" s="175"/>
      <c r="AE1" s="173" t="s">
        <v>19</v>
      </c>
      <c r="AF1" s="173"/>
    </row>
    <row r="2" spans="1:32" ht="31.5" thickTop="1" thickBot="1" x14ac:dyDescent="0.3">
      <c r="A2" s="92" t="s">
        <v>85</v>
      </c>
      <c r="B2" s="96"/>
      <c r="C2" s="174"/>
      <c r="D2" s="174"/>
      <c r="E2" s="174"/>
      <c r="F2" s="174"/>
      <c r="G2" s="174"/>
      <c r="H2" s="174"/>
      <c r="I2" s="174"/>
      <c r="J2" s="174"/>
      <c r="K2" s="174"/>
      <c r="L2" s="174"/>
      <c r="M2" s="174"/>
      <c r="N2" s="174"/>
      <c r="O2" s="174"/>
      <c r="P2" s="172"/>
      <c r="Q2" s="172"/>
      <c r="R2" s="172"/>
      <c r="S2" s="172"/>
      <c r="T2" s="172"/>
      <c r="U2" s="172"/>
      <c r="V2" s="172"/>
      <c r="W2" s="172"/>
      <c r="X2" s="172"/>
      <c r="Y2" s="172"/>
      <c r="Z2" s="172"/>
      <c r="AA2" s="172"/>
      <c r="AB2" s="172"/>
      <c r="AC2" s="172"/>
      <c r="AD2" s="175"/>
      <c r="AE2" s="173"/>
      <c r="AF2" s="173"/>
    </row>
    <row r="3" spans="1:32" s="1" customFormat="1" ht="46.5" thickTop="1" thickBot="1" x14ac:dyDescent="0.3">
      <c r="A3" s="62" t="s">
        <v>14</v>
      </c>
      <c r="B3" s="62" t="s">
        <v>0</v>
      </c>
      <c r="C3" s="63" t="s">
        <v>101</v>
      </c>
      <c r="D3" s="63" t="s">
        <v>102</v>
      </c>
      <c r="E3" s="63" t="s">
        <v>1</v>
      </c>
      <c r="F3" s="63" t="s">
        <v>2</v>
      </c>
      <c r="G3" s="63" t="s">
        <v>3</v>
      </c>
      <c r="H3" s="63" t="s">
        <v>4</v>
      </c>
      <c r="I3" s="63" t="s">
        <v>103</v>
      </c>
      <c r="J3" s="63" t="s">
        <v>7</v>
      </c>
      <c r="K3" s="63" t="s">
        <v>104</v>
      </c>
      <c r="L3" s="63" t="s">
        <v>8</v>
      </c>
      <c r="M3" s="63" t="s">
        <v>38</v>
      </c>
      <c r="N3" s="69" t="s">
        <v>9</v>
      </c>
      <c r="O3" s="69" t="s">
        <v>61</v>
      </c>
      <c r="P3" s="64" t="s">
        <v>6</v>
      </c>
      <c r="Q3" s="64" t="s">
        <v>105</v>
      </c>
      <c r="R3" s="64" t="s">
        <v>103</v>
      </c>
      <c r="S3" s="64" t="s">
        <v>106</v>
      </c>
      <c r="T3" s="64" t="s">
        <v>10</v>
      </c>
      <c r="U3" s="64" t="s">
        <v>5</v>
      </c>
      <c r="V3" s="64" t="s">
        <v>107</v>
      </c>
      <c r="W3" s="64" t="s">
        <v>11</v>
      </c>
      <c r="X3" s="64" t="s">
        <v>12</v>
      </c>
      <c r="Y3" s="64" t="s">
        <v>108</v>
      </c>
      <c r="Z3" s="64" t="s">
        <v>8</v>
      </c>
      <c r="AA3" s="64" t="s">
        <v>39</v>
      </c>
      <c r="AB3" s="70" t="s">
        <v>13</v>
      </c>
      <c r="AC3" s="70" t="s">
        <v>57</v>
      </c>
      <c r="AD3" s="176" t="s">
        <v>58</v>
      </c>
      <c r="AE3" s="65" t="s">
        <v>18</v>
      </c>
      <c r="AF3" s="65" t="s">
        <v>33</v>
      </c>
    </row>
    <row r="4" spans="1:32" ht="15.75" thickTop="1" x14ac:dyDescent="0.25">
      <c r="A4" s="180"/>
      <c r="B4" s="60"/>
      <c r="C4" s="61"/>
      <c r="D4" s="61"/>
      <c r="E4" s="61"/>
      <c r="F4" s="61"/>
      <c r="G4" s="61"/>
      <c r="H4" s="61"/>
      <c r="I4" s="61"/>
      <c r="J4" s="61"/>
      <c r="K4" s="61"/>
      <c r="L4" s="61"/>
      <c r="M4" s="165"/>
      <c r="N4" s="122">
        <f>COUNTIF(C4:L8,"y")</f>
        <v>0</v>
      </c>
      <c r="O4" s="146" t="str">
        <f>IF(N4&gt;0,"OK","No Observation")</f>
        <v>No Observation</v>
      </c>
      <c r="P4" s="61"/>
      <c r="Q4" s="61"/>
      <c r="R4" s="61"/>
      <c r="S4" s="61"/>
      <c r="T4" s="61"/>
      <c r="U4" s="61"/>
      <c r="V4" s="61"/>
      <c r="W4" s="61"/>
      <c r="X4" s="61"/>
      <c r="Y4" s="61"/>
      <c r="Z4" s="61"/>
      <c r="AA4" s="165"/>
      <c r="AB4" s="122">
        <f>COUNTIF(P4:Z8,"Y")</f>
        <v>0</v>
      </c>
      <c r="AC4" s="146" t="str">
        <f>IF(AB4&gt;0,"OK","No Debrief")</f>
        <v>No Debrief</v>
      </c>
      <c r="AD4" s="56" t="s">
        <v>62</v>
      </c>
      <c r="AE4" s="150"/>
      <c r="AF4" s="149"/>
    </row>
    <row r="5" spans="1:32" x14ac:dyDescent="0.25">
      <c r="A5" s="181"/>
      <c r="B5" s="35"/>
      <c r="C5" s="36"/>
      <c r="D5" s="36"/>
      <c r="E5" s="36"/>
      <c r="F5" s="36"/>
      <c r="G5" s="36"/>
      <c r="H5" s="36"/>
      <c r="I5" s="36"/>
      <c r="J5" s="36"/>
      <c r="K5" s="36"/>
      <c r="L5" s="36"/>
      <c r="M5" s="144"/>
      <c r="N5" s="123"/>
      <c r="O5" s="147"/>
      <c r="P5" s="36"/>
      <c r="Q5" s="36"/>
      <c r="R5" s="36"/>
      <c r="S5" s="36"/>
      <c r="T5" s="36"/>
      <c r="U5" s="36"/>
      <c r="V5" s="36"/>
      <c r="W5" s="36"/>
      <c r="X5" s="36"/>
      <c r="Y5" s="36"/>
      <c r="Z5" s="36"/>
      <c r="AA5" s="144"/>
      <c r="AB5" s="123"/>
      <c r="AC5" s="147"/>
      <c r="AD5" s="94" t="str">
        <f>IF(O4="OK", "Yes", "No")</f>
        <v>No</v>
      </c>
      <c r="AE5" s="126"/>
      <c r="AF5" s="150"/>
    </row>
    <row r="6" spans="1:32" x14ac:dyDescent="0.25">
      <c r="A6" s="181"/>
      <c r="B6" s="35"/>
      <c r="C6" s="36"/>
      <c r="D6" s="36"/>
      <c r="E6" s="36"/>
      <c r="F6" s="36"/>
      <c r="G6" s="36"/>
      <c r="H6" s="36"/>
      <c r="I6" s="36"/>
      <c r="J6" s="36"/>
      <c r="K6" s="36"/>
      <c r="L6" s="36"/>
      <c r="M6" s="144"/>
      <c r="N6" s="123"/>
      <c r="O6" s="147"/>
      <c r="P6" s="36"/>
      <c r="Q6" s="36"/>
      <c r="R6" s="36"/>
      <c r="S6" s="36"/>
      <c r="T6" s="36"/>
      <c r="U6" s="36"/>
      <c r="V6" s="36"/>
      <c r="W6" s="36"/>
      <c r="X6" s="36"/>
      <c r="Y6" s="36"/>
      <c r="Z6" s="36"/>
      <c r="AA6" s="144"/>
      <c r="AB6" s="123"/>
      <c r="AC6" s="147"/>
      <c r="AD6" s="55" t="s">
        <v>63</v>
      </c>
      <c r="AE6" s="126"/>
      <c r="AF6" s="93" t="s">
        <v>86</v>
      </c>
    </row>
    <row r="7" spans="1:32" x14ac:dyDescent="0.25">
      <c r="A7" s="181"/>
      <c r="B7" s="35"/>
      <c r="C7" s="36"/>
      <c r="D7" s="36"/>
      <c r="E7" s="36"/>
      <c r="F7" s="36"/>
      <c r="G7" s="36"/>
      <c r="H7" s="36"/>
      <c r="I7" s="36"/>
      <c r="J7" s="36"/>
      <c r="K7" s="36"/>
      <c r="L7" s="36"/>
      <c r="M7" s="144"/>
      <c r="N7" s="123"/>
      <c r="O7" s="147"/>
      <c r="P7" s="36"/>
      <c r="Q7" s="36"/>
      <c r="R7" s="36"/>
      <c r="S7" s="36"/>
      <c r="T7" s="36"/>
      <c r="U7" s="36"/>
      <c r="V7" s="36"/>
      <c r="W7" s="36"/>
      <c r="X7" s="36"/>
      <c r="Y7" s="36"/>
      <c r="Z7" s="36"/>
      <c r="AA7" s="144"/>
      <c r="AB7" s="123"/>
      <c r="AC7" s="147"/>
      <c r="AD7" s="94" t="str">
        <f>IF(AC4="OK","Yes","No")</f>
        <v>No</v>
      </c>
      <c r="AE7" s="126"/>
      <c r="AF7" s="134"/>
    </row>
    <row r="8" spans="1:32" x14ac:dyDescent="0.25">
      <c r="A8" s="182"/>
      <c r="B8" s="37"/>
      <c r="C8" s="38"/>
      <c r="D8" s="38"/>
      <c r="E8" s="38"/>
      <c r="F8" s="38"/>
      <c r="G8" s="38"/>
      <c r="H8" s="38"/>
      <c r="I8" s="38"/>
      <c r="J8" s="38"/>
      <c r="K8" s="38"/>
      <c r="L8" s="38"/>
      <c r="M8" s="145"/>
      <c r="N8" s="124"/>
      <c r="O8" s="148"/>
      <c r="P8" s="38"/>
      <c r="Q8" s="38"/>
      <c r="R8" s="38"/>
      <c r="S8" s="38"/>
      <c r="T8" s="38"/>
      <c r="U8" s="38"/>
      <c r="V8" s="38"/>
      <c r="W8" s="38"/>
      <c r="X8" s="38"/>
      <c r="Y8" s="38"/>
      <c r="Z8" s="38"/>
      <c r="AA8" s="145"/>
      <c r="AB8" s="124"/>
      <c r="AC8" s="148"/>
      <c r="AD8" s="57" t="str">
        <f>IF(AND(AD5="Yes",AD7="Yes"),"Cycle Complete","Cycle Incomplete")</f>
        <v>Cycle Incomplete</v>
      </c>
      <c r="AE8" s="127"/>
      <c r="AF8" s="135"/>
    </row>
    <row r="9" spans="1:32" x14ac:dyDescent="0.25">
      <c r="A9" s="152"/>
      <c r="B9" s="39"/>
      <c r="C9" s="40"/>
      <c r="D9" s="40"/>
      <c r="E9" s="52"/>
      <c r="F9" s="40"/>
      <c r="G9" s="52"/>
      <c r="H9" s="40"/>
      <c r="I9" s="52"/>
      <c r="J9" s="40"/>
      <c r="K9" s="40"/>
      <c r="L9" s="40"/>
      <c r="M9" s="169"/>
      <c r="N9" s="131">
        <f>COUNTIF(C9:L13,"y")</f>
        <v>0</v>
      </c>
      <c r="O9" s="140" t="str">
        <f t="shared" ref="O9" si="0">IF(N9&gt;0,"OK","No Observation")</f>
        <v>No Observation</v>
      </c>
      <c r="P9" s="40"/>
      <c r="Q9" s="40"/>
      <c r="R9" s="40"/>
      <c r="S9" s="40"/>
      <c r="T9" s="40"/>
      <c r="U9" s="40"/>
      <c r="V9" s="40"/>
      <c r="W9" s="40"/>
      <c r="X9" s="40"/>
      <c r="Y9" s="40"/>
      <c r="Z9" s="40"/>
      <c r="AA9" s="169"/>
      <c r="AB9" s="131">
        <f>COUNTIF(P9:Z13,"Y")</f>
        <v>0</v>
      </c>
      <c r="AC9" s="140" t="str">
        <f t="shared" ref="AC9" si="1">IF(AB9&gt;0,"OK","No Debrief")</f>
        <v>No Debrief</v>
      </c>
      <c r="AD9" s="68" t="s">
        <v>62</v>
      </c>
      <c r="AE9" s="177"/>
      <c r="AF9" s="136"/>
    </row>
    <row r="10" spans="1:32" x14ac:dyDescent="0.25">
      <c r="A10" s="153"/>
      <c r="B10" s="41"/>
      <c r="C10" s="51"/>
      <c r="D10" s="42"/>
      <c r="E10" s="42"/>
      <c r="F10" s="42"/>
      <c r="G10" s="42"/>
      <c r="H10" s="42"/>
      <c r="I10" s="42"/>
      <c r="J10" s="42"/>
      <c r="K10" s="42"/>
      <c r="L10" s="42"/>
      <c r="M10" s="170"/>
      <c r="N10" s="132"/>
      <c r="O10" s="141"/>
      <c r="P10" s="42"/>
      <c r="Q10" s="42"/>
      <c r="R10" s="42"/>
      <c r="S10" s="42"/>
      <c r="T10" s="42"/>
      <c r="U10" s="42"/>
      <c r="V10" s="42"/>
      <c r="W10" s="42"/>
      <c r="X10" s="42"/>
      <c r="Y10" s="51"/>
      <c r="Z10" s="42"/>
      <c r="AA10" s="170"/>
      <c r="AB10" s="132"/>
      <c r="AC10" s="141"/>
      <c r="AD10" s="94" t="str">
        <f>IF(O9="OK", "Yes", "No")</f>
        <v>No</v>
      </c>
      <c r="AE10" s="178"/>
      <c r="AF10" s="137"/>
    </row>
    <row r="11" spans="1:32" x14ac:dyDescent="0.25">
      <c r="A11" s="153"/>
      <c r="B11" s="41"/>
      <c r="C11" s="42"/>
      <c r="D11" s="42"/>
      <c r="E11" s="42"/>
      <c r="F11" s="42"/>
      <c r="G11" s="42"/>
      <c r="H11" s="42"/>
      <c r="I11" s="42"/>
      <c r="J11" s="42"/>
      <c r="K11" s="42"/>
      <c r="L11" s="42"/>
      <c r="M11" s="170"/>
      <c r="N11" s="132"/>
      <c r="O11" s="141"/>
      <c r="P11" s="42"/>
      <c r="Q11" s="42"/>
      <c r="R11" s="42"/>
      <c r="S11" s="42"/>
      <c r="T11" s="42"/>
      <c r="U11" s="42"/>
      <c r="V11" s="42"/>
      <c r="W11" s="42"/>
      <c r="X11" s="42"/>
      <c r="Y11" s="42"/>
      <c r="Z11" s="42"/>
      <c r="AA11" s="170"/>
      <c r="AB11" s="132"/>
      <c r="AC11" s="141"/>
      <c r="AD11" s="55" t="s">
        <v>63</v>
      </c>
      <c r="AE11" s="178"/>
      <c r="AF11" s="93" t="s">
        <v>86</v>
      </c>
    </row>
    <row r="12" spans="1:32" x14ac:dyDescent="0.25">
      <c r="A12" s="154"/>
      <c r="B12" s="41"/>
      <c r="C12" s="42"/>
      <c r="D12" s="42"/>
      <c r="E12" s="42"/>
      <c r="F12" s="42"/>
      <c r="G12" s="42"/>
      <c r="H12" s="42"/>
      <c r="I12" s="42"/>
      <c r="J12" s="42"/>
      <c r="K12" s="42"/>
      <c r="L12" s="42"/>
      <c r="M12" s="170"/>
      <c r="N12" s="132"/>
      <c r="O12" s="141"/>
      <c r="P12" s="42"/>
      <c r="Q12" s="42"/>
      <c r="R12" s="42"/>
      <c r="S12" s="42"/>
      <c r="T12" s="42"/>
      <c r="U12" s="42"/>
      <c r="V12" s="42"/>
      <c r="W12" s="42"/>
      <c r="X12" s="42"/>
      <c r="Y12" s="42"/>
      <c r="Z12" s="42"/>
      <c r="AA12" s="170"/>
      <c r="AB12" s="132"/>
      <c r="AC12" s="141"/>
      <c r="AD12" s="94" t="str">
        <f>IF(AC9="OK","Yes","No")</f>
        <v>No</v>
      </c>
      <c r="AE12" s="178"/>
      <c r="AF12" s="138"/>
    </row>
    <row r="13" spans="1:32" x14ac:dyDescent="0.25">
      <c r="A13" s="53" t="str">
        <f>IF(AND(B9&gt;0, AD8="Cycle Complete"), "", "Caution: Previous cycle incomplete")</f>
        <v>Caution: Previous cycle incomplete</v>
      </c>
      <c r="B13" s="43"/>
      <c r="C13" s="44"/>
      <c r="D13" s="44"/>
      <c r="E13" s="44"/>
      <c r="F13" s="44"/>
      <c r="G13" s="44"/>
      <c r="H13" s="44"/>
      <c r="I13" s="44"/>
      <c r="J13" s="44"/>
      <c r="K13" s="44"/>
      <c r="L13" s="44"/>
      <c r="M13" s="171"/>
      <c r="N13" s="133"/>
      <c r="O13" s="142"/>
      <c r="P13" s="44"/>
      <c r="Q13" s="44"/>
      <c r="R13" s="44"/>
      <c r="S13" s="44"/>
      <c r="T13" s="44"/>
      <c r="U13" s="44"/>
      <c r="V13" s="44"/>
      <c r="W13" s="44"/>
      <c r="X13" s="44"/>
      <c r="Y13" s="44"/>
      <c r="Z13" s="44"/>
      <c r="AA13" s="171"/>
      <c r="AB13" s="133"/>
      <c r="AC13" s="142"/>
      <c r="AD13" s="57" t="str">
        <f>IF(AND(AD10="Yes",AD12="Yes"),"Cycle Complete","Cycle Incomplete")</f>
        <v>Cycle Incomplete</v>
      </c>
      <c r="AE13" s="179"/>
      <c r="AF13" s="139"/>
    </row>
    <row r="14" spans="1:32" ht="15" customHeight="1" x14ac:dyDescent="0.25">
      <c r="A14" s="155"/>
      <c r="B14" s="33"/>
      <c r="C14" s="34"/>
      <c r="D14" s="34"/>
      <c r="E14" s="34"/>
      <c r="F14" s="34"/>
      <c r="G14" s="34"/>
      <c r="H14" s="34"/>
      <c r="I14" s="34"/>
      <c r="J14" s="34"/>
      <c r="K14" s="34"/>
      <c r="L14" s="34"/>
      <c r="M14" s="143"/>
      <c r="N14" s="122">
        <f>COUNTIF(C14:L18,"y")</f>
        <v>0</v>
      </c>
      <c r="O14" s="146" t="str">
        <f t="shared" ref="O14" si="2">IF(N14&gt;0,"OK","No Observation")</f>
        <v>No Observation</v>
      </c>
      <c r="P14" s="34"/>
      <c r="Q14" s="34"/>
      <c r="R14" s="34"/>
      <c r="S14" s="34"/>
      <c r="T14" s="34"/>
      <c r="U14" s="34"/>
      <c r="V14" s="34"/>
      <c r="W14" s="34"/>
      <c r="X14" s="34"/>
      <c r="Y14" s="34"/>
      <c r="Z14" s="34"/>
      <c r="AA14" s="143"/>
      <c r="AB14" s="122">
        <f>COUNTIF(P14:Z18,"Y")</f>
        <v>0</v>
      </c>
      <c r="AC14" s="146" t="str">
        <f t="shared" ref="AC14:AC24" si="3">IF(AB14&gt;0,"OK","No Debrief")</f>
        <v>No Debrief</v>
      </c>
      <c r="AD14" s="68" t="s">
        <v>62</v>
      </c>
      <c r="AE14" s="125"/>
      <c r="AF14" s="151"/>
    </row>
    <row r="15" spans="1:32" x14ac:dyDescent="0.25">
      <c r="A15" s="156"/>
      <c r="B15" s="35"/>
      <c r="C15" s="36"/>
      <c r="D15" s="36"/>
      <c r="E15" s="36"/>
      <c r="F15" s="36"/>
      <c r="G15" s="36"/>
      <c r="H15" s="36"/>
      <c r="I15" s="36"/>
      <c r="J15" s="36"/>
      <c r="K15" s="36"/>
      <c r="L15" s="36"/>
      <c r="M15" s="144"/>
      <c r="N15" s="123"/>
      <c r="O15" s="147"/>
      <c r="P15" s="36"/>
      <c r="Q15" s="36"/>
      <c r="R15" s="36"/>
      <c r="S15" s="36"/>
      <c r="T15" s="36"/>
      <c r="U15" s="36"/>
      <c r="V15" s="36"/>
      <c r="W15" s="36"/>
      <c r="X15" s="36"/>
      <c r="Y15" s="36"/>
      <c r="Z15" s="36"/>
      <c r="AA15" s="144"/>
      <c r="AB15" s="123"/>
      <c r="AC15" s="147"/>
      <c r="AD15" s="94" t="str">
        <f>IF(O14="OK", "Yes", "No")</f>
        <v>No</v>
      </c>
      <c r="AE15" s="126"/>
      <c r="AF15" s="150"/>
    </row>
    <row r="16" spans="1:32" x14ac:dyDescent="0.25">
      <c r="A16" s="156"/>
      <c r="B16" s="35"/>
      <c r="C16" s="36"/>
      <c r="D16" s="36"/>
      <c r="E16" s="36"/>
      <c r="F16" s="36"/>
      <c r="G16" s="36"/>
      <c r="H16" s="36"/>
      <c r="I16" s="36"/>
      <c r="J16" s="36"/>
      <c r="K16" s="36"/>
      <c r="L16" s="36"/>
      <c r="M16" s="144"/>
      <c r="N16" s="123"/>
      <c r="O16" s="147"/>
      <c r="P16" s="36"/>
      <c r="Q16" s="36"/>
      <c r="R16" s="36"/>
      <c r="S16" s="36"/>
      <c r="T16" s="36"/>
      <c r="U16" s="36"/>
      <c r="V16" s="36"/>
      <c r="W16" s="36"/>
      <c r="X16" s="36"/>
      <c r="Y16" s="36"/>
      <c r="Z16" s="36"/>
      <c r="AA16" s="144"/>
      <c r="AB16" s="123"/>
      <c r="AC16" s="147"/>
      <c r="AD16" s="55" t="s">
        <v>63</v>
      </c>
      <c r="AE16" s="126"/>
      <c r="AF16" s="93" t="s">
        <v>86</v>
      </c>
    </row>
    <row r="17" spans="1:32" x14ac:dyDescent="0.25">
      <c r="A17" s="157"/>
      <c r="B17" s="35"/>
      <c r="C17" s="36"/>
      <c r="D17" s="36"/>
      <c r="E17" s="36"/>
      <c r="F17" s="36"/>
      <c r="G17" s="36"/>
      <c r="H17" s="36"/>
      <c r="I17" s="36"/>
      <c r="J17" s="36"/>
      <c r="K17" s="36"/>
      <c r="L17" s="36"/>
      <c r="M17" s="144"/>
      <c r="N17" s="123"/>
      <c r="O17" s="147"/>
      <c r="P17" s="36"/>
      <c r="Q17" s="36"/>
      <c r="R17" s="36"/>
      <c r="S17" s="36"/>
      <c r="T17" s="36"/>
      <c r="U17" s="36"/>
      <c r="V17" s="36"/>
      <c r="W17" s="36"/>
      <c r="X17" s="36"/>
      <c r="Y17" s="36"/>
      <c r="Z17" s="36"/>
      <c r="AA17" s="144"/>
      <c r="AB17" s="123"/>
      <c r="AC17" s="147"/>
      <c r="AD17" s="94" t="str">
        <f>IF(AC14="OK","Yes","No")</f>
        <v>No</v>
      </c>
      <c r="AE17" s="126"/>
      <c r="AF17" s="134"/>
    </row>
    <row r="18" spans="1:32" x14ac:dyDescent="0.25">
      <c r="A18" s="71" t="str">
        <f>IF(AD13="Cycle Complete", "", "Caution: Previous cycle incomplete")</f>
        <v>Caution: Previous cycle incomplete</v>
      </c>
      <c r="B18" s="37"/>
      <c r="C18" s="38"/>
      <c r="D18" s="38"/>
      <c r="E18" s="38"/>
      <c r="F18" s="38"/>
      <c r="G18" s="38"/>
      <c r="H18" s="38"/>
      <c r="I18" s="38"/>
      <c r="J18" s="38"/>
      <c r="K18" s="38"/>
      <c r="L18" s="38"/>
      <c r="M18" s="145"/>
      <c r="N18" s="124"/>
      <c r="O18" s="148"/>
      <c r="P18" s="38"/>
      <c r="Q18" s="38"/>
      <c r="R18" s="38"/>
      <c r="S18" s="38"/>
      <c r="T18" s="38"/>
      <c r="U18" s="38"/>
      <c r="V18" s="38"/>
      <c r="W18" s="38"/>
      <c r="X18" s="38"/>
      <c r="Y18" s="38"/>
      <c r="Z18" s="38"/>
      <c r="AA18" s="145"/>
      <c r="AB18" s="124"/>
      <c r="AC18" s="148"/>
      <c r="AD18" s="57" t="str">
        <f>IF(AND(AD15="Yes",AD17="Yes"),"Cycle Complete","Cycle Incomplete")</f>
        <v>Cycle Incomplete</v>
      </c>
      <c r="AE18" s="127"/>
      <c r="AF18" s="135"/>
    </row>
    <row r="19" spans="1:32" ht="15" customHeight="1" x14ac:dyDescent="0.25">
      <c r="A19" s="152"/>
      <c r="B19" s="45"/>
      <c r="C19" s="46"/>
      <c r="D19" s="46"/>
      <c r="E19" s="46"/>
      <c r="F19" s="46"/>
      <c r="G19" s="46"/>
      <c r="H19" s="46"/>
      <c r="I19" s="46"/>
      <c r="J19" s="46"/>
      <c r="K19" s="46"/>
      <c r="L19" s="46"/>
      <c r="M19" s="128"/>
      <c r="N19" s="131">
        <f>COUNTIF(C19:L23,"y")</f>
        <v>0</v>
      </c>
      <c r="O19" s="140" t="str">
        <f t="shared" ref="O19" si="4">IF(N19&gt;0,"OK","No Observation")</f>
        <v>No Observation</v>
      </c>
      <c r="P19" s="46"/>
      <c r="Q19" s="46"/>
      <c r="R19" s="46"/>
      <c r="S19" s="46"/>
      <c r="T19" s="46"/>
      <c r="U19" s="46"/>
      <c r="V19" s="46"/>
      <c r="W19" s="46"/>
      <c r="X19" s="46"/>
      <c r="Y19" s="46"/>
      <c r="Z19" s="46"/>
      <c r="AA19" s="128"/>
      <c r="AB19" s="131">
        <f>COUNTIF(P19:Z23,"Y")</f>
        <v>0</v>
      </c>
      <c r="AC19" s="140" t="str">
        <f t="shared" si="3"/>
        <v>No Debrief</v>
      </c>
      <c r="AD19" s="68" t="s">
        <v>62</v>
      </c>
      <c r="AE19" s="119"/>
      <c r="AF19" s="136"/>
    </row>
    <row r="20" spans="1:32" x14ac:dyDescent="0.25">
      <c r="A20" s="153"/>
      <c r="B20" s="47"/>
      <c r="C20" s="48"/>
      <c r="D20" s="48"/>
      <c r="E20" s="48"/>
      <c r="F20" s="48"/>
      <c r="G20" s="48"/>
      <c r="H20" s="48"/>
      <c r="I20" s="48"/>
      <c r="J20" s="48"/>
      <c r="K20" s="48"/>
      <c r="L20" s="48"/>
      <c r="M20" s="129"/>
      <c r="N20" s="132"/>
      <c r="O20" s="141"/>
      <c r="P20" s="48"/>
      <c r="Q20" s="48"/>
      <c r="R20" s="48"/>
      <c r="S20" s="48"/>
      <c r="T20" s="48"/>
      <c r="U20" s="48"/>
      <c r="V20" s="48"/>
      <c r="W20" s="48"/>
      <c r="X20" s="48"/>
      <c r="Y20" s="48"/>
      <c r="Z20" s="48"/>
      <c r="AA20" s="129"/>
      <c r="AB20" s="132"/>
      <c r="AC20" s="141"/>
      <c r="AD20" s="94" t="str">
        <f>IF(O19="OK", "Yes", "No")</f>
        <v>No</v>
      </c>
      <c r="AE20" s="120"/>
      <c r="AF20" s="137"/>
    </row>
    <row r="21" spans="1:32" x14ac:dyDescent="0.25">
      <c r="A21" s="153"/>
      <c r="B21" s="47"/>
      <c r="C21" s="48"/>
      <c r="D21" s="48"/>
      <c r="E21" s="48"/>
      <c r="F21" s="48"/>
      <c r="G21" s="48"/>
      <c r="H21" s="48"/>
      <c r="I21" s="48"/>
      <c r="J21" s="48"/>
      <c r="K21" s="48"/>
      <c r="L21" s="48"/>
      <c r="M21" s="129"/>
      <c r="N21" s="132"/>
      <c r="O21" s="141"/>
      <c r="P21" s="48"/>
      <c r="Q21" s="48"/>
      <c r="R21" s="48"/>
      <c r="S21" s="48"/>
      <c r="T21" s="48"/>
      <c r="U21" s="48"/>
      <c r="V21" s="48"/>
      <c r="W21" s="48"/>
      <c r="X21" s="48"/>
      <c r="Y21" s="48"/>
      <c r="Z21" s="48"/>
      <c r="AA21" s="129"/>
      <c r="AB21" s="132"/>
      <c r="AC21" s="141"/>
      <c r="AD21" s="55" t="s">
        <v>63</v>
      </c>
      <c r="AE21" s="120"/>
      <c r="AF21" s="93" t="s">
        <v>86</v>
      </c>
    </row>
    <row r="22" spans="1:32" x14ac:dyDescent="0.25">
      <c r="A22" s="154"/>
      <c r="B22" s="47"/>
      <c r="C22" s="48"/>
      <c r="D22" s="48"/>
      <c r="E22" s="48"/>
      <c r="F22" s="48"/>
      <c r="G22" s="48"/>
      <c r="H22" s="48"/>
      <c r="I22" s="48"/>
      <c r="J22" s="48"/>
      <c r="K22" s="48"/>
      <c r="L22" s="48"/>
      <c r="M22" s="129"/>
      <c r="N22" s="132"/>
      <c r="O22" s="141"/>
      <c r="P22" s="48"/>
      <c r="Q22" s="48"/>
      <c r="R22" s="48"/>
      <c r="S22" s="48"/>
      <c r="T22" s="48"/>
      <c r="U22" s="48"/>
      <c r="V22" s="48"/>
      <c r="W22" s="48"/>
      <c r="X22" s="48"/>
      <c r="Y22" s="48"/>
      <c r="Z22" s="48"/>
      <c r="AA22" s="129"/>
      <c r="AB22" s="132"/>
      <c r="AC22" s="141"/>
      <c r="AD22" s="94" t="str">
        <f>IF(AC19="OK","Yes","No")</f>
        <v>No</v>
      </c>
      <c r="AE22" s="120"/>
      <c r="AF22" s="138"/>
    </row>
    <row r="23" spans="1:32" x14ac:dyDescent="0.25">
      <c r="A23" s="53" t="str">
        <f>IF(AD18="Cycle Complete", "", "Caution: Previous cycle incomplete")</f>
        <v>Caution: Previous cycle incomplete</v>
      </c>
      <c r="B23" s="49"/>
      <c r="C23" s="50"/>
      <c r="D23" s="50"/>
      <c r="E23" s="50"/>
      <c r="F23" s="50"/>
      <c r="G23" s="50"/>
      <c r="H23" s="50"/>
      <c r="I23" s="50"/>
      <c r="J23" s="50"/>
      <c r="K23" s="50"/>
      <c r="L23" s="50"/>
      <c r="M23" s="130"/>
      <c r="N23" s="133"/>
      <c r="O23" s="142"/>
      <c r="P23" s="50"/>
      <c r="Q23" s="50"/>
      <c r="R23" s="50"/>
      <c r="S23" s="50"/>
      <c r="T23" s="50"/>
      <c r="U23" s="50"/>
      <c r="V23" s="50"/>
      <c r="W23" s="50"/>
      <c r="X23" s="50"/>
      <c r="Y23" s="50"/>
      <c r="Z23" s="50"/>
      <c r="AA23" s="130"/>
      <c r="AB23" s="133"/>
      <c r="AC23" s="142"/>
      <c r="AD23" s="57" t="str">
        <f>IF(AND(AD20="Yes",AD22="Yes"),"Cycle Complete","Cycle Incomplete")</f>
        <v>Cycle Incomplete</v>
      </c>
      <c r="AE23" s="121"/>
      <c r="AF23" s="139"/>
    </row>
    <row r="24" spans="1:32" ht="15" customHeight="1" x14ac:dyDescent="0.25">
      <c r="A24" s="155"/>
      <c r="B24" s="33"/>
      <c r="C24" s="34"/>
      <c r="D24" s="34"/>
      <c r="E24" s="34"/>
      <c r="F24" s="34"/>
      <c r="G24" s="34"/>
      <c r="H24" s="34"/>
      <c r="I24" s="34"/>
      <c r="J24" s="34"/>
      <c r="K24" s="34"/>
      <c r="L24" s="34"/>
      <c r="M24" s="143"/>
      <c r="N24" s="122">
        <f>COUNTIF(C24:L28,"y")</f>
        <v>0</v>
      </c>
      <c r="O24" s="146" t="str">
        <f t="shared" ref="O24" si="5">IF(N24&gt;0,"OK","No Observation")</f>
        <v>No Observation</v>
      </c>
      <c r="P24" s="34"/>
      <c r="Q24" s="34"/>
      <c r="R24" s="34"/>
      <c r="S24" s="34"/>
      <c r="T24" s="34"/>
      <c r="U24" s="34"/>
      <c r="V24" s="34"/>
      <c r="W24" s="34"/>
      <c r="X24" s="34"/>
      <c r="Y24" s="34"/>
      <c r="Z24" s="34"/>
      <c r="AA24" s="143"/>
      <c r="AB24" s="122">
        <f>COUNTIF(P24:Z28,"Y")</f>
        <v>0</v>
      </c>
      <c r="AC24" s="146" t="str">
        <f t="shared" si="3"/>
        <v>No Debrief</v>
      </c>
      <c r="AD24" s="68" t="s">
        <v>62</v>
      </c>
      <c r="AE24" s="125"/>
      <c r="AF24" s="151"/>
    </row>
    <row r="25" spans="1:32" x14ac:dyDescent="0.25">
      <c r="A25" s="156"/>
      <c r="B25" s="35"/>
      <c r="C25" s="36"/>
      <c r="D25" s="36"/>
      <c r="E25" s="36"/>
      <c r="F25" s="36"/>
      <c r="G25" s="36"/>
      <c r="H25" s="36"/>
      <c r="I25" s="36"/>
      <c r="J25" s="36"/>
      <c r="K25" s="36"/>
      <c r="L25" s="36"/>
      <c r="M25" s="144"/>
      <c r="N25" s="123"/>
      <c r="O25" s="147"/>
      <c r="P25" s="36"/>
      <c r="Q25" s="36"/>
      <c r="R25" s="36"/>
      <c r="S25" s="36"/>
      <c r="T25" s="36"/>
      <c r="U25" s="36"/>
      <c r="V25" s="36"/>
      <c r="W25" s="36"/>
      <c r="X25" s="36"/>
      <c r="Y25" s="36"/>
      <c r="Z25" s="36"/>
      <c r="AA25" s="144"/>
      <c r="AB25" s="123"/>
      <c r="AC25" s="147"/>
      <c r="AD25" s="94" t="str">
        <f>IF(O24="OK", "Yes", "No")</f>
        <v>No</v>
      </c>
      <c r="AE25" s="126"/>
      <c r="AF25" s="150"/>
    </row>
    <row r="26" spans="1:32" x14ac:dyDescent="0.25">
      <c r="A26" s="156"/>
      <c r="B26" s="35"/>
      <c r="C26" s="36"/>
      <c r="D26" s="36"/>
      <c r="E26" s="36"/>
      <c r="F26" s="36"/>
      <c r="G26" s="36"/>
      <c r="H26" s="36"/>
      <c r="I26" s="36"/>
      <c r="J26" s="36"/>
      <c r="K26" s="36"/>
      <c r="L26" s="36"/>
      <c r="M26" s="144"/>
      <c r="N26" s="123"/>
      <c r="O26" s="147"/>
      <c r="P26" s="36"/>
      <c r="Q26" s="36"/>
      <c r="R26" s="36"/>
      <c r="S26" s="36"/>
      <c r="T26" s="36"/>
      <c r="U26" s="36"/>
      <c r="V26" s="36"/>
      <c r="W26" s="36"/>
      <c r="X26" s="36"/>
      <c r="Y26" s="36"/>
      <c r="Z26" s="36"/>
      <c r="AA26" s="144"/>
      <c r="AB26" s="123"/>
      <c r="AC26" s="147"/>
      <c r="AD26" s="55" t="s">
        <v>63</v>
      </c>
      <c r="AE26" s="126"/>
      <c r="AF26" s="93" t="s">
        <v>86</v>
      </c>
    </row>
    <row r="27" spans="1:32" x14ac:dyDescent="0.25">
      <c r="A27" s="157"/>
      <c r="B27" s="35"/>
      <c r="C27" s="36"/>
      <c r="D27" s="36"/>
      <c r="E27" s="36"/>
      <c r="F27" s="36"/>
      <c r="G27" s="36"/>
      <c r="H27" s="36"/>
      <c r="I27" s="36"/>
      <c r="J27" s="36"/>
      <c r="K27" s="36"/>
      <c r="L27" s="36"/>
      <c r="M27" s="144"/>
      <c r="N27" s="123"/>
      <c r="O27" s="147"/>
      <c r="P27" s="36"/>
      <c r="Q27" s="36"/>
      <c r="R27" s="36"/>
      <c r="S27" s="36"/>
      <c r="T27" s="36"/>
      <c r="U27" s="36"/>
      <c r="V27" s="36"/>
      <c r="W27" s="36"/>
      <c r="X27" s="36"/>
      <c r="Y27" s="36"/>
      <c r="Z27" s="36"/>
      <c r="AA27" s="144"/>
      <c r="AB27" s="123"/>
      <c r="AC27" s="147"/>
      <c r="AD27" s="94" t="str">
        <f>IF(AC24="OK","Yes","No")</f>
        <v>No</v>
      </c>
      <c r="AE27" s="126"/>
      <c r="AF27" s="134"/>
    </row>
    <row r="28" spans="1:32" x14ac:dyDescent="0.25">
      <c r="A28" s="71" t="str">
        <f>IF(AD23="Cycle Complete", "", "Caution: Previous cycle incomplete")</f>
        <v>Caution: Previous cycle incomplete</v>
      </c>
      <c r="B28" s="37"/>
      <c r="C28" s="38"/>
      <c r="D28" s="38"/>
      <c r="E28" s="38"/>
      <c r="F28" s="38"/>
      <c r="G28" s="38"/>
      <c r="H28" s="38"/>
      <c r="I28" s="38"/>
      <c r="J28" s="38"/>
      <c r="K28" s="38"/>
      <c r="L28" s="38"/>
      <c r="M28" s="145"/>
      <c r="N28" s="124"/>
      <c r="O28" s="148"/>
      <c r="P28" s="38"/>
      <c r="Q28" s="38"/>
      <c r="R28" s="38"/>
      <c r="S28" s="38"/>
      <c r="T28" s="38"/>
      <c r="U28" s="38"/>
      <c r="V28" s="38"/>
      <c r="W28" s="38"/>
      <c r="X28" s="38"/>
      <c r="Y28" s="38"/>
      <c r="Z28" s="38"/>
      <c r="AA28" s="145"/>
      <c r="AB28" s="124"/>
      <c r="AC28" s="148"/>
      <c r="AD28" s="57" t="str">
        <f>IF(AND(AD25="Yes",AD27="Yes"),"Cycle Complete","Cycle Incomplete")</f>
        <v>Cycle Incomplete</v>
      </c>
      <c r="AE28" s="127"/>
      <c r="AF28" s="135"/>
    </row>
    <row r="29" spans="1:32" ht="15" customHeight="1" x14ac:dyDescent="0.25">
      <c r="A29" s="152"/>
      <c r="B29" s="45"/>
      <c r="C29" s="46"/>
      <c r="D29" s="46"/>
      <c r="E29" s="46"/>
      <c r="F29" s="46"/>
      <c r="G29" s="46"/>
      <c r="H29" s="46"/>
      <c r="I29" s="46"/>
      <c r="J29" s="46"/>
      <c r="K29" s="46"/>
      <c r="L29" s="46"/>
      <c r="M29" s="166"/>
      <c r="N29" s="131">
        <f>COUNTIF(C29:L33,"y")</f>
        <v>0</v>
      </c>
      <c r="O29" s="140" t="str">
        <f t="shared" ref="O29" si="6">IF(N29&gt;0,"OK","No Observation")</f>
        <v>No Observation</v>
      </c>
      <c r="P29" s="46"/>
      <c r="Q29" s="46"/>
      <c r="R29" s="46"/>
      <c r="S29" s="46"/>
      <c r="T29" s="46"/>
      <c r="U29" s="46"/>
      <c r="V29" s="46"/>
      <c r="W29" s="46"/>
      <c r="X29" s="46"/>
      <c r="Y29" s="46"/>
      <c r="Z29" s="46"/>
      <c r="AA29" s="128"/>
      <c r="AB29" s="131">
        <f>COUNTIF(P29:Z33,"Y")</f>
        <v>0</v>
      </c>
      <c r="AC29" s="140" t="str">
        <f t="shared" ref="AC29" si="7">IF(AB29&gt;0,"OK","No Debrief")</f>
        <v>No Debrief</v>
      </c>
      <c r="AD29" s="68" t="s">
        <v>62</v>
      </c>
      <c r="AE29" s="119"/>
      <c r="AF29" s="136"/>
    </row>
    <row r="30" spans="1:32" x14ac:dyDescent="0.25">
      <c r="A30" s="153"/>
      <c r="B30" s="47"/>
      <c r="C30" s="48"/>
      <c r="D30" s="48"/>
      <c r="E30" s="48"/>
      <c r="F30" s="48"/>
      <c r="G30" s="48"/>
      <c r="H30" s="48"/>
      <c r="I30" s="48"/>
      <c r="J30" s="48"/>
      <c r="K30" s="48"/>
      <c r="L30" s="48"/>
      <c r="M30" s="167"/>
      <c r="N30" s="132"/>
      <c r="O30" s="141"/>
      <c r="P30" s="48"/>
      <c r="Q30" s="48"/>
      <c r="R30" s="48"/>
      <c r="S30" s="48"/>
      <c r="T30" s="48"/>
      <c r="U30" s="48"/>
      <c r="V30" s="48"/>
      <c r="W30" s="48"/>
      <c r="X30" s="48"/>
      <c r="Y30" s="48"/>
      <c r="Z30" s="48"/>
      <c r="AA30" s="129"/>
      <c r="AB30" s="132"/>
      <c r="AC30" s="141"/>
      <c r="AD30" s="94" t="str">
        <f>IF(O29="OK", "Yes", "No")</f>
        <v>No</v>
      </c>
      <c r="AE30" s="120"/>
      <c r="AF30" s="137"/>
    </row>
    <row r="31" spans="1:32" x14ac:dyDescent="0.25">
      <c r="A31" s="153"/>
      <c r="B31" s="47"/>
      <c r="C31" s="48"/>
      <c r="D31" s="48"/>
      <c r="E31" s="48"/>
      <c r="F31" s="48"/>
      <c r="G31" s="48"/>
      <c r="H31" s="48"/>
      <c r="I31" s="48"/>
      <c r="J31" s="48"/>
      <c r="K31" s="48"/>
      <c r="L31" s="48"/>
      <c r="M31" s="167"/>
      <c r="N31" s="132"/>
      <c r="O31" s="141"/>
      <c r="P31" s="48"/>
      <c r="Q31" s="48"/>
      <c r="R31" s="48"/>
      <c r="S31" s="48"/>
      <c r="T31" s="48"/>
      <c r="U31" s="48"/>
      <c r="V31" s="48"/>
      <c r="W31" s="48"/>
      <c r="X31" s="48"/>
      <c r="Y31" s="48"/>
      <c r="Z31" s="48"/>
      <c r="AA31" s="129"/>
      <c r="AB31" s="132"/>
      <c r="AC31" s="141"/>
      <c r="AD31" s="55" t="s">
        <v>63</v>
      </c>
      <c r="AE31" s="120"/>
      <c r="AF31" s="93" t="s">
        <v>86</v>
      </c>
    </row>
    <row r="32" spans="1:32" x14ac:dyDescent="0.25">
      <c r="A32" s="154"/>
      <c r="B32" s="47"/>
      <c r="C32" s="48"/>
      <c r="D32" s="48"/>
      <c r="E32" s="48"/>
      <c r="F32" s="48"/>
      <c r="G32" s="48"/>
      <c r="H32" s="48"/>
      <c r="I32" s="48"/>
      <c r="J32" s="48"/>
      <c r="K32" s="48"/>
      <c r="L32" s="48"/>
      <c r="M32" s="167"/>
      <c r="N32" s="132"/>
      <c r="O32" s="141"/>
      <c r="P32" s="48"/>
      <c r="Q32" s="48"/>
      <c r="R32" s="48"/>
      <c r="S32" s="48"/>
      <c r="T32" s="48"/>
      <c r="U32" s="48"/>
      <c r="V32" s="48"/>
      <c r="W32" s="48"/>
      <c r="X32" s="48"/>
      <c r="Y32" s="48"/>
      <c r="Z32" s="48"/>
      <c r="AA32" s="129"/>
      <c r="AB32" s="132"/>
      <c r="AC32" s="141"/>
      <c r="AD32" s="94" t="str">
        <f>IF(AC29="OK","Yes","No")</f>
        <v>No</v>
      </c>
      <c r="AE32" s="120"/>
      <c r="AF32" s="138"/>
    </row>
    <row r="33" spans="1:32" x14ac:dyDescent="0.25">
      <c r="A33" s="53" t="str">
        <f>IF(AD28="Cycle Complete", "", "Caution: Previous cycle incomplete")</f>
        <v>Caution: Previous cycle incomplete</v>
      </c>
      <c r="B33" s="49"/>
      <c r="C33" s="50"/>
      <c r="D33" s="50"/>
      <c r="E33" s="50"/>
      <c r="F33" s="50"/>
      <c r="G33" s="50"/>
      <c r="H33" s="50"/>
      <c r="I33" s="50"/>
      <c r="J33" s="50"/>
      <c r="K33" s="50"/>
      <c r="L33" s="50"/>
      <c r="M33" s="168"/>
      <c r="N33" s="133"/>
      <c r="O33" s="142"/>
      <c r="P33" s="50"/>
      <c r="Q33" s="50"/>
      <c r="R33" s="50"/>
      <c r="S33" s="50"/>
      <c r="T33" s="50"/>
      <c r="U33" s="50"/>
      <c r="V33" s="50"/>
      <c r="W33" s="50"/>
      <c r="X33" s="50"/>
      <c r="Y33" s="50"/>
      <c r="Z33" s="50"/>
      <c r="AA33" s="130"/>
      <c r="AB33" s="133"/>
      <c r="AC33" s="142"/>
      <c r="AD33" s="57" t="str">
        <f>IF(AND(AD30="Yes",AD32="Yes"),"Cycle Complete","Cycle Incomplete")</f>
        <v>Cycle Incomplete</v>
      </c>
      <c r="AE33" s="121"/>
      <c r="AF33" s="139"/>
    </row>
    <row r="34" spans="1:32" ht="15" customHeight="1" x14ac:dyDescent="0.25">
      <c r="A34" s="155"/>
      <c r="B34" s="33"/>
      <c r="C34" s="34"/>
      <c r="D34" s="34"/>
      <c r="E34" s="34"/>
      <c r="F34" s="34"/>
      <c r="G34" s="34"/>
      <c r="H34" s="34"/>
      <c r="I34" s="34"/>
      <c r="J34" s="34"/>
      <c r="K34" s="34"/>
      <c r="L34" s="34"/>
      <c r="M34" s="143"/>
      <c r="N34" s="122">
        <f>COUNTIF(C34:L38,"y")</f>
        <v>0</v>
      </c>
      <c r="O34" s="146" t="str">
        <f t="shared" ref="O34" si="8">IF(N34&gt;0,"OK","No Observation")</f>
        <v>No Observation</v>
      </c>
      <c r="P34" s="34"/>
      <c r="Q34" s="34"/>
      <c r="R34" s="34"/>
      <c r="S34" s="34"/>
      <c r="T34" s="34"/>
      <c r="U34" s="34"/>
      <c r="V34" s="34"/>
      <c r="W34" s="34"/>
      <c r="X34" s="34"/>
      <c r="Y34" s="34"/>
      <c r="Z34" s="34"/>
      <c r="AA34" s="143"/>
      <c r="AB34" s="122">
        <f>COUNTIF(P34:Z38,"Y")</f>
        <v>0</v>
      </c>
      <c r="AC34" s="146" t="str">
        <f t="shared" ref="AC34" si="9">IF(AB34&gt;0,"OK","No Debrief")</f>
        <v>No Debrief</v>
      </c>
      <c r="AD34" s="68" t="s">
        <v>62</v>
      </c>
      <c r="AE34" s="125"/>
      <c r="AF34" s="151"/>
    </row>
    <row r="35" spans="1:32" x14ac:dyDescent="0.25">
      <c r="A35" s="156"/>
      <c r="B35" s="35"/>
      <c r="C35" s="36"/>
      <c r="D35" s="36"/>
      <c r="E35" s="36"/>
      <c r="F35" s="36"/>
      <c r="G35" s="36"/>
      <c r="H35" s="36"/>
      <c r="I35" s="36"/>
      <c r="J35" s="36"/>
      <c r="K35" s="36"/>
      <c r="L35" s="36"/>
      <c r="M35" s="144"/>
      <c r="N35" s="123"/>
      <c r="O35" s="147"/>
      <c r="P35" s="36"/>
      <c r="Q35" s="36"/>
      <c r="R35" s="36"/>
      <c r="S35" s="36"/>
      <c r="T35" s="36"/>
      <c r="U35" s="36"/>
      <c r="V35" s="36"/>
      <c r="W35" s="36"/>
      <c r="X35" s="36"/>
      <c r="Y35" s="36"/>
      <c r="Z35" s="36"/>
      <c r="AA35" s="144"/>
      <c r="AB35" s="123"/>
      <c r="AC35" s="147"/>
      <c r="AD35" s="94" t="str">
        <f>IF(O34="OK", "Yes", "No")</f>
        <v>No</v>
      </c>
      <c r="AE35" s="126"/>
      <c r="AF35" s="150"/>
    </row>
    <row r="36" spans="1:32" x14ac:dyDescent="0.25">
      <c r="A36" s="156"/>
      <c r="B36" s="35"/>
      <c r="C36" s="36"/>
      <c r="D36" s="36"/>
      <c r="E36" s="36"/>
      <c r="F36" s="36"/>
      <c r="G36" s="36"/>
      <c r="H36" s="36"/>
      <c r="I36" s="36"/>
      <c r="J36" s="36"/>
      <c r="K36" s="36"/>
      <c r="L36" s="36"/>
      <c r="M36" s="144"/>
      <c r="N36" s="123"/>
      <c r="O36" s="147"/>
      <c r="P36" s="36"/>
      <c r="Q36" s="36"/>
      <c r="R36" s="36"/>
      <c r="S36" s="36"/>
      <c r="T36" s="36"/>
      <c r="U36" s="36"/>
      <c r="V36" s="36"/>
      <c r="W36" s="36"/>
      <c r="X36" s="36"/>
      <c r="Y36" s="36"/>
      <c r="Z36" s="36"/>
      <c r="AA36" s="144"/>
      <c r="AB36" s="123"/>
      <c r="AC36" s="147"/>
      <c r="AD36" s="55" t="s">
        <v>63</v>
      </c>
      <c r="AE36" s="126"/>
      <c r="AF36" s="93" t="s">
        <v>86</v>
      </c>
    </row>
    <row r="37" spans="1:32" x14ac:dyDescent="0.25">
      <c r="A37" s="157"/>
      <c r="B37" s="35"/>
      <c r="C37" s="36"/>
      <c r="D37" s="36"/>
      <c r="E37" s="36"/>
      <c r="F37" s="36"/>
      <c r="G37" s="36"/>
      <c r="H37" s="36"/>
      <c r="I37" s="36"/>
      <c r="J37" s="36"/>
      <c r="K37" s="36"/>
      <c r="L37" s="36"/>
      <c r="M37" s="144"/>
      <c r="N37" s="123"/>
      <c r="O37" s="147"/>
      <c r="P37" s="36"/>
      <c r="Q37" s="36"/>
      <c r="R37" s="36"/>
      <c r="S37" s="36"/>
      <c r="T37" s="36"/>
      <c r="U37" s="36"/>
      <c r="V37" s="36"/>
      <c r="W37" s="36"/>
      <c r="X37" s="36"/>
      <c r="Y37" s="36"/>
      <c r="Z37" s="36"/>
      <c r="AA37" s="144"/>
      <c r="AB37" s="123"/>
      <c r="AC37" s="147"/>
      <c r="AD37" s="94" t="str">
        <f>IF(AC34="OK","Yes","No")</f>
        <v>No</v>
      </c>
      <c r="AE37" s="126"/>
      <c r="AF37" s="134"/>
    </row>
    <row r="38" spans="1:32" x14ac:dyDescent="0.25">
      <c r="A38" s="71" t="str">
        <f>IF(AD33="Cycle Complete", "", "Caution: Previous cycle incomplete")</f>
        <v>Caution: Previous cycle incomplete</v>
      </c>
      <c r="B38" s="37"/>
      <c r="C38" s="38"/>
      <c r="D38" s="38"/>
      <c r="E38" s="38"/>
      <c r="F38" s="38"/>
      <c r="G38" s="38"/>
      <c r="H38" s="38"/>
      <c r="I38" s="38"/>
      <c r="J38" s="38"/>
      <c r="K38" s="38"/>
      <c r="L38" s="38"/>
      <c r="M38" s="145"/>
      <c r="N38" s="124"/>
      <c r="O38" s="148"/>
      <c r="P38" s="38"/>
      <c r="Q38" s="38"/>
      <c r="R38" s="38"/>
      <c r="S38" s="38"/>
      <c r="T38" s="38"/>
      <c r="U38" s="38"/>
      <c r="V38" s="38"/>
      <c r="W38" s="38"/>
      <c r="X38" s="38"/>
      <c r="Y38" s="38"/>
      <c r="Z38" s="38"/>
      <c r="AA38" s="145"/>
      <c r="AB38" s="124"/>
      <c r="AC38" s="148"/>
      <c r="AD38" s="57" t="str">
        <f>IF(AND(AD35="Yes",AD37="Yes"),"Cycle Complete","Cycle Incomplete")</f>
        <v>Cycle Incomplete</v>
      </c>
      <c r="AE38" s="127"/>
      <c r="AF38" s="135"/>
    </row>
    <row r="39" spans="1:32" ht="15" customHeight="1" x14ac:dyDescent="0.25">
      <c r="A39" s="152"/>
      <c r="B39" s="45"/>
      <c r="C39" s="46"/>
      <c r="D39" s="46"/>
      <c r="E39" s="46"/>
      <c r="F39" s="46"/>
      <c r="G39" s="46"/>
      <c r="H39" s="46"/>
      <c r="I39" s="46"/>
      <c r="J39" s="46"/>
      <c r="K39" s="46"/>
      <c r="L39" s="46"/>
      <c r="M39" s="128"/>
      <c r="N39" s="131">
        <f>COUNTIF(C39:L43,"y")</f>
        <v>0</v>
      </c>
      <c r="O39" s="140" t="str">
        <f t="shared" ref="O39" si="10">IF(N39&gt;0,"OK","No Observation")</f>
        <v>No Observation</v>
      </c>
      <c r="P39" s="46"/>
      <c r="Q39" s="46"/>
      <c r="R39" s="46"/>
      <c r="S39" s="46"/>
      <c r="T39" s="46"/>
      <c r="U39" s="46"/>
      <c r="V39" s="46"/>
      <c r="W39" s="46"/>
      <c r="X39" s="46"/>
      <c r="Y39" s="46"/>
      <c r="Z39" s="46"/>
      <c r="AA39" s="128"/>
      <c r="AB39" s="131">
        <f>COUNTIF(P39:Z43,"Y")</f>
        <v>0</v>
      </c>
      <c r="AC39" s="140" t="str">
        <f t="shared" ref="AC39" si="11">IF(AB39&gt;0,"OK","No Debrief")</f>
        <v>No Debrief</v>
      </c>
      <c r="AD39" s="68" t="s">
        <v>62</v>
      </c>
      <c r="AE39" s="119"/>
      <c r="AF39" s="136"/>
    </row>
    <row r="40" spans="1:32" x14ac:dyDescent="0.25">
      <c r="A40" s="153"/>
      <c r="B40" s="47"/>
      <c r="C40" s="48"/>
      <c r="D40" s="48"/>
      <c r="E40" s="48"/>
      <c r="F40" s="48"/>
      <c r="G40" s="48"/>
      <c r="H40" s="48"/>
      <c r="I40" s="48"/>
      <c r="J40" s="48"/>
      <c r="K40" s="48"/>
      <c r="L40" s="48"/>
      <c r="M40" s="129"/>
      <c r="N40" s="132"/>
      <c r="O40" s="141"/>
      <c r="P40" s="48"/>
      <c r="Q40" s="48"/>
      <c r="R40" s="48"/>
      <c r="S40" s="48"/>
      <c r="T40" s="48"/>
      <c r="U40" s="48"/>
      <c r="V40" s="48"/>
      <c r="W40" s="48"/>
      <c r="X40" s="48"/>
      <c r="Y40" s="48"/>
      <c r="Z40" s="48"/>
      <c r="AA40" s="129"/>
      <c r="AB40" s="132"/>
      <c r="AC40" s="141"/>
      <c r="AD40" s="94" t="str">
        <f>IF(O39="OK", "Yes", "No")</f>
        <v>No</v>
      </c>
      <c r="AE40" s="120"/>
      <c r="AF40" s="137"/>
    </row>
    <row r="41" spans="1:32" x14ac:dyDescent="0.25">
      <c r="A41" s="153"/>
      <c r="B41" s="47"/>
      <c r="C41" s="48"/>
      <c r="D41" s="48"/>
      <c r="E41" s="48"/>
      <c r="F41" s="48"/>
      <c r="G41" s="48"/>
      <c r="H41" s="48"/>
      <c r="I41" s="48"/>
      <c r="J41" s="48"/>
      <c r="K41" s="48"/>
      <c r="L41" s="48"/>
      <c r="M41" s="129"/>
      <c r="N41" s="132"/>
      <c r="O41" s="141"/>
      <c r="P41" s="48"/>
      <c r="Q41" s="48"/>
      <c r="R41" s="48"/>
      <c r="S41" s="48"/>
      <c r="T41" s="48"/>
      <c r="U41" s="48"/>
      <c r="V41" s="48"/>
      <c r="W41" s="48"/>
      <c r="X41" s="48"/>
      <c r="Y41" s="48"/>
      <c r="Z41" s="48"/>
      <c r="AA41" s="129"/>
      <c r="AB41" s="132"/>
      <c r="AC41" s="141"/>
      <c r="AD41" s="55" t="s">
        <v>63</v>
      </c>
      <c r="AE41" s="120"/>
      <c r="AF41" s="93" t="s">
        <v>86</v>
      </c>
    </row>
    <row r="42" spans="1:32" x14ac:dyDescent="0.25">
      <c r="A42" s="154"/>
      <c r="B42" s="47"/>
      <c r="C42" s="48"/>
      <c r="D42" s="48"/>
      <c r="E42" s="48"/>
      <c r="F42" s="48"/>
      <c r="G42" s="48"/>
      <c r="H42" s="48"/>
      <c r="I42" s="48"/>
      <c r="J42" s="48"/>
      <c r="K42" s="48"/>
      <c r="L42" s="48"/>
      <c r="M42" s="129"/>
      <c r="N42" s="132"/>
      <c r="O42" s="141"/>
      <c r="P42" s="48"/>
      <c r="Q42" s="48"/>
      <c r="R42" s="48"/>
      <c r="S42" s="48"/>
      <c r="T42" s="48"/>
      <c r="U42" s="48"/>
      <c r="V42" s="48"/>
      <c r="W42" s="48"/>
      <c r="X42" s="48"/>
      <c r="Y42" s="48"/>
      <c r="Z42" s="48"/>
      <c r="AA42" s="129"/>
      <c r="AB42" s="132"/>
      <c r="AC42" s="141"/>
      <c r="AD42" s="94" t="str">
        <f>IF(AC39="OK","Yes","No")</f>
        <v>No</v>
      </c>
      <c r="AE42" s="120"/>
      <c r="AF42" s="138"/>
    </row>
    <row r="43" spans="1:32" x14ac:dyDescent="0.25">
      <c r="A43" s="53" t="str">
        <f>IF(AD38="Cycle Complete", "", "Caution: Previous cycle incomplete")</f>
        <v>Caution: Previous cycle incomplete</v>
      </c>
      <c r="B43" s="49"/>
      <c r="C43" s="50"/>
      <c r="D43" s="50"/>
      <c r="E43" s="50"/>
      <c r="F43" s="50"/>
      <c r="G43" s="50"/>
      <c r="H43" s="50"/>
      <c r="I43" s="50"/>
      <c r="J43" s="50"/>
      <c r="K43" s="50"/>
      <c r="L43" s="50"/>
      <c r="M43" s="130"/>
      <c r="N43" s="133"/>
      <c r="O43" s="142"/>
      <c r="P43" s="50"/>
      <c r="Q43" s="50"/>
      <c r="R43" s="50"/>
      <c r="S43" s="50"/>
      <c r="T43" s="50"/>
      <c r="U43" s="50"/>
      <c r="V43" s="50"/>
      <c r="W43" s="50"/>
      <c r="X43" s="50"/>
      <c r="Y43" s="50"/>
      <c r="Z43" s="50"/>
      <c r="AA43" s="130"/>
      <c r="AB43" s="133"/>
      <c r="AC43" s="142"/>
      <c r="AD43" s="57" t="str">
        <f>IF(AND(AD40="Yes",AD42="Yes"),"Cycle Complete","Cycle Incomplete")</f>
        <v>Cycle Incomplete</v>
      </c>
      <c r="AE43" s="121"/>
      <c r="AF43" s="139"/>
    </row>
    <row r="44" spans="1:32" ht="15" customHeight="1" x14ac:dyDescent="0.25">
      <c r="A44" s="155"/>
      <c r="B44" s="33"/>
      <c r="C44" s="34"/>
      <c r="D44" s="34"/>
      <c r="E44" s="34"/>
      <c r="F44" s="34"/>
      <c r="G44" s="34"/>
      <c r="H44" s="34"/>
      <c r="I44" s="34"/>
      <c r="J44" s="34"/>
      <c r="K44" s="34"/>
      <c r="L44" s="34"/>
      <c r="M44" s="143"/>
      <c r="N44" s="122">
        <f>COUNTIF(C44:L48,"y")</f>
        <v>0</v>
      </c>
      <c r="O44" s="146" t="str">
        <f t="shared" ref="O44" si="12">IF(N44&gt;0,"OK","No Observation")</f>
        <v>No Observation</v>
      </c>
      <c r="P44" s="34"/>
      <c r="Q44" s="34"/>
      <c r="R44" s="34"/>
      <c r="S44" s="34"/>
      <c r="T44" s="34"/>
      <c r="U44" s="34"/>
      <c r="V44" s="34"/>
      <c r="W44" s="34"/>
      <c r="X44" s="34"/>
      <c r="Y44" s="34"/>
      <c r="Z44" s="34"/>
      <c r="AA44" s="143"/>
      <c r="AB44" s="122">
        <f>COUNTIF(P44:Z48,"Y")</f>
        <v>0</v>
      </c>
      <c r="AC44" s="146" t="str">
        <f t="shared" ref="AC44" si="13">IF(AB44&gt;0,"OK","No Debrief")</f>
        <v>No Debrief</v>
      </c>
      <c r="AD44" s="68" t="s">
        <v>62</v>
      </c>
      <c r="AE44" s="125"/>
      <c r="AF44" s="151"/>
    </row>
    <row r="45" spans="1:32" x14ac:dyDescent="0.25">
      <c r="A45" s="156"/>
      <c r="B45" s="35"/>
      <c r="C45" s="36"/>
      <c r="D45" s="36"/>
      <c r="E45" s="36"/>
      <c r="F45" s="36"/>
      <c r="G45" s="36"/>
      <c r="H45" s="36"/>
      <c r="I45" s="36"/>
      <c r="J45" s="36"/>
      <c r="K45" s="36"/>
      <c r="L45" s="36"/>
      <c r="M45" s="144"/>
      <c r="N45" s="123"/>
      <c r="O45" s="147"/>
      <c r="P45" s="36"/>
      <c r="Q45" s="36"/>
      <c r="R45" s="36"/>
      <c r="S45" s="36"/>
      <c r="T45" s="36"/>
      <c r="U45" s="36"/>
      <c r="V45" s="36"/>
      <c r="W45" s="36"/>
      <c r="X45" s="36"/>
      <c r="Y45" s="36"/>
      <c r="Z45" s="36"/>
      <c r="AA45" s="144"/>
      <c r="AB45" s="123"/>
      <c r="AC45" s="147"/>
      <c r="AD45" s="94" t="str">
        <f>IF(O44="OK", "Yes", "No")</f>
        <v>No</v>
      </c>
      <c r="AE45" s="126"/>
      <c r="AF45" s="150"/>
    </row>
    <row r="46" spans="1:32" x14ac:dyDescent="0.25">
      <c r="A46" s="156"/>
      <c r="B46" s="35"/>
      <c r="C46" s="36"/>
      <c r="D46" s="36"/>
      <c r="E46" s="36"/>
      <c r="F46" s="36"/>
      <c r="G46" s="36"/>
      <c r="H46" s="36"/>
      <c r="I46" s="36"/>
      <c r="J46" s="36"/>
      <c r="K46" s="36"/>
      <c r="L46" s="36"/>
      <c r="M46" s="144"/>
      <c r="N46" s="123"/>
      <c r="O46" s="147"/>
      <c r="P46" s="36"/>
      <c r="Q46" s="36"/>
      <c r="R46" s="36"/>
      <c r="S46" s="36"/>
      <c r="T46" s="36"/>
      <c r="U46" s="36"/>
      <c r="V46" s="36"/>
      <c r="W46" s="36"/>
      <c r="X46" s="36"/>
      <c r="Y46" s="36"/>
      <c r="Z46" s="36"/>
      <c r="AA46" s="144"/>
      <c r="AB46" s="123"/>
      <c r="AC46" s="147"/>
      <c r="AD46" s="55" t="s">
        <v>63</v>
      </c>
      <c r="AE46" s="126"/>
      <c r="AF46" s="93" t="s">
        <v>86</v>
      </c>
    </row>
    <row r="47" spans="1:32" x14ac:dyDescent="0.25">
      <c r="A47" s="157"/>
      <c r="B47" s="35"/>
      <c r="C47" s="36"/>
      <c r="D47" s="36"/>
      <c r="E47" s="36"/>
      <c r="F47" s="36"/>
      <c r="G47" s="36"/>
      <c r="H47" s="36"/>
      <c r="I47" s="36"/>
      <c r="J47" s="36"/>
      <c r="K47" s="36"/>
      <c r="L47" s="36"/>
      <c r="M47" s="144"/>
      <c r="N47" s="123"/>
      <c r="O47" s="147"/>
      <c r="P47" s="36"/>
      <c r="Q47" s="36"/>
      <c r="R47" s="36"/>
      <c r="S47" s="36"/>
      <c r="T47" s="36"/>
      <c r="U47" s="36"/>
      <c r="V47" s="36"/>
      <c r="W47" s="36"/>
      <c r="X47" s="36"/>
      <c r="Y47" s="36"/>
      <c r="Z47" s="36"/>
      <c r="AA47" s="144"/>
      <c r="AB47" s="123"/>
      <c r="AC47" s="147"/>
      <c r="AD47" s="94" t="str">
        <f>IF(AC44="OK","Yes","No")</f>
        <v>No</v>
      </c>
      <c r="AE47" s="126"/>
      <c r="AF47" s="134"/>
    </row>
    <row r="48" spans="1:32" x14ac:dyDescent="0.25">
      <c r="A48" s="71" t="str">
        <f>IF(AD43="Cycle Complete", "", "Caution: Previous cycle incomplete")</f>
        <v>Caution: Previous cycle incomplete</v>
      </c>
      <c r="B48" s="37"/>
      <c r="C48" s="38"/>
      <c r="D48" s="38"/>
      <c r="E48" s="38"/>
      <c r="F48" s="38"/>
      <c r="G48" s="38"/>
      <c r="H48" s="38"/>
      <c r="I48" s="38"/>
      <c r="J48" s="38"/>
      <c r="K48" s="38"/>
      <c r="L48" s="38"/>
      <c r="M48" s="145"/>
      <c r="N48" s="124"/>
      <c r="O48" s="148"/>
      <c r="P48" s="38"/>
      <c r="Q48" s="38"/>
      <c r="R48" s="38"/>
      <c r="S48" s="38"/>
      <c r="T48" s="38"/>
      <c r="U48" s="38"/>
      <c r="V48" s="38"/>
      <c r="W48" s="38"/>
      <c r="X48" s="38"/>
      <c r="Y48" s="38"/>
      <c r="Z48" s="38"/>
      <c r="AA48" s="145"/>
      <c r="AB48" s="124"/>
      <c r="AC48" s="148"/>
      <c r="AD48" s="57" t="str">
        <f>IF(AND(AD45="Yes",AD47="Yes"),"Cycle Complete","Cycle Incomplete")</f>
        <v>Cycle Incomplete</v>
      </c>
      <c r="AE48" s="127"/>
      <c r="AF48" s="135"/>
    </row>
    <row r="49" spans="1:32" ht="15" customHeight="1" x14ac:dyDescent="0.25">
      <c r="A49" s="152"/>
      <c r="B49" s="45"/>
      <c r="C49" s="46"/>
      <c r="D49" s="46"/>
      <c r="E49" s="46"/>
      <c r="F49" s="46"/>
      <c r="G49" s="46"/>
      <c r="H49" s="46"/>
      <c r="I49" s="46"/>
      <c r="J49" s="46"/>
      <c r="K49" s="46"/>
      <c r="L49" s="46"/>
      <c r="M49" s="128"/>
      <c r="N49" s="131">
        <f>COUNTIF(C49:L53,"y")</f>
        <v>0</v>
      </c>
      <c r="O49" s="140" t="str">
        <f t="shared" ref="O49" si="14">IF(N49&gt;0,"OK","No Observation")</f>
        <v>No Observation</v>
      </c>
      <c r="P49" s="46"/>
      <c r="Q49" s="46"/>
      <c r="R49" s="46"/>
      <c r="S49" s="46"/>
      <c r="T49" s="46"/>
      <c r="U49" s="46"/>
      <c r="V49" s="46"/>
      <c r="W49" s="46"/>
      <c r="X49" s="46"/>
      <c r="Y49" s="46"/>
      <c r="Z49" s="46"/>
      <c r="AA49" s="128"/>
      <c r="AB49" s="131">
        <f>COUNTIF(P49:Z53,"Y")</f>
        <v>0</v>
      </c>
      <c r="AC49" s="140" t="str">
        <f t="shared" ref="AC49" si="15">IF(AB49&gt;0,"OK","No Debrief")</f>
        <v>No Debrief</v>
      </c>
      <c r="AD49" s="68" t="s">
        <v>62</v>
      </c>
      <c r="AE49" s="119"/>
      <c r="AF49" s="136"/>
    </row>
    <row r="50" spans="1:32" x14ac:dyDescent="0.25">
      <c r="A50" s="153"/>
      <c r="B50" s="47"/>
      <c r="C50" s="48"/>
      <c r="D50" s="48"/>
      <c r="E50" s="48"/>
      <c r="F50" s="48"/>
      <c r="G50" s="48"/>
      <c r="H50" s="48"/>
      <c r="I50" s="48"/>
      <c r="J50" s="48"/>
      <c r="K50" s="48"/>
      <c r="L50" s="48"/>
      <c r="M50" s="129"/>
      <c r="N50" s="132"/>
      <c r="O50" s="141"/>
      <c r="P50" s="48"/>
      <c r="Q50" s="48"/>
      <c r="R50" s="48"/>
      <c r="S50" s="48"/>
      <c r="T50" s="48"/>
      <c r="U50" s="48"/>
      <c r="V50" s="48"/>
      <c r="W50" s="48"/>
      <c r="X50" s="48"/>
      <c r="Y50" s="48"/>
      <c r="Z50" s="48"/>
      <c r="AA50" s="129"/>
      <c r="AB50" s="132"/>
      <c r="AC50" s="141"/>
      <c r="AD50" s="94" t="str">
        <f>IF(O49="OK", "Yes", "No")</f>
        <v>No</v>
      </c>
      <c r="AE50" s="120"/>
      <c r="AF50" s="137"/>
    </row>
    <row r="51" spans="1:32" x14ac:dyDescent="0.25">
      <c r="A51" s="153"/>
      <c r="B51" s="47"/>
      <c r="C51" s="48"/>
      <c r="D51" s="48"/>
      <c r="E51" s="48"/>
      <c r="F51" s="48"/>
      <c r="G51" s="48"/>
      <c r="H51" s="48"/>
      <c r="I51" s="48"/>
      <c r="J51" s="48"/>
      <c r="K51" s="48"/>
      <c r="L51" s="48"/>
      <c r="M51" s="129"/>
      <c r="N51" s="132"/>
      <c r="O51" s="141"/>
      <c r="P51" s="48"/>
      <c r="Q51" s="48"/>
      <c r="R51" s="48"/>
      <c r="S51" s="48"/>
      <c r="T51" s="48"/>
      <c r="U51" s="48"/>
      <c r="V51" s="48"/>
      <c r="W51" s="48"/>
      <c r="X51" s="48"/>
      <c r="Y51" s="48"/>
      <c r="Z51" s="48"/>
      <c r="AA51" s="129"/>
      <c r="AB51" s="132"/>
      <c r="AC51" s="141"/>
      <c r="AD51" s="55" t="s">
        <v>63</v>
      </c>
      <c r="AE51" s="120"/>
      <c r="AF51" s="93" t="s">
        <v>86</v>
      </c>
    </row>
    <row r="52" spans="1:32" x14ac:dyDescent="0.25">
      <c r="A52" s="154"/>
      <c r="B52" s="47"/>
      <c r="C52" s="48"/>
      <c r="D52" s="48"/>
      <c r="E52" s="48"/>
      <c r="F52" s="48"/>
      <c r="G52" s="48"/>
      <c r="H52" s="48"/>
      <c r="I52" s="48"/>
      <c r="J52" s="48"/>
      <c r="K52" s="48"/>
      <c r="L52" s="48"/>
      <c r="M52" s="129"/>
      <c r="N52" s="132"/>
      <c r="O52" s="141"/>
      <c r="P52" s="48"/>
      <c r="Q52" s="48"/>
      <c r="R52" s="48"/>
      <c r="S52" s="48"/>
      <c r="T52" s="48"/>
      <c r="U52" s="48"/>
      <c r="V52" s="48"/>
      <c r="W52" s="48"/>
      <c r="X52" s="48"/>
      <c r="Y52" s="48"/>
      <c r="Z52" s="48"/>
      <c r="AA52" s="129"/>
      <c r="AB52" s="132"/>
      <c r="AC52" s="141"/>
      <c r="AD52" s="94" t="str">
        <f>IF(AC49="OK","Yes","No")</f>
        <v>No</v>
      </c>
      <c r="AE52" s="120"/>
      <c r="AF52" s="138"/>
    </row>
    <row r="53" spans="1:32" x14ac:dyDescent="0.25">
      <c r="A53" s="53" t="str">
        <f>IF(AD48="Cycle Complete", "", "Caution: Previous cycle incomplete")</f>
        <v>Caution: Previous cycle incomplete</v>
      </c>
      <c r="B53" s="49"/>
      <c r="C53" s="50"/>
      <c r="D53" s="50"/>
      <c r="E53" s="50"/>
      <c r="F53" s="50"/>
      <c r="G53" s="50"/>
      <c r="H53" s="50"/>
      <c r="I53" s="50"/>
      <c r="J53" s="50"/>
      <c r="K53" s="50"/>
      <c r="L53" s="50"/>
      <c r="M53" s="130"/>
      <c r="N53" s="133"/>
      <c r="O53" s="142"/>
      <c r="P53" s="50"/>
      <c r="Q53" s="50"/>
      <c r="R53" s="50"/>
      <c r="S53" s="50"/>
      <c r="T53" s="50"/>
      <c r="U53" s="50"/>
      <c r="V53" s="50"/>
      <c r="W53" s="50"/>
      <c r="X53" s="50"/>
      <c r="Y53" s="50"/>
      <c r="Z53" s="50"/>
      <c r="AA53" s="130"/>
      <c r="AB53" s="133"/>
      <c r="AC53" s="142"/>
      <c r="AD53" s="57" t="str">
        <f>IF(AND(AD50="Yes",AD52="Yes"),"Cycle Complete","Cycle Incomplete")</f>
        <v>Cycle Incomplete</v>
      </c>
      <c r="AE53" s="121"/>
      <c r="AF53" s="139"/>
    </row>
    <row r="54" spans="1:32" ht="15" customHeight="1" x14ac:dyDescent="0.25">
      <c r="A54" s="155"/>
      <c r="B54" s="33"/>
      <c r="C54" s="34"/>
      <c r="D54" s="34"/>
      <c r="E54" s="34"/>
      <c r="F54" s="34"/>
      <c r="G54" s="34"/>
      <c r="H54" s="34"/>
      <c r="I54" s="34"/>
      <c r="J54" s="34"/>
      <c r="K54" s="34"/>
      <c r="L54" s="34"/>
      <c r="M54" s="143"/>
      <c r="N54" s="122">
        <f>COUNTIF(C54:L58,"y")</f>
        <v>0</v>
      </c>
      <c r="O54" s="146" t="str">
        <f t="shared" ref="O54" si="16">IF(N54&gt;0,"OK","No Observation")</f>
        <v>No Observation</v>
      </c>
      <c r="P54" s="34"/>
      <c r="Q54" s="34"/>
      <c r="R54" s="34"/>
      <c r="S54" s="34"/>
      <c r="T54" s="34"/>
      <c r="U54" s="34"/>
      <c r="V54" s="34"/>
      <c r="W54" s="34"/>
      <c r="X54" s="34"/>
      <c r="Y54" s="34"/>
      <c r="Z54" s="34"/>
      <c r="AA54" s="143"/>
      <c r="AB54" s="122">
        <f>COUNTIF(P54:Z58,"Y")</f>
        <v>0</v>
      </c>
      <c r="AC54" s="146" t="str">
        <f t="shared" ref="AC54" si="17">IF(AB54&gt;0,"OK","No Debrief")</f>
        <v>No Debrief</v>
      </c>
      <c r="AD54" s="68" t="s">
        <v>62</v>
      </c>
      <c r="AE54" s="125"/>
      <c r="AF54" s="151"/>
    </row>
    <row r="55" spans="1:32" x14ac:dyDescent="0.25">
      <c r="A55" s="156"/>
      <c r="B55" s="35"/>
      <c r="C55" s="36"/>
      <c r="D55" s="36"/>
      <c r="E55" s="36"/>
      <c r="F55" s="36"/>
      <c r="G55" s="36"/>
      <c r="H55" s="36"/>
      <c r="I55" s="36"/>
      <c r="J55" s="36"/>
      <c r="K55" s="36"/>
      <c r="L55" s="36"/>
      <c r="M55" s="144"/>
      <c r="N55" s="123"/>
      <c r="O55" s="147"/>
      <c r="P55" s="36"/>
      <c r="Q55" s="36"/>
      <c r="R55" s="36"/>
      <c r="S55" s="36"/>
      <c r="T55" s="36"/>
      <c r="U55" s="36"/>
      <c r="V55" s="36"/>
      <c r="W55" s="36"/>
      <c r="X55" s="36"/>
      <c r="Y55" s="36"/>
      <c r="Z55" s="36"/>
      <c r="AA55" s="144"/>
      <c r="AB55" s="123"/>
      <c r="AC55" s="147"/>
      <c r="AD55" s="94" t="str">
        <f>IF(O54="OK", "Yes", "No")</f>
        <v>No</v>
      </c>
      <c r="AE55" s="126"/>
      <c r="AF55" s="150"/>
    </row>
    <row r="56" spans="1:32" x14ac:dyDescent="0.25">
      <c r="A56" s="156"/>
      <c r="B56" s="35"/>
      <c r="C56" s="36"/>
      <c r="D56" s="36"/>
      <c r="E56" s="36"/>
      <c r="F56" s="36"/>
      <c r="G56" s="36"/>
      <c r="H56" s="36"/>
      <c r="I56" s="36"/>
      <c r="J56" s="36"/>
      <c r="K56" s="36"/>
      <c r="L56" s="36"/>
      <c r="M56" s="144"/>
      <c r="N56" s="123"/>
      <c r="O56" s="147"/>
      <c r="P56" s="36"/>
      <c r="Q56" s="36"/>
      <c r="R56" s="36"/>
      <c r="S56" s="36"/>
      <c r="T56" s="36"/>
      <c r="U56" s="36"/>
      <c r="V56" s="36"/>
      <c r="W56" s="36"/>
      <c r="X56" s="36"/>
      <c r="Y56" s="36"/>
      <c r="Z56" s="36"/>
      <c r="AA56" s="144"/>
      <c r="AB56" s="123"/>
      <c r="AC56" s="147"/>
      <c r="AD56" s="55" t="s">
        <v>63</v>
      </c>
      <c r="AE56" s="126"/>
      <c r="AF56" s="93" t="s">
        <v>86</v>
      </c>
    </row>
    <row r="57" spans="1:32" x14ac:dyDescent="0.25">
      <c r="A57" s="157"/>
      <c r="B57" s="35"/>
      <c r="C57" s="36"/>
      <c r="D57" s="36"/>
      <c r="E57" s="36"/>
      <c r="F57" s="36"/>
      <c r="G57" s="36"/>
      <c r="H57" s="36"/>
      <c r="I57" s="36"/>
      <c r="J57" s="36"/>
      <c r="K57" s="36"/>
      <c r="L57" s="36"/>
      <c r="M57" s="144"/>
      <c r="N57" s="123"/>
      <c r="O57" s="147"/>
      <c r="P57" s="36"/>
      <c r="Q57" s="36"/>
      <c r="R57" s="36"/>
      <c r="S57" s="36"/>
      <c r="T57" s="36"/>
      <c r="U57" s="36"/>
      <c r="V57" s="36"/>
      <c r="W57" s="36"/>
      <c r="X57" s="36"/>
      <c r="Y57" s="36"/>
      <c r="Z57" s="36"/>
      <c r="AA57" s="144"/>
      <c r="AB57" s="123"/>
      <c r="AC57" s="147"/>
      <c r="AD57" s="94" t="str">
        <f>IF(AC54="OK","Yes","No")</f>
        <v>No</v>
      </c>
      <c r="AE57" s="126"/>
      <c r="AF57" s="134"/>
    </row>
    <row r="58" spans="1:32" x14ac:dyDescent="0.25">
      <c r="A58" s="71" t="str">
        <f>IF(AD53="Cycle Complete", "", "Caution: Previous cycle incomplete")</f>
        <v>Caution: Previous cycle incomplete</v>
      </c>
      <c r="B58" s="37"/>
      <c r="C58" s="38"/>
      <c r="D58" s="38"/>
      <c r="E58" s="38"/>
      <c r="F58" s="38"/>
      <c r="G58" s="38"/>
      <c r="H58" s="38"/>
      <c r="I58" s="38"/>
      <c r="J58" s="38"/>
      <c r="K58" s="38"/>
      <c r="L58" s="38"/>
      <c r="M58" s="145"/>
      <c r="N58" s="124"/>
      <c r="O58" s="148"/>
      <c r="P58" s="38"/>
      <c r="Q58" s="38"/>
      <c r="R58" s="38"/>
      <c r="S58" s="38"/>
      <c r="T58" s="38"/>
      <c r="U58" s="38"/>
      <c r="V58" s="38"/>
      <c r="W58" s="38"/>
      <c r="X58" s="38"/>
      <c r="Y58" s="38"/>
      <c r="Z58" s="38"/>
      <c r="AA58" s="145"/>
      <c r="AB58" s="124"/>
      <c r="AC58" s="148"/>
      <c r="AD58" s="57" t="str">
        <f>IF(AND(AD55="Yes",AD57="Yes"),"Cycle Complete","Cycle Incomplete")</f>
        <v>Cycle Incomplete</v>
      </c>
      <c r="AE58" s="127"/>
      <c r="AF58" s="135"/>
    </row>
    <row r="59" spans="1:32" ht="15" customHeight="1" x14ac:dyDescent="0.25">
      <c r="A59" s="152"/>
      <c r="B59" s="45"/>
      <c r="C59" s="46"/>
      <c r="D59" s="46"/>
      <c r="E59" s="46"/>
      <c r="F59" s="46"/>
      <c r="G59" s="46"/>
      <c r="H59" s="46"/>
      <c r="I59" s="46"/>
      <c r="J59" s="46"/>
      <c r="K59" s="46"/>
      <c r="L59" s="46"/>
      <c r="M59" s="128"/>
      <c r="N59" s="131">
        <f>COUNTIF(C59:L63,"y")</f>
        <v>0</v>
      </c>
      <c r="O59" s="140" t="str">
        <f t="shared" ref="O59" si="18">IF(N59&gt;0,"OK","No Observation")</f>
        <v>No Observation</v>
      </c>
      <c r="P59" s="46"/>
      <c r="Q59" s="46"/>
      <c r="R59" s="46"/>
      <c r="S59" s="46"/>
      <c r="T59" s="46"/>
      <c r="U59" s="46"/>
      <c r="V59" s="46"/>
      <c r="W59" s="46"/>
      <c r="X59" s="46"/>
      <c r="Y59" s="46"/>
      <c r="Z59" s="46"/>
      <c r="AA59" s="128"/>
      <c r="AB59" s="131">
        <f>COUNTIF(P59:Z63,"Y")</f>
        <v>0</v>
      </c>
      <c r="AC59" s="140" t="str">
        <f t="shared" ref="AC59" si="19">IF(AB59&gt;0,"OK","No Debrief")</f>
        <v>No Debrief</v>
      </c>
      <c r="AD59" s="68" t="s">
        <v>62</v>
      </c>
      <c r="AE59" s="119"/>
      <c r="AF59" s="136"/>
    </row>
    <row r="60" spans="1:32" x14ac:dyDescent="0.25">
      <c r="A60" s="153"/>
      <c r="B60" s="47"/>
      <c r="C60" s="48"/>
      <c r="D60" s="48"/>
      <c r="E60" s="48"/>
      <c r="F60" s="48"/>
      <c r="G60" s="48"/>
      <c r="H60" s="48"/>
      <c r="I60" s="48"/>
      <c r="J60" s="48"/>
      <c r="K60" s="48"/>
      <c r="L60" s="48"/>
      <c r="M60" s="129"/>
      <c r="N60" s="132"/>
      <c r="O60" s="141"/>
      <c r="P60" s="48"/>
      <c r="Q60" s="48"/>
      <c r="R60" s="48"/>
      <c r="S60" s="48"/>
      <c r="T60" s="48"/>
      <c r="U60" s="48"/>
      <c r="V60" s="48"/>
      <c r="W60" s="48"/>
      <c r="X60" s="48"/>
      <c r="Y60" s="48"/>
      <c r="Z60" s="48"/>
      <c r="AA60" s="129"/>
      <c r="AB60" s="132"/>
      <c r="AC60" s="141"/>
      <c r="AD60" s="94" t="str">
        <f>IF(O59="OK", "Yes", "No")</f>
        <v>No</v>
      </c>
      <c r="AE60" s="120"/>
      <c r="AF60" s="137"/>
    </row>
    <row r="61" spans="1:32" x14ac:dyDescent="0.25">
      <c r="A61" s="153"/>
      <c r="B61" s="47"/>
      <c r="C61" s="48"/>
      <c r="D61" s="48"/>
      <c r="E61" s="48"/>
      <c r="F61" s="48"/>
      <c r="G61" s="48"/>
      <c r="H61" s="48"/>
      <c r="I61" s="48"/>
      <c r="J61" s="48"/>
      <c r="K61" s="48"/>
      <c r="L61" s="48"/>
      <c r="M61" s="129"/>
      <c r="N61" s="132"/>
      <c r="O61" s="141"/>
      <c r="P61" s="48"/>
      <c r="Q61" s="48"/>
      <c r="R61" s="48"/>
      <c r="S61" s="48"/>
      <c r="T61" s="48"/>
      <c r="U61" s="48"/>
      <c r="V61" s="48"/>
      <c r="W61" s="48"/>
      <c r="X61" s="48"/>
      <c r="Y61" s="48"/>
      <c r="Z61" s="48"/>
      <c r="AA61" s="129"/>
      <c r="AB61" s="132"/>
      <c r="AC61" s="141"/>
      <c r="AD61" s="55" t="s">
        <v>63</v>
      </c>
      <c r="AE61" s="120"/>
      <c r="AF61" s="93" t="s">
        <v>86</v>
      </c>
    </row>
    <row r="62" spans="1:32" x14ac:dyDescent="0.25">
      <c r="A62" s="154"/>
      <c r="B62" s="47"/>
      <c r="C62" s="48"/>
      <c r="D62" s="48"/>
      <c r="E62" s="48"/>
      <c r="F62" s="48"/>
      <c r="G62" s="48"/>
      <c r="H62" s="48"/>
      <c r="I62" s="48"/>
      <c r="J62" s="48"/>
      <c r="K62" s="48"/>
      <c r="L62" s="48"/>
      <c r="M62" s="129"/>
      <c r="N62" s="132"/>
      <c r="O62" s="141"/>
      <c r="P62" s="48"/>
      <c r="Q62" s="48"/>
      <c r="R62" s="48"/>
      <c r="S62" s="48"/>
      <c r="T62" s="48"/>
      <c r="U62" s="48"/>
      <c r="V62" s="48"/>
      <c r="W62" s="48"/>
      <c r="X62" s="48"/>
      <c r="Y62" s="48"/>
      <c r="Z62" s="48"/>
      <c r="AA62" s="129"/>
      <c r="AB62" s="132"/>
      <c r="AC62" s="141"/>
      <c r="AD62" s="94" t="str">
        <f>IF(AC59="OK","Yes","No")</f>
        <v>No</v>
      </c>
      <c r="AE62" s="120"/>
      <c r="AF62" s="138"/>
    </row>
    <row r="63" spans="1:32" x14ac:dyDescent="0.25">
      <c r="A63" s="53" t="str">
        <f>IF(AD58="Cycle Complete", "", "Caution: Previous cycle incomplete")</f>
        <v>Caution: Previous cycle incomplete</v>
      </c>
      <c r="B63" s="49"/>
      <c r="C63" s="50"/>
      <c r="D63" s="50"/>
      <c r="E63" s="50"/>
      <c r="F63" s="50"/>
      <c r="G63" s="50"/>
      <c r="H63" s="50"/>
      <c r="I63" s="50"/>
      <c r="J63" s="50"/>
      <c r="K63" s="50"/>
      <c r="L63" s="50"/>
      <c r="M63" s="130"/>
      <c r="N63" s="133"/>
      <c r="O63" s="142"/>
      <c r="P63" s="50"/>
      <c r="Q63" s="50"/>
      <c r="R63" s="50"/>
      <c r="S63" s="50"/>
      <c r="T63" s="50"/>
      <c r="U63" s="50"/>
      <c r="V63" s="50"/>
      <c r="W63" s="50"/>
      <c r="X63" s="50"/>
      <c r="Y63" s="50"/>
      <c r="Z63" s="50"/>
      <c r="AA63" s="130"/>
      <c r="AB63" s="133"/>
      <c r="AC63" s="142"/>
      <c r="AD63" s="57" t="str">
        <f>IF(AND(AD60="Yes",AD62="Yes"),"Cycle Complete","Cycle Incomplete")</f>
        <v>Cycle Incomplete</v>
      </c>
      <c r="AE63" s="121"/>
      <c r="AF63" s="139"/>
    </row>
    <row r="64" spans="1:32" ht="15" customHeight="1" x14ac:dyDescent="0.25">
      <c r="A64" s="155"/>
      <c r="B64" s="33"/>
      <c r="C64" s="34"/>
      <c r="D64" s="34"/>
      <c r="E64" s="34"/>
      <c r="F64" s="34"/>
      <c r="G64" s="34"/>
      <c r="H64" s="34"/>
      <c r="I64" s="34"/>
      <c r="J64" s="34"/>
      <c r="K64" s="34"/>
      <c r="L64" s="34"/>
      <c r="M64" s="143"/>
      <c r="N64" s="122">
        <f>COUNTIF(C64:L68,"y")</f>
        <v>0</v>
      </c>
      <c r="O64" s="146" t="str">
        <f t="shared" ref="O64" si="20">IF(N64&gt;0,"OK","No Observation")</f>
        <v>No Observation</v>
      </c>
      <c r="P64" s="34"/>
      <c r="Q64" s="34"/>
      <c r="R64" s="34"/>
      <c r="S64" s="34"/>
      <c r="T64" s="34"/>
      <c r="U64" s="34"/>
      <c r="V64" s="34"/>
      <c r="W64" s="34"/>
      <c r="X64" s="34"/>
      <c r="Y64" s="34"/>
      <c r="Z64" s="34"/>
      <c r="AA64" s="143"/>
      <c r="AB64" s="122">
        <f>COUNTIF(P64:Z68,"Y")</f>
        <v>0</v>
      </c>
      <c r="AC64" s="146" t="str">
        <f t="shared" ref="AC64" si="21">IF(AB64&gt;0,"OK","No Debrief")</f>
        <v>No Debrief</v>
      </c>
      <c r="AD64" s="68" t="s">
        <v>62</v>
      </c>
      <c r="AE64" s="125"/>
      <c r="AF64" s="151"/>
    </row>
    <row r="65" spans="1:32" x14ac:dyDescent="0.25">
      <c r="A65" s="156"/>
      <c r="B65" s="35"/>
      <c r="C65" s="36"/>
      <c r="D65" s="36"/>
      <c r="E65" s="36"/>
      <c r="F65" s="36"/>
      <c r="G65" s="36"/>
      <c r="H65" s="36"/>
      <c r="I65" s="36"/>
      <c r="J65" s="36"/>
      <c r="K65" s="36"/>
      <c r="L65" s="36"/>
      <c r="M65" s="144"/>
      <c r="N65" s="123"/>
      <c r="O65" s="147"/>
      <c r="P65" s="36"/>
      <c r="Q65" s="36"/>
      <c r="R65" s="36"/>
      <c r="S65" s="36"/>
      <c r="T65" s="36"/>
      <c r="U65" s="36"/>
      <c r="V65" s="36"/>
      <c r="W65" s="36"/>
      <c r="X65" s="36"/>
      <c r="Y65" s="36"/>
      <c r="Z65" s="36"/>
      <c r="AA65" s="144"/>
      <c r="AB65" s="123"/>
      <c r="AC65" s="147"/>
      <c r="AD65" s="94" t="str">
        <f>IF(O64="OK", "Yes", "No")</f>
        <v>No</v>
      </c>
      <c r="AE65" s="126"/>
      <c r="AF65" s="150"/>
    </row>
    <row r="66" spans="1:32" x14ac:dyDescent="0.25">
      <c r="A66" s="156"/>
      <c r="B66" s="35"/>
      <c r="C66" s="36"/>
      <c r="D66" s="36"/>
      <c r="E66" s="36"/>
      <c r="F66" s="36"/>
      <c r="G66" s="36"/>
      <c r="H66" s="36"/>
      <c r="I66" s="36"/>
      <c r="J66" s="36"/>
      <c r="K66" s="36"/>
      <c r="L66" s="36"/>
      <c r="M66" s="144"/>
      <c r="N66" s="123"/>
      <c r="O66" s="147"/>
      <c r="P66" s="36"/>
      <c r="Q66" s="36"/>
      <c r="R66" s="36"/>
      <c r="S66" s="36"/>
      <c r="T66" s="36"/>
      <c r="U66" s="36"/>
      <c r="V66" s="36"/>
      <c r="W66" s="36"/>
      <c r="X66" s="36"/>
      <c r="Y66" s="36"/>
      <c r="Z66" s="36"/>
      <c r="AA66" s="144"/>
      <c r="AB66" s="123"/>
      <c r="AC66" s="147"/>
      <c r="AD66" s="55" t="s">
        <v>63</v>
      </c>
      <c r="AE66" s="126"/>
      <c r="AF66" s="93" t="s">
        <v>86</v>
      </c>
    </row>
    <row r="67" spans="1:32" x14ac:dyDescent="0.25">
      <c r="A67" s="157"/>
      <c r="B67" s="35"/>
      <c r="C67" s="36"/>
      <c r="D67" s="36"/>
      <c r="E67" s="36"/>
      <c r="F67" s="36"/>
      <c r="G67" s="36"/>
      <c r="H67" s="36"/>
      <c r="I67" s="36"/>
      <c r="J67" s="36"/>
      <c r="K67" s="36"/>
      <c r="L67" s="36"/>
      <c r="M67" s="144"/>
      <c r="N67" s="123"/>
      <c r="O67" s="147"/>
      <c r="P67" s="36"/>
      <c r="Q67" s="36"/>
      <c r="R67" s="36"/>
      <c r="S67" s="36"/>
      <c r="T67" s="36"/>
      <c r="U67" s="36"/>
      <c r="V67" s="36"/>
      <c r="W67" s="36"/>
      <c r="X67" s="36"/>
      <c r="Y67" s="36"/>
      <c r="Z67" s="36"/>
      <c r="AA67" s="144"/>
      <c r="AB67" s="123"/>
      <c r="AC67" s="147"/>
      <c r="AD67" s="94" t="str">
        <f>IF(AC64="OK","Yes","No")</f>
        <v>No</v>
      </c>
      <c r="AE67" s="126"/>
      <c r="AF67" s="134"/>
    </row>
    <row r="68" spans="1:32" x14ac:dyDescent="0.25">
      <c r="A68" s="71" t="str">
        <f>IF(AD63="Cycle Complete", "", "Caution: Previous cycle incomplete")</f>
        <v>Caution: Previous cycle incomplete</v>
      </c>
      <c r="B68" s="37"/>
      <c r="C68" s="38"/>
      <c r="D68" s="38"/>
      <c r="E68" s="38"/>
      <c r="F68" s="38"/>
      <c r="G68" s="38"/>
      <c r="H68" s="38"/>
      <c r="I68" s="38"/>
      <c r="J68" s="38"/>
      <c r="K68" s="38"/>
      <c r="L68" s="38"/>
      <c r="M68" s="145"/>
      <c r="N68" s="124"/>
      <c r="O68" s="148"/>
      <c r="P68" s="38"/>
      <c r="Q68" s="38"/>
      <c r="R68" s="38"/>
      <c r="S68" s="38"/>
      <c r="T68" s="38"/>
      <c r="U68" s="38"/>
      <c r="V68" s="38"/>
      <c r="W68" s="38"/>
      <c r="X68" s="38"/>
      <c r="Y68" s="38"/>
      <c r="Z68" s="38"/>
      <c r="AA68" s="145"/>
      <c r="AB68" s="124"/>
      <c r="AC68" s="148"/>
      <c r="AD68" s="57" t="str">
        <f>IF(AND(AD65="Yes",AD67="Yes"),"Cycle Complete","Cycle Incomplete")</f>
        <v>Cycle Incomplete</v>
      </c>
      <c r="AE68" s="127"/>
      <c r="AF68" s="135"/>
    </row>
    <row r="69" spans="1:32" ht="15" customHeight="1" x14ac:dyDescent="0.25">
      <c r="A69" s="152"/>
      <c r="B69" s="45"/>
      <c r="C69" s="46"/>
      <c r="D69" s="46"/>
      <c r="E69" s="46"/>
      <c r="F69" s="46"/>
      <c r="G69" s="46"/>
      <c r="H69" s="46"/>
      <c r="I69" s="46"/>
      <c r="J69" s="46"/>
      <c r="K69" s="46"/>
      <c r="L69" s="46"/>
      <c r="M69" s="128"/>
      <c r="N69" s="131">
        <f>COUNTIF(C69:L73,"y")</f>
        <v>0</v>
      </c>
      <c r="O69" s="140" t="str">
        <f t="shared" ref="O69" si="22">IF(N69&gt;0,"OK","No Observation")</f>
        <v>No Observation</v>
      </c>
      <c r="P69" s="46"/>
      <c r="Q69" s="46"/>
      <c r="R69" s="46"/>
      <c r="S69" s="46"/>
      <c r="T69" s="46"/>
      <c r="U69" s="46"/>
      <c r="V69" s="46"/>
      <c r="W69" s="46"/>
      <c r="X69" s="46"/>
      <c r="Y69" s="46"/>
      <c r="Z69" s="46"/>
      <c r="AA69" s="128"/>
      <c r="AB69" s="131">
        <f>COUNTIF(P69:Z73,"Y")</f>
        <v>0</v>
      </c>
      <c r="AC69" s="140" t="str">
        <f t="shared" ref="AC69" si="23">IF(AB69&gt;0,"OK","No Debrief")</f>
        <v>No Debrief</v>
      </c>
      <c r="AD69" s="68" t="s">
        <v>62</v>
      </c>
      <c r="AE69" s="119"/>
      <c r="AF69" s="136"/>
    </row>
    <row r="70" spans="1:32" x14ac:dyDescent="0.25">
      <c r="A70" s="153"/>
      <c r="B70" s="47"/>
      <c r="C70" s="48"/>
      <c r="D70" s="48"/>
      <c r="E70" s="48"/>
      <c r="F70" s="48"/>
      <c r="G70" s="48"/>
      <c r="H70" s="48"/>
      <c r="I70" s="48"/>
      <c r="J70" s="48"/>
      <c r="K70" s="48"/>
      <c r="L70" s="48"/>
      <c r="M70" s="129"/>
      <c r="N70" s="132"/>
      <c r="O70" s="141"/>
      <c r="P70" s="48"/>
      <c r="Q70" s="48"/>
      <c r="R70" s="48"/>
      <c r="S70" s="48"/>
      <c r="T70" s="48"/>
      <c r="U70" s="48"/>
      <c r="V70" s="48"/>
      <c r="W70" s="48"/>
      <c r="X70" s="48"/>
      <c r="Y70" s="48"/>
      <c r="Z70" s="48"/>
      <c r="AA70" s="129"/>
      <c r="AB70" s="132"/>
      <c r="AC70" s="141"/>
      <c r="AD70" s="94" t="str">
        <f>IF(O69="OK", "Yes", "No")</f>
        <v>No</v>
      </c>
      <c r="AE70" s="120"/>
      <c r="AF70" s="137"/>
    </row>
    <row r="71" spans="1:32" x14ac:dyDescent="0.25">
      <c r="A71" s="153"/>
      <c r="B71" s="47"/>
      <c r="C71" s="48"/>
      <c r="D71" s="48"/>
      <c r="E71" s="48"/>
      <c r="F71" s="48"/>
      <c r="G71" s="48"/>
      <c r="H71" s="48"/>
      <c r="I71" s="48"/>
      <c r="J71" s="48"/>
      <c r="K71" s="48"/>
      <c r="L71" s="48"/>
      <c r="M71" s="129"/>
      <c r="N71" s="132"/>
      <c r="O71" s="141"/>
      <c r="P71" s="48"/>
      <c r="Q71" s="48"/>
      <c r="R71" s="48"/>
      <c r="S71" s="48"/>
      <c r="T71" s="48"/>
      <c r="U71" s="48"/>
      <c r="V71" s="48"/>
      <c r="W71" s="48"/>
      <c r="X71" s="48"/>
      <c r="Y71" s="48"/>
      <c r="Z71" s="48"/>
      <c r="AA71" s="129"/>
      <c r="AB71" s="132"/>
      <c r="AC71" s="141"/>
      <c r="AD71" s="55" t="s">
        <v>63</v>
      </c>
      <c r="AE71" s="120"/>
      <c r="AF71" s="93" t="s">
        <v>86</v>
      </c>
    </row>
    <row r="72" spans="1:32" x14ac:dyDescent="0.25">
      <c r="A72" s="154"/>
      <c r="B72" s="47"/>
      <c r="C72" s="48"/>
      <c r="D72" s="48"/>
      <c r="E72" s="48"/>
      <c r="F72" s="48"/>
      <c r="G72" s="48"/>
      <c r="H72" s="48"/>
      <c r="I72" s="48"/>
      <c r="J72" s="48"/>
      <c r="K72" s="48"/>
      <c r="L72" s="48"/>
      <c r="M72" s="129"/>
      <c r="N72" s="132"/>
      <c r="O72" s="141"/>
      <c r="P72" s="48"/>
      <c r="Q72" s="48"/>
      <c r="R72" s="48"/>
      <c r="S72" s="48"/>
      <c r="T72" s="48"/>
      <c r="U72" s="48"/>
      <c r="V72" s="48"/>
      <c r="W72" s="48"/>
      <c r="X72" s="48"/>
      <c r="Y72" s="48"/>
      <c r="Z72" s="48"/>
      <c r="AA72" s="129"/>
      <c r="AB72" s="132"/>
      <c r="AC72" s="141"/>
      <c r="AD72" s="94" t="str">
        <f>IF(AC69="OK","Yes","No")</f>
        <v>No</v>
      </c>
      <c r="AE72" s="120"/>
      <c r="AF72" s="138"/>
    </row>
    <row r="73" spans="1:32" x14ac:dyDescent="0.25">
      <c r="A73" s="53" t="str">
        <f>IF(AD68="Cycle Complete", "", "Caution: Previous cycle incomplete")</f>
        <v>Caution: Previous cycle incomplete</v>
      </c>
      <c r="B73" s="49"/>
      <c r="C73" s="50"/>
      <c r="D73" s="50"/>
      <c r="E73" s="50"/>
      <c r="F73" s="50"/>
      <c r="G73" s="50"/>
      <c r="H73" s="50"/>
      <c r="I73" s="50"/>
      <c r="J73" s="50"/>
      <c r="K73" s="50"/>
      <c r="L73" s="50"/>
      <c r="M73" s="130"/>
      <c r="N73" s="133"/>
      <c r="O73" s="142"/>
      <c r="P73" s="50"/>
      <c r="Q73" s="50"/>
      <c r="R73" s="50"/>
      <c r="S73" s="50"/>
      <c r="T73" s="50"/>
      <c r="U73" s="50"/>
      <c r="V73" s="50"/>
      <c r="W73" s="50"/>
      <c r="X73" s="50"/>
      <c r="Y73" s="50"/>
      <c r="Z73" s="50"/>
      <c r="AA73" s="130"/>
      <c r="AB73" s="133"/>
      <c r="AC73" s="142"/>
      <c r="AD73" s="57" t="str">
        <f>IF(AND(AD70="Yes",AD72="Yes"),"Cycle Complete","Cycle Incomplete")</f>
        <v>Cycle Incomplete</v>
      </c>
      <c r="AE73" s="121"/>
      <c r="AF73" s="139"/>
    </row>
    <row r="74" spans="1:32" ht="15" customHeight="1" x14ac:dyDescent="0.25">
      <c r="A74" s="155"/>
      <c r="B74" s="33"/>
      <c r="C74" s="34"/>
      <c r="D74" s="34"/>
      <c r="E74" s="34"/>
      <c r="F74" s="34"/>
      <c r="G74" s="34"/>
      <c r="H74" s="34"/>
      <c r="I74" s="34"/>
      <c r="J74" s="34"/>
      <c r="K74" s="34"/>
      <c r="L74" s="34"/>
      <c r="M74" s="143"/>
      <c r="N74" s="122">
        <f>COUNTIF(C74:L78,"y")</f>
        <v>0</v>
      </c>
      <c r="O74" s="146" t="str">
        <f t="shared" ref="O74" si="24">IF(N74&gt;0,"OK","No Observation")</f>
        <v>No Observation</v>
      </c>
      <c r="P74" s="34"/>
      <c r="Q74" s="34"/>
      <c r="R74" s="34"/>
      <c r="S74" s="34"/>
      <c r="T74" s="34"/>
      <c r="U74" s="34"/>
      <c r="V74" s="34"/>
      <c r="W74" s="34"/>
      <c r="X74" s="34"/>
      <c r="Y74" s="34"/>
      <c r="Z74" s="34"/>
      <c r="AA74" s="143"/>
      <c r="AB74" s="122">
        <f>COUNTIF(P74:Z78,"Y")</f>
        <v>0</v>
      </c>
      <c r="AC74" s="146" t="str">
        <f t="shared" ref="AC74" si="25">IF(AB74&gt;0,"OK","No Debrief")</f>
        <v>No Debrief</v>
      </c>
      <c r="AD74" s="68" t="s">
        <v>62</v>
      </c>
      <c r="AE74" s="125"/>
      <c r="AF74" s="151"/>
    </row>
    <row r="75" spans="1:32" x14ac:dyDescent="0.25">
      <c r="A75" s="156"/>
      <c r="B75" s="35"/>
      <c r="C75" s="36"/>
      <c r="D75" s="36"/>
      <c r="E75" s="36"/>
      <c r="F75" s="36"/>
      <c r="G75" s="36"/>
      <c r="H75" s="36"/>
      <c r="I75" s="36"/>
      <c r="J75" s="36"/>
      <c r="K75" s="36"/>
      <c r="L75" s="36"/>
      <c r="M75" s="144"/>
      <c r="N75" s="123"/>
      <c r="O75" s="147"/>
      <c r="P75" s="36"/>
      <c r="Q75" s="36"/>
      <c r="R75" s="36"/>
      <c r="S75" s="36"/>
      <c r="T75" s="36"/>
      <c r="U75" s="36"/>
      <c r="V75" s="36"/>
      <c r="W75" s="36"/>
      <c r="X75" s="36"/>
      <c r="Y75" s="36"/>
      <c r="Z75" s="36"/>
      <c r="AA75" s="144"/>
      <c r="AB75" s="123"/>
      <c r="AC75" s="147"/>
      <c r="AD75" s="94" t="str">
        <f>IF(O74="OK", "Yes", "No")</f>
        <v>No</v>
      </c>
      <c r="AE75" s="126"/>
      <c r="AF75" s="150"/>
    </row>
    <row r="76" spans="1:32" x14ac:dyDescent="0.25">
      <c r="A76" s="156"/>
      <c r="B76" s="35"/>
      <c r="C76" s="36"/>
      <c r="D76" s="36"/>
      <c r="E76" s="36"/>
      <c r="F76" s="36"/>
      <c r="G76" s="36"/>
      <c r="H76" s="36"/>
      <c r="I76" s="36"/>
      <c r="J76" s="36"/>
      <c r="K76" s="36"/>
      <c r="L76" s="36"/>
      <c r="M76" s="144"/>
      <c r="N76" s="123"/>
      <c r="O76" s="147"/>
      <c r="P76" s="36"/>
      <c r="Q76" s="36"/>
      <c r="R76" s="36"/>
      <c r="S76" s="36"/>
      <c r="T76" s="36"/>
      <c r="U76" s="36"/>
      <c r="V76" s="36"/>
      <c r="W76" s="36"/>
      <c r="X76" s="36"/>
      <c r="Y76" s="36"/>
      <c r="Z76" s="36"/>
      <c r="AA76" s="144"/>
      <c r="AB76" s="123"/>
      <c r="AC76" s="147"/>
      <c r="AD76" s="55" t="s">
        <v>63</v>
      </c>
      <c r="AE76" s="126"/>
      <c r="AF76" s="93" t="s">
        <v>86</v>
      </c>
    </row>
    <row r="77" spans="1:32" x14ac:dyDescent="0.25">
      <c r="A77" s="157"/>
      <c r="B77" s="35"/>
      <c r="C77" s="36"/>
      <c r="D77" s="36"/>
      <c r="E77" s="36"/>
      <c r="F77" s="36"/>
      <c r="G77" s="36"/>
      <c r="H77" s="36"/>
      <c r="I77" s="36"/>
      <c r="J77" s="36"/>
      <c r="K77" s="36"/>
      <c r="L77" s="36"/>
      <c r="M77" s="144"/>
      <c r="N77" s="123"/>
      <c r="O77" s="147"/>
      <c r="P77" s="36"/>
      <c r="Q77" s="36"/>
      <c r="R77" s="36"/>
      <c r="S77" s="36"/>
      <c r="T77" s="36"/>
      <c r="U77" s="36"/>
      <c r="V77" s="36"/>
      <c r="W77" s="36"/>
      <c r="X77" s="36"/>
      <c r="Y77" s="36"/>
      <c r="Z77" s="36"/>
      <c r="AA77" s="144"/>
      <c r="AB77" s="123"/>
      <c r="AC77" s="147"/>
      <c r="AD77" s="94" t="str">
        <f>IF(AC74="OK","Yes","No")</f>
        <v>No</v>
      </c>
      <c r="AE77" s="126"/>
      <c r="AF77" s="134"/>
    </row>
    <row r="78" spans="1:32" x14ac:dyDescent="0.25">
      <c r="A78" s="71" t="str">
        <f>IF(AD73="Cycle Complete", "", "Caution: Previous cycle incomplete")</f>
        <v>Caution: Previous cycle incomplete</v>
      </c>
      <c r="B78" s="37"/>
      <c r="C78" s="38"/>
      <c r="D78" s="38"/>
      <c r="E78" s="38"/>
      <c r="F78" s="38"/>
      <c r="G78" s="38"/>
      <c r="H78" s="38"/>
      <c r="I78" s="38"/>
      <c r="J78" s="38"/>
      <c r="K78" s="38"/>
      <c r="L78" s="38"/>
      <c r="M78" s="145"/>
      <c r="N78" s="124"/>
      <c r="O78" s="148"/>
      <c r="P78" s="38"/>
      <c r="Q78" s="38"/>
      <c r="R78" s="38"/>
      <c r="S78" s="38"/>
      <c r="T78" s="38"/>
      <c r="U78" s="38"/>
      <c r="V78" s="38"/>
      <c r="W78" s="38"/>
      <c r="X78" s="38"/>
      <c r="Y78" s="38"/>
      <c r="Z78" s="38"/>
      <c r="AA78" s="145"/>
      <c r="AB78" s="124"/>
      <c r="AC78" s="148"/>
      <c r="AD78" s="57" t="str">
        <f>IF(AND(AD75="Yes",AD77="Yes"),"Cycle Complete","Cycle Incomplete")</f>
        <v>Cycle Incomplete</v>
      </c>
      <c r="AE78" s="127"/>
      <c r="AF78" s="135"/>
    </row>
    <row r="79" spans="1:32" ht="15" customHeight="1" x14ac:dyDescent="0.25">
      <c r="A79" s="152"/>
      <c r="B79" s="45"/>
      <c r="C79" s="46"/>
      <c r="D79" s="46"/>
      <c r="E79" s="46"/>
      <c r="F79" s="46"/>
      <c r="G79" s="46"/>
      <c r="H79" s="46"/>
      <c r="I79" s="46"/>
      <c r="J79" s="46"/>
      <c r="K79" s="46"/>
      <c r="L79" s="46"/>
      <c r="M79" s="128"/>
      <c r="N79" s="131">
        <f>COUNTIF(C79:L83,"y")</f>
        <v>0</v>
      </c>
      <c r="O79" s="140" t="str">
        <f t="shared" ref="O79" si="26">IF(N79&gt;0,"OK","No Observation")</f>
        <v>No Observation</v>
      </c>
      <c r="P79" s="46"/>
      <c r="Q79" s="46"/>
      <c r="R79" s="46"/>
      <c r="S79" s="46"/>
      <c r="T79" s="46"/>
      <c r="U79" s="46"/>
      <c r="V79" s="46"/>
      <c r="W79" s="46"/>
      <c r="X79" s="46"/>
      <c r="Y79" s="46"/>
      <c r="Z79" s="46"/>
      <c r="AA79" s="128"/>
      <c r="AB79" s="131">
        <f>COUNTIF(P79:Z83,"Y")</f>
        <v>0</v>
      </c>
      <c r="AC79" s="140" t="str">
        <f t="shared" ref="AC79" si="27">IF(AB79&gt;0,"OK","No Debrief")</f>
        <v>No Debrief</v>
      </c>
      <c r="AD79" s="68" t="s">
        <v>62</v>
      </c>
      <c r="AE79" s="119"/>
      <c r="AF79" s="136"/>
    </row>
    <row r="80" spans="1:32" x14ac:dyDescent="0.25">
      <c r="A80" s="153"/>
      <c r="B80" s="47"/>
      <c r="C80" s="48"/>
      <c r="D80" s="48"/>
      <c r="E80" s="48"/>
      <c r="F80" s="48"/>
      <c r="G80" s="48"/>
      <c r="H80" s="48"/>
      <c r="I80" s="48"/>
      <c r="J80" s="48"/>
      <c r="K80" s="48"/>
      <c r="L80" s="48"/>
      <c r="M80" s="129"/>
      <c r="N80" s="132"/>
      <c r="O80" s="141"/>
      <c r="P80" s="48"/>
      <c r="Q80" s="48"/>
      <c r="R80" s="48"/>
      <c r="S80" s="48"/>
      <c r="T80" s="48"/>
      <c r="U80" s="48"/>
      <c r="V80" s="48"/>
      <c r="W80" s="48"/>
      <c r="X80" s="48"/>
      <c r="Y80" s="48"/>
      <c r="Z80" s="48"/>
      <c r="AA80" s="129"/>
      <c r="AB80" s="132"/>
      <c r="AC80" s="141"/>
      <c r="AD80" s="94" t="str">
        <f>IF(O79="OK", "Yes", "No")</f>
        <v>No</v>
      </c>
      <c r="AE80" s="120"/>
      <c r="AF80" s="137"/>
    </row>
    <row r="81" spans="1:32" x14ac:dyDescent="0.25">
      <c r="A81" s="153"/>
      <c r="B81" s="47"/>
      <c r="C81" s="48"/>
      <c r="D81" s="48"/>
      <c r="E81" s="48"/>
      <c r="F81" s="48"/>
      <c r="G81" s="48"/>
      <c r="H81" s="48"/>
      <c r="I81" s="48"/>
      <c r="J81" s="48"/>
      <c r="K81" s="48"/>
      <c r="L81" s="48"/>
      <c r="M81" s="129"/>
      <c r="N81" s="132"/>
      <c r="O81" s="141"/>
      <c r="P81" s="48"/>
      <c r="Q81" s="48"/>
      <c r="R81" s="48"/>
      <c r="S81" s="48"/>
      <c r="T81" s="48"/>
      <c r="U81" s="48"/>
      <c r="V81" s="48"/>
      <c r="W81" s="48"/>
      <c r="X81" s="48"/>
      <c r="Y81" s="48"/>
      <c r="Z81" s="48"/>
      <c r="AA81" s="129"/>
      <c r="AB81" s="132"/>
      <c r="AC81" s="141"/>
      <c r="AD81" s="55" t="s">
        <v>63</v>
      </c>
      <c r="AE81" s="120"/>
      <c r="AF81" s="93" t="s">
        <v>86</v>
      </c>
    </row>
    <row r="82" spans="1:32" x14ac:dyDescent="0.25">
      <c r="A82" s="154"/>
      <c r="B82" s="47"/>
      <c r="C82" s="48"/>
      <c r="D82" s="48"/>
      <c r="E82" s="48"/>
      <c r="F82" s="48"/>
      <c r="G82" s="48"/>
      <c r="H82" s="48"/>
      <c r="I82" s="48"/>
      <c r="J82" s="48"/>
      <c r="K82" s="48"/>
      <c r="L82" s="48"/>
      <c r="M82" s="129"/>
      <c r="N82" s="132"/>
      <c r="O82" s="141"/>
      <c r="P82" s="48"/>
      <c r="Q82" s="48"/>
      <c r="R82" s="48"/>
      <c r="S82" s="48"/>
      <c r="T82" s="48"/>
      <c r="U82" s="48"/>
      <c r="V82" s="48"/>
      <c r="W82" s="48"/>
      <c r="X82" s="48"/>
      <c r="Y82" s="48"/>
      <c r="Z82" s="48"/>
      <c r="AA82" s="129"/>
      <c r="AB82" s="132"/>
      <c r="AC82" s="141"/>
      <c r="AD82" s="94" t="str">
        <f>IF(AC79="OK","Yes","No")</f>
        <v>No</v>
      </c>
      <c r="AE82" s="120"/>
      <c r="AF82" s="138"/>
    </row>
    <row r="83" spans="1:32" x14ac:dyDescent="0.25">
      <c r="A83" s="53" t="str">
        <f>IF(AD78="Cycle Complete", "", "Caution: Previous cycle incomplete")</f>
        <v>Caution: Previous cycle incomplete</v>
      </c>
      <c r="B83" s="49"/>
      <c r="C83" s="50"/>
      <c r="D83" s="50"/>
      <c r="E83" s="50"/>
      <c r="F83" s="50"/>
      <c r="G83" s="50"/>
      <c r="H83" s="50"/>
      <c r="I83" s="50"/>
      <c r="J83" s="50"/>
      <c r="K83" s="50"/>
      <c r="L83" s="50"/>
      <c r="M83" s="130"/>
      <c r="N83" s="133"/>
      <c r="O83" s="142"/>
      <c r="P83" s="50"/>
      <c r="Q83" s="50"/>
      <c r="R83" s="50"/>
      <c r="S83" s="50"/>
      <c r="T83" s="50"/>
      <c r="U83" s="50"/>
      <c r="V83" s="50"/>
      <c r="W83" s="50"/>
      <c r="X83" s="50"/>
      <c r="Y83" s="50"/>
      <c r="Z83" s="50"/>
      <c r="AA83" s="130"/>
      <c r="AB83" s="133"/>
      <c r="AC83" s="142"/>
      <c r="AD83" s="57" t="str">
        <f>IF(AND(AD80="Yes",AD82="Yes"),"Cycle Complete","Cycle Incomplete")</f>
        <v>Cycle Incomplete</v>
      </c>
      <c r="AE83" s="121"/>
      <c r="AF83" s="139"/>
    </row>
    <row r="84" spans="1:32" ht="15" customHeight="1" x14ac:dyDescent="0.25">
      <c r="A84" s="155"/>
      <c r="B84" s="33"/>
      <c r="C84" s="34"/>
      <c r="D84" s="34"/>
      <c r="E84" s="34"/>
      <c r="F84" s="34"/>
      <c r="G84" s="34"/>
      <c r="H84" s="34"/>
      <c r="I84" s="34"/>
      <c r="J84" s="34"/>
      <c r="K84" s="34"/>
      <c r="L84" s="34"/>
      <c r="M84" s="143"/>
      <c r="N84" s="122">
        <f>COUNTIF(C84:L88,"y")</f>
        <v>0</v>
      </c>
      <c r="O84" s="146" t="str">
        <f t="shared" ref="O84" si="28">IF(N84&gt;0,"OK","No Observation")</f>
        <v>No Observation</v>
      </c>
      <c r="P84" s="34"/>
      <c r="Q84" s="34"/>
      <c r="R84" s="34"/>
      <c r="S84" s="34"/>
      <c r="T84" s="34"/>
      <c r="U84" s="34"/>
      <c r="V84" s="34"/>
      <c r="W84" s="34"/>
      <c r="X84" s="34"/>
      <c r="Y84" s="34"/>
      <c r="Z84" s="34"/>
      <c r="AA84" s="143"/>
      <c r="AB84" s="122">
        <f>COUNTIF(P84:Z88,"Y")</f>
        <v>0</v>
      </c>
      <c r="AC84" s="146" t="str">
        <f t="shared" ref="AC84" si="29">IF(AB84&gt;0,"OK","No Debrief")</f>
        <v>No Debrief</v>
      </c>
      <c r="AD84" s="68" t="s">
        <v>62</v>
      </c>
      <c r="AE84" s="125"/>
      <c r="AF84" s="151"/>
    </row>
    <row r="85" spans="1:32" x14ac:dyDescent="0.25">
      <c r="A85" s="156"/>
      <c r="B85" s="35"/>
      <c r="C85" s="36"/>
      <c r="D85" s="36"/>
      <c r="E85" s="36"/>
      <c r="F85" s="36"/>
      <c r="G85" s="36"/>
      <c r="H85" s="36"/>
      <c r="I85" s="36"/>
      <c r="J85" s="36"/>
      <c r="K85" s="36"/>
      <c r="L85" s="36"/>
      <c r="M85" s="144"/>
      <c r="N85" s="123"/>
      <c r="O85" s="147"/>
      <c r="P85" s="36"/>
      <c r="Q85" s="36"/>
      <c r="R85" s="36"/>
      <c r="S85" s="36"/>
      <c r="T85" s="36"/>
      <c r="U85" s="36"/>
      <c r="V85" s="36"/>
      <c r="W85" s="36"/>
      <c r="X85" s="36"/>
      <c r="Y85" s="36"/>
      <c r="Z85" s="36"/>
      <c r="AA85" s="144"/>
      <c r="AB85" s="123"/>
      <c r="AC85" s="147"/>
      <c r="AD85" s="94" t="str">
        <f>IF(O84="OK", "Yes", "No")</f>
        <v>No</v>
      </c>
      <c r="AE85" s="126"/>
      <c r="AF85" s="150"/>
    </row>
    <row r="86" spans="1:32" x14ac:dyDescent="0.25">
      <c r="A86" s="156"/>
      <c r="B86" s="35"/>
      <c r="C86" s="36"/>
      <c r="D86" s="36"/>
      <c r="E86" s="36"/>
      <c r="F86" s="36"/>
      <c r="G86" s="36"/>
      <c r="H86" s="36"/>
      <c r="I86" s="36"/>
      <c r="J86" s="36"/>
      <c r="K86" s="36"/>
      <c r="L86" s="36"/>
      <c r="M86" s="144"/>
      <c r="N86" s="123"/>
      <c r="O86" s="147"/>
      <c r="P86" s="36"/>
      <c r="Q86" s="36"/>
      <c r="R86" s="36"/>
      <c r="S86" s="36"/>
      <c r="T86" s="36"/>
      <c r="U86" s="36"/>
      <c r="V86" s="36"/>
      <c r="W86" s="36"/>
      <c r="X86" s="36"/>
      <c r="Y86" s="36"/>
      <c r="Z86" s="36"/>
      <c r="AA86" s="144"/>
      <c r="AB86" s="123"/>
      <c r="AC86" s="147"/>
      <c r="AD86" s="55" t="s">
        <v>63</v>
      </c>
      <c r="AE86" s="126"/>
      <c r="AF86" s="93" t="s">
        <v>86</v>
      </c>
    </row>
    <row r="87" spans="1:32" x14ac:dyDescent="0.25">
      <c r="A87" s="157"/>
      <c r="B87" s="35"/>
      <c r="C87" s="36"/>
      <c r="D87" s="36"/>
      <c r="E87" s="36"/>
      <c r="F87" s="36"/>
      <c r="G87" s="36"/>
      <c r="H87" s="36"/>
      <c r="I87" s="36"/>
      <c r="J87" s="36"/>
      <c r="K87" s="36"/>
      <c r="L87" s="36"/>
      <c r="M87" s="144"/>
      <c r="N87" s="123"/>
      <c r="O87" s="147"/>
      <c r="P87" s="36"/>
      <c r="Q87" s="36"/>
      <c r="R87" s="36"/>
      <c r="S87" s="36"/>
      <c r="T87" s="36"/>
      <c r="U87" s="36"/>
      <c r="V87" s="36"/>
      <c r="W87" s="36"/>
      <c r="X87" s="36"/>
      <c r="Y87" s="36"/>
      <c r="Z87" s="36"/>
      <c r="AA87" s="144"/>
      <c r="AB87" s="123"/>
      <c r="AC87" s="147"/>
      <c r="AD87" s="94" t="str">
        <f>IF(AC84="OK","Yes","No")</f>
        <v>No</v>
      </c>
      <c r="AE87" s="126"/>
      <c r="AF87" s="134"/>
    </row>
    <row r="88" spans="1:32" x14ac:dyDescent="0.25">
      <c r="A88" s="71" t="str">
        <f>IF(AD83="Cycle Complete", "", "Caution: Previous cycle incomplete")</f>
        <v>Caution: Previous cycle incomplete</v>
      </c>
      <c r="B88" s="37"/>
      <c r="C88" s="38"/>
      <c r="D88" s="38"/>
      <c r="E88" s="38"/>
      <c r="F88" s="38"/>
      <c r="G88" s="38"/>
      <c r="H88" s="38"/>
      <c r="I88" s="38"/>
      <c r="J88" s="38"/>
      <c r="K88" s="38"/>
      <c r="L88" s="38"/>
      <c r="M88" s="145"/>
      <c r="N88" s="124"/>
      <c r="O88" s="148"/>
      <c r="P88" s="38"/>
      <c r="Q88" s="38"/>
      <c r="R88" s="38"/>
      <c r="S88" s="38"/>
      <c r="T88" s="38"/>
      <c r="U88" s="38"/>
      <c r="V88" s="38"/>
      <c r="W88" s="38"/>
      <c r="X88" s="38"/>
      <c r="Y88" s="38"/>
      <c r="Z88" s="38"/>
      <c r="AA88" s="145"/>
      <c r="AB88" s="124"/>
      <c r="AC88" s="148"/>
      <c r="AD88" s="57" t="str">
        <f>IF(AND(AD85="Yes",AD87="Yes"),"Cycle Complete","Cycle Incomplete")</f>
        <v>Cycle Incomplete</v>
      </c>
      <c r="AE88" s="127"/>
      <c r="AF88" s="135"/>
    </row>
    <row r="89" spans="1:32" ht="15" customHeight="1" x14ac:dyDescent="0.25">
      <c r="A89" s="152"/>
      <c r="B89" s="45"/>
      <c r="C89" s="46"/>
      <c r="D89" s="46"/>
      <c r="E89" s="46"/>
      <c r="F89" s="46"/>
      <c r="G89" s="46"/>
      <c r="H89" s="46"/>
      <c r="I89" s="46"/>
      <c r="J89" s="46"/>
      <c r="K89" s="46"/>
      <c r="L89" s="46"/>
      <c r="M89" s="128"/>
      <c r="N89" s="131">
        <f>COUNTIF(C89:L93,"y")</f>
        <v>0</v>
      </c>
      <c r="O89" s="140" t="str">
        <f t="shared" ref="O89" si="30">IF(N89&gt;0,"OK","No Observation")</f>
        <v>No Observation</v>
      </c>
      <c r="P89" s="46"/>
      <c r="Q89" s="46"/>
      <c r="R89" s="46"/>
      <c r="S89" s="46"/>
      <c r="T89" s="46"/>
      <c r="U89" s="46"/>
      <c r="V89" s="46"/>
      <c r="W89" s="46"/>
      <c r="X89" s="46"/>
      <c r="Y89" s="46"/>
      <c r="Z89" s="46"/>
      <c r="AA89" s="128"/>
      <c r="AB89" s="131">
        <f>COUNTIF(P89:Z93,"Y")</f>
        <v>0</v>
      </c>
      <c r="AC89" s="140" t="str">
        <f t="shared" ref="AC89" si="31">IF(AB89&gt;0,"OK","No Debrief")</f>
        <v>No Debrief</v>
      </c>
      <c r="AD89" s="68" t="s">
        <v>62</v>
      </c>
      <c r="AE89" s="119"/>
      <c r="AF89" s="136"/>
    </row>
    <row r="90" spans="1:32" x14ac:dyDescent="0.25">
      <c r="A90" s="153"/>
      <c r="B90" s="47"/>
      <c r="C90" s="48"/>
      <c r="D90" s="48"/>
      <c r="E90" s="48"/>
      <c r="F90" s="48"/>
      <c r="G90" s="48"/>
      <c r="H90" s="48"/>
      <c r="I90" s="48"/>
      <c r="J90" s="48"/>
      <c r="K90" s="48"/>
      <c r="L90" s="48"/>
      <c r="M90" s="129"/>
      <c r="N90" s="132"/>
      <c r="O90" s="141"/>
      <c r="P90" s="48"/>
      <c r="Q90" s="48"/>
      <c r="R90" s="48"/>
      <c r="S90" s="48"/>
      <c r="T90" s="48"/>
      <c r="U90" s="48"/>
      <c r="V90" s="48"/>
      <c r="W90" s="48"/>
      <c r="X90" s="48"/>
      <c r="Y90" s="48"/>
      <c r="Z90" s="48"/>
      <c r="AA90" s="129"/>
      <c r="AB90" s="132"/>
      <c r="AC90" s="141"/>
      <c r="AD90" s="94" t="str">
        <f>IF(O89="OK", "Yes", "No")</f>
        <v>No</v>
      </c>
      <c r="AE90" s="120"/>
      <c r="AF90" s="137"/>
    </row>
    <row r="91" spans="1:32" x14ac:dyDescent="0.25">
      <c r="A91" s="153"/>
      <c r="B91" s="47"/>
      <c r="C91" s="48"/>
      <c r="D91" s="48"/>
      <c r="E91" s="48"/>
      <c r="F91" s="48"/>
      <c r="G91" s="48"/>
      <c r="H91" s="48"/>
      <c r="I91" s="48"/>
      <c r="J91" s="48"/>
      <c r="K91" s="48"/>
      <c r="L91" s="48"/>
      <c r="M91" s="129"/>
      <c r="N91" s="132"/>
      <c r="O91" s="141"/>
      <c r="P91" s="48"/>
      <c r="Q91" s="48"/>
      <c r="R91" s="48"/>
      <c r="S91" s="48"/>
      <c r="T91" s="48"/>
      <c r="U91" s="48"/>
      <c r="V91" s="48"/>
      <c r="W91" s="48"/>
      <c r="X91" s="48"/>
      <c r="Y91" s="48"/>
      <c r="Z91" s="48"/>
      <c r="AA91" s="129"/>
      <c r="AB91" s="132"/>
      <c r="AC91" s="141"/>
      <c r="AD91" s="55" t="s">
        <v>63</v>
      </c>
      <c r="AE91" s="120"/>
      <c r="AF91" s="93" t="s">
        <v>86</v>
      </c>
    </row>
    <row r="92" spans="1:32" x14ac:dyDescent="0.25">
      <c r="A92" s="154"/>
      <c r="B92" s="47"/>
      <c r="C92" s="48"/>
      <c r="D92" s="48"/>
      <c r="E92" s="48"/>
      <c r="F92" s="48"/>
      <c r="G92" s="48"/>
      <c r="H92" s="48"/>
      <c r="I92" s="48"/>
      <c r="J92" s="48"/>
      <c r="K92" s="48"/>
      <c r="L92" s="48"/>
      <c r="M92" s="129"/>
      <c r="N92" s="132"/>
      <c r="O92" s="141"/>
      <c r="P92" s="48"/>
      <c r="Q92" s="48"/>
      <c r="R92" s="48"/>
      <c r="S92" s="48"/>
      <c r="T92" s="48"/>
      <c r="U92" s="48"/>
      <c r="V92" s="48"/>
      <c r="W92" s="48"/>
      <c r="X92" s="48"/>
      <c r="Y92" s="48"/>
      <c r="Z92" s="48"/>
      <c r="AA92" s="129"/>
      <c r="AB92" s="132"/>
      <c r="AC92" s="141"/>
      <c r="AD92" s="94" t="str">
        <f>IF(AC89="OK","Yes","No")</f>
        <v>No</v>
      </c>
      <c r="AE92" s="120"/>
      <c r="AF92" s="138"/>
    </row>
    <row r="93" spans="1:32" x14ac:dyDescent="0.25">
      <c r="A93" s="53" t="str">
        <f>IF(AD88="Cycle Complete", "", "Caution: Previous cycle incomplete")</f>
        <v>Caution: Previous cycle incomplete</v>
      </c>
      <c r="B93" s="49"/>
      <c r="C93" s="50"/>
      <c r="D93" s="50"/>
      <c r="E93" s="50"/>
      <c r="F93" s="50"/>
      <c r="G93" s="50"/>
      <c r="H93" s="50"/>
      <c r="I93" s="50"/>
      <c r="J93" s="50"/>
      <c r="K93" s="50"/>
      <c r="L93" s="50"/>
      <c r="M93" s="130"/>
      <c r="N93" s="133"/>
      <c r="O93" s="142"/>
      <c r="P93" s="50"/>
      <c r="Q93" s="50"/>
      <c r="R93" s="50"/>
      <c r="S93" s="50"/>
      <c r="T93" s="50"/>
      <c r="U93" s="50"/>
      <c r="V93" s="50"/>
      <c r="W93" s="50"/>
      <c r="X93" s="50"/>
      <c r="Y93" s="50"/>
      <c r="Z93" s="50"/>
      <c r="AA93" s="130"/>
      <c r="AB93" s="133"/>
      <c r="AC93" s="142"/>
      <c r="AD93" s="57" t="str">
        <f>IF(AND(AD90="Yes",AD92="Yes"),"Cycle Complete","Cycle Incomplete")</f>
        <v>Cycle Incomplete</v>
      </c>
      <c r="AE93" s="121"/>
      <c r="AF93" s="139"/>
    </row>
    <row r="94" spans="1:32" ht="15" customHeight="1" x14ac:dyDescent="0.25">
      <c r="A94" s="155"/>
      <c r="B94" s="33"/>
      <c r="C94" s="34"/>
      <c r="D94" s="34"/>
      <c r="E94" s="34"/>
      <c r="F94" s="34"/>
      <c r="G94" s="34"/>
      <c r="H94" s="34"/>
      <c r="I94" s="34"/>
      <c r="J94" s="34"/>
      <c r="K94" s="34"/>
      <c r="L94" s="34"/>
      <c r="M94" s="143"/>
      <c r="N94" s="122">
        <f>COUNTIF(C94:L98,"y")</f>
        <v>0</v>
      </c>
      <c r="O94" s="146" t="str">
        <f t="shared" ref="O94" si="32">IF(N94&gt;0,"OK","No Observation")</f>
        <v>No Observation</v>
      </c>
      <c r="P94" s="34"/>
      <c r="Q94" s="34"/>
      <c r="R94" s="34"/>
      <c r="S94" s="34"/>
      <c r="T94" s="34"/>
      <c r="U94" s="34"/>
      <c r="V94" s="34"/>
      <c r="W94" s="34"/>
      <c r="X94" s="34"/>
      <c r="Y94" s="34"/>
      <c r="Z94" s="34"/>
      <c r="AA94" s="143"/>
      <c r="AB94" s="122">
        <f>COUNTIF(P94:Z98,"Y")</f>
        <v>0</v>
      </c>
      <c r="AC94" s="146" t="str">
        <f t="shared" ref="AC94" si="33">IF(AB94&gt;0,"OK","No Debrief")</f>
        <v>No Debrief</v>
      </c>
      <c r="AD94" s="68" t="s">
        <v>62</v>
      </c>
      <c r="AE94" s="125"/>
      <c r="AF94" s="151"/>
    </row>
    <row r="95" spans="1:32" x14ac:dyDescent="0.25">
      <c r="A95" s="156"/>
      <c r="B95" s="35"/>
      <c r="C95" s="36"/>
      <c r="D95" s="36"/>
      <c r="E95" s="36"/>
      <c r="F95" s="36"/>
      <c r="G95" s="36"/>
      <c r="H95" s="36"/>
      <c r="I95" s="36"/>
      <c r="J95" s="36"/>
      <c r="K95" s="36"/>
      <c r="L95" s="36"/>
      <c r="M95" s="144"/>
      <c r="N95" s="123"/>
      <c r="O95" s="147"/>
      <c r="P95" s="36"/>
      <c r="Q95" s="36"/>
      <c r="R95" s="36"/>
      <c r="S95" s="36"/>
      <c r="T95" s="36"/>
      <c r="U95" s="36"/>
      <c r="V95" s="36"/>
      <c r="W95" s="36"/>
      <c r="X95" s="36"/>
      <c r="Y95" s="36"/>
      <c r="Z95" s="36"/>
      <c r="AA95" s="144"/>
      <c r="AB95" s="123"/>
      <c r="AC95" s="147"/>
      <c r="AD95" s="94" t="str">
        <f>IF(O94="OK", "Yes", "No")</f>
        <v>No</v>
      </c>
      <c r="AE95" s="126"/>
      <c r="AF95" s="150"/>
    </row>
    <row r="96" spans="1:32" x14ac:dyDescent="0.25">
      <c r="A96" s="156"/>
      <c r="B96" s="35"/>
      <c r="C96" s="36"/>
      <c r="D96" s="36"/>
      <c r="E96" s="36"/>
      <c r="F96" s="36"/>
      <c r="G96" s="36"/>
      <c r="H96" s="36"/>
      <c r="I96" s="36"/>
      <c r="J96" s="36"/>
      <c r="K96" s="36"/>
      <c r="L96" s="36"/>
      <c r="M96" s="144"/>
      <c r="N96" s="123"/>
      <c r="O96" s="147"/>
      <c r="P96" s="36"/>
      <c r="Q96" s="36"/>
      <c r="R96" s="36"/>
      <c r="S96" s="36"/>
      <c r="T96" s="36"/>
      <c r="U96" s="36"/>
      <c r="V96" s="36"/>
      <c r="W96" s="36"/>
      <c r="X96" s="36"/>
      <c r="Y96" s="36"/>
      <c r="Z96" s="36"/>
      <c r="AA96" s="144"/>
      <c r="AB96" s="123"/>
      <c r="AC96" s="147"/>
      <c r="AD96" s="55" t="s">
        <v>63</v>
      </c>
      <c r="AE96" s="126"/>
      <c r="AF96" s="93" t="s">
        <v>86</v>
      </c>
    </row>
    <row r="97" spans="1:32" x14ac:dyDescent="0.25">
      <c r="A97" s="157"/>
      <c r="B97" s="35"/>
      <c r="C97" s="36"/>
      <c r="D97" s="36"/>
      <c r="E97" s="36"/>
      <c r="F97" s="36"/>
      <c r="G97" s="36"/>
      <c r="H97" s="36"/>
      <c r="I97" s="36"/>
      <c r="J97" s="36"/>
      <c r="K97" s="36"/>
      <c r="L97" s="36"/>
      <c r="M97" s="144"/>
      <c r="N97" s="123"/>
      <c r="O97" s="147"/>
      <c r="P97" s="36"/>
      <c r="Q97" s="36"/>
      <c r="R97" s="36"/>
      <c r="S97" s="36"/>
      <c r="T97" s="36"/>
      <c r="U97" s="36"/>
      <c r="V97" s="36"/>
      <c r="W97" s="36"/>
      <c r="X97" s="36"/>
      <c r="Y97" s="36"/>
      <c r="Z97" s="36"/>
      <c r="AA97" s="144"/>
      <c r="AB97" s="123"/>
      <c r="AC97" s="147"/>
      <c r="AD97" s="94" t="str">
        <f>IF(AC94="OK","Yes","No")</f>
        <v>No</v>
      </c>
      <c r="AE97" s="126"/>
      <c r="AF97" s="134"/>
    </row>
    <row r="98" spans="1:32" x14ac:dyDescent="0.25">
      <c r="A98" s="71" t="str">
        <f>IF(AD93="Cycle Complete", "", "Caution: Previous cycle incomplete")</f>
        <v>Caution: Previous cycle incomplete</v>
      </c>
      <c r="B98" s="37"/>
      <c r="C98" s="38"/>
      <c r="D98" s="38"/>
      <c r="E98" s="38"/>
      <c r="F98" s="38"/>
      <c r="G98" s="38"/>
      <c r="H98" s="38"/>
      <c r="I98" s="38"/>
      <c r="J98" s="38"/>
      <c r="K98" s="38"/>
      <c r="L98" s="38"/>
      <c r="M98" s="145"/>
      <c r="N98" s="124"/>
      <c r="O98" s="148"/>
      <c r="P98" s="38"/>
      <c r="Q98" s="38"/>
      <c r="R98" s="38"/>
      <c r="S98" s="38"/>
      <c r="T98" s="38"/>
      <c r="U98" s="38"/>
      <c r="V98" s="38"/>
      <c r="W98" s="38"/>
      <c r="X98" s="38"/>
      <c r="Y98" s="38"/>
      <c r="Z98" s="38"/>
      <c r="AA98" s="145"/>
      <c r="AB98" s="124"/>
      <c r="AC98" s="148"/>
      <c r="AD98" s="57" t="str">
        <f>IF(AND(AD95="Yes",AD97="Yes"),"Cycle Complete","Cycle Incomplete")</f>
        <v>Cycle Incomplete</v>
      </c>
      <c r="AE98" s="127"/>
      <c r="AF98" s="135"/>
    </row>
    <row r="99" spans="1:32" ht="15" customHeight="1" x14ac:dyDescent="0.25">
      <c r="A99" s="152"/>
      <c r="B99" s="45"/>
      <c r="C99" s="46"/>
      <c r="D99" s="46"/>
      <c r="E99" s="46"/>
      <c r="F99" s="46"/>
      <c r="G99" s="46"/>
      <c r="H99" s="46"/>
      <c r="I99" s="46"/>
      <c r="J99" s="46"/>
      <c r="K99" s="46"/>
      <c r="L99" s="46"/>
      <c r="M99" s="128"/>
      <c r="N99" s="131">
        <f>COUNTIF(C99:L103,"y")</f>
        <v>0</v>
      </c>
      <c r="O99" s="140" t="str">
        <f t="shared" ref="O99" si="34">IF(N99&gt;0,"OK","No Observation")</f>
        <v>No Observation</v>
      </c>
      <c r="P99" s="46"/>
      <c r="Q99" s="46"/>
      <c r="R99" s="46"/>
      <c r="S99" s="46"/>
      <c r="T99" s="46"/>
      <c r="U99" s="46"/>
      <c r="V99" s="46"/>
      <c r="W99" s="46"/>
      <c r="X99" s="46"/>
      <c r="Y99" s="46"/>
      <c r="Z99" s="46"/>
      <c r="AA99" s="128"/>
      <c r="AB99" s="131">
        <f>COUNTIF(P99:Z103,"Y")</f>
        <v>0</v>
      </c>
      <c r="AC99" s="140" t="str">
        <f t="shared" ref="AC99" si="35">IF(AB99&gt;0,"OK","No Debrief")</f>
        <v>No Debrief</v>
      </c>
      <c r="AD99" s="68" t="s">
        <v>62</v>
      </c>
      <c r="AE99" s="119"/>
      <c r="AF99" s="136"/>
    </row>
    <row r="100" spans="1:32" x14ac:dyDescent="0.25">
      <c r="A100" s="153"/>
      <c r="B100" s="47"/>
      <c r="C100" s="48"/>
      <c r="D100" s="48"/>
      <c r="E100" s="48"/>
      <c r="F100" s="48"/>
      <c r="G100" s="48"/>
      <c r="H100" s="48"/>
      <c r="I100" s="48"/>
      <c r="J100" s="48"/>
      <c r="K100" s="48"/>
      <c r="L100" s="48"/>
      <c r="M100" s="129"/>
      <c r="N100" s="132"/>
      <c r="O100" s="141"/>
      <c r="P100" s="48"/>
      <c r="Q100" s="48"/>
      <c r="R100" s="48"/>
      <c r="S100" s="48"/>
      <c r="T100" s="48"/>
      <c r="U100" s="48"/>
      <c r="V100" s="48"/>
      <c r="W100" s="48"/>
      <c r="X100" s="48"/>
      <c r="Y100" s="48"/>
      <c r="Z100" s="48"/>
      <c r="AA100" s="129"/>
      <c r="AB100" s="132"/>
      <c r="AC100" s="141"/>
      <c r="AD100" s="94" t="str">
        <f>IF(O99="OK", "Yes", "No")</f>
        <v>No</v>
      </c>
      <c r="AE100" s="120"/>
      <c r="AF100" s="137"/>
    </row>
    <row r="101" spans="1:32" x14ac:dyDescent="0.25">
      <c r="A101" s="153"/>
      <c r="B101" s="47"/>
      <c r="C101" s="48"/>
      <c r="D101" s="48"/>
      <c r="E101" s="48"/>
      <c r="F101" s="48"/>
      <c r="G101" s="48"/>
      <c r="H101" s="48"/>
      <c r="I101" s="48"/>
      <c r="J101" s="48"/>
      <c r="K101" s="48"/>
      <c r="L101" s="48"/>
      <c r="M101" s="129"/>
      <c r="N101" s="132"/>
      <c r="O101" s="141"/>
      <c r="P101" s="48"/>
      <c r="Q101" s="48"/>
      <c r="R101" s="48"/>
      <c r="S101" s="48"/>
      <c r="T101" s="48"/>
      <c r="U101" s="48"/>
      <c r="V101" s="48"/>
      <c r="W101" s="48"/>
      <c r="X101" s="48"/>
      <c r="Y101" s="48"/>
      <c r="Z101" s="48"/>
      <c r="AA101" s="129"/>
      <c r="AB101" s="132"/>
      <c r="AC101" s="141"/>
      <c r="AD101" s="55" t="s">
        <v>63</v>
      </c>
      <c r="AE101" s="120"/>
      <c r="AF101" s="93" t="s">
        <v>86</v>
      </c>
    </row>
    <row r="102" spans="1:32" x14ac:dyDescent="0.25">
      <c r="A102" s="154"/>
      <c r="B102" s="47"/>
      <c r="C102" s="48"/>
      <c r="D102" s="48"/>
      <c r="E102" s="48"/>
      <c r="F102" s="48"/>
      <c r="G102" s="48"/>
      <c r="H102" s="48"/>
      <c r="I102" s="48"/>
      <c r="J102" s="48"/>
      <c r="K102" s="48"/>
      <c r="L102" s="48"/>
      <c r="M102" s="129"/>
      <c r="N102" s="132"/>
      <c r="O102" s="141"/>
      <c r="P102" s="48"/>
      <c r="Q102" s="48"/>
      <c r="R102" s="48"/>
      <c r="S102" s="48"/>
      <c r="T102" s="48"/>
      <c r="U102" s="48"/>
      <c r="V102" s="48"/>
      <c r="W102" s="48"/>
      <c r="X102" s="48"/>
      <c r="Y102" s="48"/>
      <c r="Z102" s="48"/>
      <c r="AA102" s="129"/>
      <c r="AB102" s="132"/>
      <c r="AC102" s="141"/>
      <c r="AD102" s="94" t="str">
        <f>IF(AC99="OK","Yes","No")</f>
        <v>No</v>
      </c>
      <c r="AE102" s="120"/>
      <c r="AF102" s="138"/>
    </row>
    <row r="103" spans="1:32" x14ac:dyDescent="0.25">
      <c r="A103" s="53" t="str">
        <f>IF(AD98="Cycle Complete", "", "Caution: Previous cycle incomplete")</f>
        <v>Caution: Previous cycle incomplete</v>
      </c>
      <c r="B103" s="49"/>
      <c r="C103" s="50"/>
      <c r="D103" s="50"/>
      <c r="E103" s="50"/>
      <c r="F103" s="50"/>
      <c r="G103" s="50"/>
      <c r="H103" s="50"/>
      <c r="I103" s="50"/>
      <c r="J103" s="50"/>
      <c r="K103" s="50"/>
      <c r="L103" s="50"/>
      <c r="M103" s="130"/>
      <c r="N103" s="133"/>
      <c r="O103" s="142"/>
      <c r="P103" s="50"/>
      <c r="Q103" s="50"/>
      <c r="R103" s="50"/>
      <c r="S103" s="50"/>
      <c r="T103" s="50"/>
      <c r="U103" s="50"/>
      <c r="V103" s="50"/>
      <c r="W103" s="50"/>
      <c r="X103" s="50"/>
      <c r="Y103" s="50"/>
      <c r="Z103" s="50"/>
      <c r="AA103" s="130"/>
      <c r="AB103" s="133"/>
      <c r="AC103" s="142"/>
      <c r="AD103" s="57" t="str">
        <f>IF(AND(AD100="Yes",AD102="Yes"),"Cycle Complete","Cycle Incomplete")</f>
        <v>Cycle Incomplete</v>
      </c>
      <c r="AE103" s="121"/>
      <c r="AF103" s="139"/>
    </row>
    <row r="104" spans="1:32" ht="15" customHeight="1" x14ac:dyDescent="0.25">
      <c r="A104" s="155"/>
      <c r="B104" s="33"/>
      <c r="C104" s="34"/>
      <c r="D104" s="34"/>
      <c r="E104" s="34"/>
      <c r="F104" s="34"/>
      <c r="G104" s="34"/>
      <c r="H104" s="34"/>
      <c r="I104" s="34"/>
      <c r="J104" s="34"/>
      <c r="K104" s="34"/>
      <c r="L104" s="34"/>
      <c r="M104" s="143"/>
      <c r="N104" s="122">
        <f>COUNTIF(C104:L108,"y")</f>
        <v>0</v>
      </c>
      <c r="O104" s="146" t="str">
        <f t="shared" ref="O104" si="36">IF(N104&gt;0,"OK","No Observation")</f>
        <v>No Observation</v>
      </c>
      <c r="P104" s="34"/>
      <c r="Q104" s="34"/>
      <c r="R104" s="34"/>
      <c r="S104" s="34"/>
      <c r="T104" s="34"/>
      <c r="U104" s="34"/>
      <c r="V104" s="34"/>
      <c r="W104" s="34"/>
      <c r="X104" s="34"/>
      <c r="Y104" s="34"/>
      <c r="Z104" s="34"/>
      <c r="AA104" s="143"/>
      <c r="AB104" s="122">
        <f>COUNTIF(P104:Z108,"Y")</f>
        <v>0</v>
      </c>
      <c r="AC104" s="146" t="str">
        <f t="shared" ref="AC104" si="37">IF(AB104&gt;0,"OK","No Debrief")</f>
        <v>No Debrief</v>
      </c>
      <c r="AD104" s="68" t="s">
        <v>62</v>
      </c>
      <c r="AE104" s="125"/>
      <c r="AF104" s="151"/>
    </row>
    <row r="105" spans="1:32" x14ac:dyDescent="0.25">
      <c r="A105" s="156"/>
      <c r="B105" s="35"/>
      <c r="C105" s="36"/>
      <c r="D105" s="36"/>
      <c r="E105" s="36"/>
      <c r="F105" s="36"/>
      <c r="G105" s="36"/>
      <c r="H105" s="36"/>
      <c r="I105" s="36"/>
      <c r="J105" s="36"/>
      <c r="K105" s="36"/>
      <c r="L105" s="36"/>
      <c r="M105" s="144"/>
      <c r="N105" s="123"/>
      <c r="O105" s="147"/>
      <c r="P105" s="36"/>
      <c r="Q105" s="36"/>
      <c r="R105" s="36"/>
      <c r="S105" s="36"/>
      <c r="T105" s="36"/>
      <c r="U105" s="36"/>
      <c r="V105" s="36"/>
      <c r="W105" s="36"/>
      <c r="X105" s="36"/>
      <c r="Y105" s="36"/>
      <c r="Z105" s="36"/>
      <c r="AA105" s="144"/>
      <c r="AB105" s="123"/>
      <c r="AC105" s="147"/>
      <c r="AD105" s="94" t="str">
        <f>IF(O104="OK", "Yes", "No")</f>
        <v>No</v>
      </c>
      <c r="AE105" s="126"/>
      <c r="AF105" s="150"/>
    </row>
    <row r="106" spans="1:32" x14ac:dyDescent="0.25">
      <c r="A106" s="156"/>
      <c r="B106" s="35"/>
      <c r="C106" s="36"/>
      <c r="D106" s="36"/>
      <c r="E106" s="36"/>
      <c r="F106" s="36"/>
      <c r="G106" s="36"/>
      <c r="H106" s="36"/>
      <c r="I106" s="36"/>
      <c r="J106" s="36"/>
      <c r="K106" s="36"/>
      <c r="L106" s="36"/>
      <c r="M106" s="144"/>
      <c r="N106" s="123"/>
      <c r="O106" s="147"/>
      <c r="P106" s="36"/>
      <c r="Q106" s="36"/>
      <c r="R106" s="36"/>
      <c r="S106" s="36"/>
      <c r="T106" s="36"/>
      <c r="U106" s="36"/>
      <c r="V106" s="36"/>
      <c r="W106" s="36"/>
      <c r="X106" s="36"/>
      <c r="Y106" s="36"/>
      <c r="Z106" s="36"/>
      <c r="AA106" s="144"/>
      <c r="AB106" s="123"/>
      <c r="AC106" s="147"/>
      <c r="AD106" s="55" t="s">
        <v>63</v>
      </c>
      <c r="AE106" s="126"/>
      <c r="AF106" s="93" t="s">
        <v>86</v>
      </c>
    </row>
    <row r="107" spans="1:32" x14ac:dyDescent="0.25">
      <c r="A107" s="157"/>
      <c r="B107" s="35"/>
      <c r="C107" s="36"/>
      <c r="D107" s="36"/>
      <c r="E107" s="36"/>
      <c r="F107" s="36"/>
      <c r="G107" s="36"/>
      <c r="H107" s="36"/>
      <c r="I107" s="36"/>
      <c r="J107" s="36"/>
      <c r="K107" s="36"/>
      <c r="L107" s="36"/>
      <c r="M107" s="144"/>
      <c r="N107" s="123"/>
      <c r="O107" s="147"/>
      <c r="P107" s="36"/>
      <c r="Q107" s="36"/>
      <c r="R107" s="36"/>
      <c r="S107" s="36"/>
      <c r="T107" s="36"/>
      <c r="U107" s="36"/>
      <c r="V107" s="36"/>
      <c r="W107" s="36"/>
      <c r="X107" s="36"/>
      <c r="Y107" s="36"/>
      <c r="Z107" s="36"/>
      <c r="AA107" s="144"/>
      <c r="AB107" s="123"/>
      <c r="AC107" s="147"/>
      <c r="AD107" s="94" t="str">
        <f>IF(AC104="OK","Yes","No")</f>
        <v>No</v>
      </c>
      <c r="AE107" s="126"/>
      <c r="AF107" s="134"/>
    </row>
    <row r="108" spans="1:32" x14ac:dyDescent="0.25">
      <c r="A108" s="71" t="str">
        <f>IF(AD103="Cycle Complete", "", "Caution: Previous cycle incomplete")</f>
        <v>Caution: Previous cycle incomplete</v>
      </c>
      <c r="B108" s="37"/>
      <c r="C108" s="38"/>
      <c r="D108" s="38"/>
      <c r="E108" s="38"/>
      <c r="F108" s="38"/>
      <c r="G108" s="38"/>
      <c r="H108" s="38"/>
      <c r="I108" s="38"/>
      <c r="J108" s="38"/>
      <c r="K108" s="38"/>
      <c r="L108" s="38"/>
      <c r="M108" s="145"/>
      <c r="N108" s="124"/>
      <c r="O108" s="148"/>
      <c r="P108" s="38"/>
      <c r="Q108" s="38"/>
      <c r="R108" s="38"/>
      <c r="S108" s="38"/>
      <c r="T108" s="38"/>
      <c r="U108" s="38"/>
      <c r="V108" s="38"/>
      <c r="W108" s="38"/>
      <c r="X108" s="38"/>
      <c r="Y108" s="38"/>
      <c r="Z108" s="38"/>
      <c r="AA108" s="145"/>
      <c r="AB108" s="124"/>
      <c r="AC108" s="148"/>
      <c r="AD108" s="57" t="str">
        <f>IF(AND(AD105="Yes",AD107="Yes"),"Cycle Complete","Cycle Incomplete")</f>
        <v>Cycle Incomplete</v>
      </c>
      <c r="AE108" s="127"/>
      <c r="AF108" s="135"/>
    </row>
    <row r="109" spans="1:32" ht="15" customHeight="1" x14ac:dyDescent="0.25">
      <c r="A109" s="152"/>
      <c r="B109" s="45"/>
      <c r="C109" s="46"/>
      <c r="D109" s="46"/>
      <c r="E109" s="46"/>
      <c r="F109" s="46"/>
      <c r="G109" s="46"/>
      <c r="H109" s="46"/>
      <c r="I109" s="46"/>
      <c r="J109" s="46"/>
      <c r="K109" s="46"/>
      <c r="L109" s="46"/>
      <c r="M109" s="128"/>
      <c r="N109" s="131">
        <f>COUNTIF(C109:L113,"y")</f>
        <v>0</v>
      </c>
      <c r="O109" s="140" t="str">
        <f t="shared" ref="O109" si="38">IF(N109&gt;0,"OK","No Observation")</f>
        <v>No Observation</v>
      </c>
      <c r="P109" s="46"/>
      <c r="Q109" s="46"/>
      <c r="R109" s="46"/>
      <c r="S109" s="46"/>
      <c r="T109" s="46"/>
      <c r="U109" s="46"/>
      <c r="V109" s="46"/>
      <c r="W109" s="46"/>
      <c r="X109" s="46"/>
      <c r="Y109" s="46"/>
      <c r="Z109" s="46"/>
      <c r="AA109" s="128"/>
      <c r="AB109" s="131">
        <f>COUNTIF(P109:Z113,"Y")</f>
        <v>0</v>
      </c>
      <c r="AC109" s="140" t="str">
        <f t="shared" ref="AC109" si="39">IF(AB109&gt;0,"OK","No Debrief")</f>
        <v>No Debrief</v>
      </c>
      <c r="AD109" s="68" t="s">
        <v>62</v>
      </c>
      <c r="AE109" s="119"/>
      <c r="AF109" s="136"/>
    </row>
    <row r="110" spans="1:32" x14ac:dyDescent="0.25">
      <c r="A110" s="153"/>
      <c r="B110" s="47"/>
      <c r="C110" s="48"/>
      <c r="D110" s="48"/>
      <c r="E110" s="48"/>
      <c r="F110" s="48"/>
      <c r="G110" s="48"/>
      <c r="H110" s="48"/>
      <c r="I110" s="48"/>
      <c r="J110" s="48"/>
      <c r="K110" s="48"/>
      <c r="L110" s="48"/>
      <c r="M110" s="129"/>
      <c r="N110" s="132"/>
      <c r="O110" s="141"/>
      <c r="P110" s="48"/>
      <c r="Q110" s="48"/>
      <c r="R110" s="48"/>
      <c r="S110" s="48"/>
      <c r="T110" s="48"/>
      <c r="U110" s="48"/>
      <c r="V110" s="48"/>
      <c r="W110" s="48"/>
      <c r="X110" s="48"/>
      <c r="Y110" s="48"/>
      <c r="Z110" s="48"/>
      <c r="AA110" s="129"/>
      <c r="AB110" s="132"/>
      <c r="AC110" s="141"/>
      <c r="AD110" s="94" t="str">
        <f>IF(O109="OK", "Yes", "No")</f>
        <v>No</v>
      </c>
      <c r="AE110" s="120"/>
      <c r="AF110" s="137"/>
    </row>
    <row r="111" spans="1:32" x14ac:dyDescent="0.25">
      <c r="A111" s="153"/>
      <c r="B111" s="47"/>
      <c r="C111" s="48"/>
      <c r="D111" s="48"/>
      <c r="E111" s="48"/>
      <c r="F111" s="48"/>
      <c r="G111" s="48"/>
      <c r="H111" s="48"/>
      <c r="I111" s="48"/>
      <c r="J111" s="48"/>
      <c r="K111" s="48"/>
      <c r="L111" s="48"/>
      <c r="M111" s="129"/>
      <c r="N111" s="132"/>
      <c r="O111" s="141"/>
      <c r="P111" s="48"/>
      <c r="Q111" s="48"/>
      <c r="R111" s="48"/>
      <c r="S111" s="48"/>
      <c r="T111" s="48"/>
      <c r="U111" s="48"/>
      <c r="V111" s="48"/>
      <c r="W111" s="48"/>
      <c r="X111" s="48"/>
      <c r="Y111" s="48"/>
      <c r="Z111" s="48"/>
      <c r="AA111" s="129"/>
      <c r="AB111" s="132"/>
      <c r="AC111" s="141"/>
      <c r="AD111" s="55" t="s">
        <v>63</v>
      </c>
      <c r="AE111" s="120"/>
      <c r="AF111" s="93" t="s">
        <v>86</v>
      </c>
    </row>
    <row r="112" spans="1:32" x14ac:dyDescent="0.25">
      <c r="A112" s="154"/>
      <c r="B112" s="47"/>
      <c r="C112" s="48"/>
      <c r="D112" s="48"/>
      <c r="E112" s="48"/>
      <c r="F112" s="48"/>
      <c r="G112" s="48"/>
      <c r="H112" s="48"/>
      <c r="I112" s="48"/>
      <c r="J112" s="48"/>
      <c r="K112" s="48"/>
      <c r="L112" s="48"/>
      <c r="M112" s="129"/>
      <c r="N112" s="132"/>
      <c r="O112" s="141"/>
      <c r="P112" s="48"/>
      <c r="Q112" s="48"/>
      <c r="R112" s="48"/>
      <c r="S112" s="48"/>
      <c r="T112" s="48"/>
      <c r="U112" s="48"/>
      <c r="V112" s="48"/>
      <c r="W112" s="48"/>
      <c r="X112" s="48"/>
      <c r="Y112" s="48"/>
      <c r="Z112" s="48"/>
      <c r="AA112" s="129"/>
      <c r="AB112" s="132"/>
      <c r="AC112" s="141"/>
      <c r="AD112" s="94" t="str">
        <f>IF(AC109="OK","Yes","No")</f>
        <v>No</v>
      </c>
      <c r="AE112" s="120"/>
      <c r="AF112" s="138"/>
    </row>
    <row r="113" spans="1:32" x14ac:dyDescent="0.25">
      <c r="A113" s="53" t="str">
        <f>IF(AD108="Cycle Complete", "", "Caution: Previous cycle incomplete")</f>
        <v>Caution: Previous cycle incomplete</v>
      </c>
      <c r="B113" s="49"/>
      <c r="C113" s="50"/>
      <c r="D113" s="50"/>
      <c r="E113" s="50"/>
      <c r="F113" s="50"/>
      <c r="G113" s="50"/>
      <c r="H113" s="50"/>
      <c r="I113" s="50"/>
      <c r="J113" s="50"/>
      <c r="K113" s="50"/>
      <c r="L113" s="50"/>
      <c r="M113" s="130"/>
      <c r="N113" s="133"/>
      <c r="O113" s="142"/>
      <c r="P113" s="50"/>
      <c r="Q113" s="50"/>
      <c r="R113" s="50"/>
      <c r="S113" s="50"/>
      <c r="T113" s="50"/>
      <c r="U113" s="50"/>
      <c r="V113" s="50"/>
      <c r="W113" s="50"/>
      <c r="X113" s="50"/>
      <c r="Y113" s="50"/>
      <c r="Z113" s="50"/>
      <c r="AA113" s="130"/>
      <c r="AB113" s="133"/>
      <c r="AC113" s="142"/>
      <c r="AD113" s="57" t="str">
        <f>IF(AND(AD110="Yes",AD112="Yes"),"Cycle Complete","Cycle Incomplete")</f>
        <v>Cycle Incomplete</v>
      </c>
      <c r="AE113" s="121"/>
      <c r="AF113" s="139"/>
    </row>
    <row r="114" spans="1:32" ht="15" customHeight="1" x14ac:dyDescent="0.25">
      <c r="A114" s="155"/>
      <c r="B114" s="33"/>
      <c r="C114" s="34"/>
      <c r="D114" s="34"/>
      <c r="E114" s="34"/>
      <c r="F114" s="34"/>
      <c r="G114" s="34"/>
      <c r="H114" s="34"/>
      <c r="I114" s="34"/>
      <c r="J114" s="34"/>
      <c r="K114" s="34"/>
      <c r="L114" s="34"/>
      <c r="M114" s="143"/>
      <c r="N114" s="122">
        <f>COUNTIF(C114:L118,"y")</f>
        <v>0</v>
      </c>
      <c r="O114" s="146" t="str">
        <f t="shared" ref="O114" si="40">IF(N114&gt;0,"OK","No Observation")</f>
        <v>No Observation</v>
      </c>
      <c r="P114" s="34"/>
      <c r="Q114" s="34"/>
      <c r="R114" s="34"/>
      <c r="S114" s="34"/>
      <c r="T114" s="34"/>
      <c r="U114" s="34"/>
      <c r="V114" s="34"/>
      <c r="W114" s="34"/>
      <c r="X114" s="34"/>
      <c r="Y114" s="34"/>
      <c r="Z114" s="34"/>
      <c r="AA114" s="143"/>
      <c r="AB114" s="122">
        <f>COUNTIF(P114:Z118,"Y")</f>
        <v>0</v>
      </c>
      <c r="AC114" s="146" t="str">
        <f t="shared" ref="AC114" si="41">IF(AB114&gt;0,"OK","No Debrief")</f>
        <v>No Debrief</v>
      </c>
      <c r="AD114" s="68" t="s">
        <v>62</v>
      </c>
      <c r="AE114" s="125"/>
      <c r="AF114" s="151"/>
    </row>
    <row r="115" spans="1:32" x14ac:dyDescent="0.25">
      <c r="A115" s="156"/>
      <c r="B115" s="35"/>
      <c r="C115" s="36"/>
      <c r="D115" s="36"/>
      <c r="E115" s="36"/>
      <c r="F115" s="36"/>
      <c r="G115" s="36"/>
      <c r="H115" s="36"/>
      <c r="I115" s="36"/>
      <c r="J115" s="36"/>
      <c r="K115" s="36"/>
      <c r="L115" s="36"/>
      <c r="M115" s="144"/>
      <c r="N115" s="123"/>
      <c r="O115" s="147"/>
      <c r="P115" s="36"/>
      <c r="Q115" s="36"/>
      <c r="R115" s="36"/>
      <c r="S115" s="36"/>
      <c r="T115" s="36"/>
      <c r="U115" s="36"/>
      <c r="V115" s="36"/>
      <c r="W115" s="36"/>
      <c r="X115" s="36"/>
      <c r="Y115" s="36"/>
      <c r="Z115" s="36"/>
      <c r="AA115" s="144"/>
      <c r="AB115" s="123"/>
      <c r="AC115" s="147"/>
      <c r="AD115" s="94" t="str">
        <f>IF(O114="OK", "Yes", "No")</f>
        <v>No</v>
      </c>
      <c r="AE115" s="126"/>
      <c r="AF115" s="150"/>
    </row>
    <row r="116" spans="1:32" x14ac:dyDescent="0.25">
      <c r="A116" s="156"/>
      <c r="B116" s="35"/>
      <c r="C116" s="36"/>
      <c r="D116" s="36"/>
      <c r="E116" s="36"/>
      <c r="F116" s="36"/>
      <c r="G116" s="36"/>
      <c r="H116" s="36"/>
      <c r="I116" s="36"/>
      <c r="J116" s="36"/>
      <c r="K116" s="36"/>
      <c r="L116" s="36"/>
      <c r="M116" s="144"/>
      <c r="N116" s="123"/>
      <c r="O116" s="147"/>
      <c r="P116" s="36"/>
      <c r="Q116" s="36"/>
      <c r="R116" s="36"/>
      <c r="S116" s="36"/>
      <c r="T116" s="36"/>
      <c r="U116" s="36"/>
      <c r="V116" s="36"/>
      <c r="W116" s="36"/>
      <c r="X116" s="36"/>
      <c r="Y116" s="36"/>
      <c r="Z116" s="36"/>
      <c r="AA116" s="144"/>
      <c r="AB116" s="123"/>
      <c r="AC116" s="147"/>
      <c r="AD116" s="55" t="s">
        <v>63</v>
      </c>
      <c r="AE116" s="126"/>
      <c r="AF116" s="93" t="s">
        <v>86</v>
      </c>
    </row>
    <row r="117" spans="1:32" x14ac:dyDescent="0.25">
      <c r="A117" s="157"/>
      <c r="B117" s="35"/>
      <c r="C117" s="36"/>
      <c r="D117" s="36"/>
      <c r="E117" s="36"/>
      <c r="F117" s="36"/>
      <c r="G117" s="36"/>
      <c r="H117" s="36"/>
      <c r="I117" s="36"/>
      <c r="J117" s="36"/>
      <c r="K117" s="36"/>
      <c r="L117" s="36"/>
      <c r="M117" s="144"/>
      <c r="N117" s="123"/>
      <c r="O117" s="147"/>
      <c r="P117" s="36"/>
      <c r="Q117" s="36"/>
      <c r="R117" s="36"/>
      <c r="S117" s="36"/>
      <c r="T117" s="36"/>
      <c r="U117" s="36"/>
      <c r="V117" s="36"/>
      <c r="W117" s="36"/>
      <c r="X117" s="36"/>
      <c r="Y117" s="36"/>
      <c r="Z117" s="36"/>
      <c r="AA117" s="144"/>
      <c r="AB117" s="123"/>
      <c r="AC117" s="147"/>
      <c r="AD117" s="94" t="str">
        <f>IF(AC114="OK","Yes","No")</f>
        <v>No</v>
      </c>
      <c r="AE117" s="126"/>
      <c r="AF117" s="134"/>
    </row>
    <row r="118" spans="1:32" x14ac:dyDescent="0.25">
      <c r="A118" s="71" t="str">
        <f>IF(AD113="Cycle Complete", "", "Caution: Previous cycle incomplete")</f>
        <v>Caution: Previous cycle incomplete</v>
      </c>
      <c r="B118" s="37"/>
      <c r="C118" s="38"/>
      <c r="D118" s="38"/>
      <c r="E118" s="38"/>
      <c r="F118" s="38"/>
      <c r="G118" s="38"/>
      <c r="H118" s="38"/>
      <c r="I118" s="38"/>
      <c r="J118" s="38"/>
      <c r="K118" s="38"/>
      <c r="L118" s="38"/>
      <c r="M118" s="145"/>
      <c r="N118" s="124"/>
      <c r="O118" s="148"/>
      <c r="P118" s="38"/>
      <c r="Q118" s="38"/>
      <c r="R118" s="38"/>
      <c r="S118" s="38"/>
      <c r="T118" s="38"/>
      <c r="U118" s="38"/>
      <c r="V118" s="38"/>
      <c r="W118" s="38"/>
      <c r="X118" s="38"/>
      <c r="Y118" s="38"/>
      <c r="Z118" s="38"/>
      <c r="AA118" s="145"/>
      <c r="AB118" s="124"/>
      <c r="AC118" s="148"/>
      <c r="AD118" s="57" t="str">
        <f>IF(AND(AD115="Yes",AD117="Yes"),"Cycle Complete","Cycle Incomplete")</f>
        <v>Cycle Incomplete</v>
      </c>
      <c r="AE118" s="127"/>
      <c r="AF118" s="135"/>
    </row>
    <row r="119" spans="1:32" ht="15" customHeight="1" x14ac:dyDescent="0.25">
      <c r="A119" s="152"/>
      <c r="B119" s="45"/>
      <c r="C119" s="46"/>
      <c r="D119" s="46"/>
      <c r="E119" s="46"/>
      <c r="F119" s="46"/>
      <c r="G119" s="46"/>
      <c r="H119" s="46"/>
      <c r="I119" s="46"/>
      <c r="J119" s="46"/>
      <c r="K119" s="46"/>
      <c r="L119" s="46"/>
      <c r="M119" s="128"/>
      <c r="N119" s="131">
        <f>COUNTIF(C119:L123,"y")</f>
        <v>0</v>
      </c>
      <c r="O119" s="140" t="str">
        <f t="shared" ref="O119" si="42">IF(N119&gt;0,"OK","No Observation")</f>
        <v>No Observation</v>
      </c>
      <c r="P119" s="46"/>
      <c r="Q119" s="46"/>
      <c r="R119" s="46"/>
      <c r="S119" s="46"/>
      <c r="T119" s="46"/>
      <c r="U119" s="46"/>
      <c r="V119" s="46"/>
      <c r="W119" s="46"/>
      <c r="X119" s="46"/>
      <c r="Y119" s="46"/>
      <c r="Z119" s="46"/>
      <c r="AA119" s="128"/>
      <c r="AB119" s="131">
        <f>COUNTIF(P119:Z123,"Y")</f>
        <v>0</v>
      </c>
      <c r="AC119" s="140" t="str">
        <f t="shared" ref="AC119" si="43">IF(AB119&gt;0,"OK","No Debrief")</f>
        <v>No Debrief</v>
      </c>
      <c r="AD119" s="68" t="s">
        <v>62</v>
      </c>
      <c r="AE119" s="119"/>
      <c r="AF119" s="136"/>
    </row>
    <row r="120" spans="1:32" x14ac:dyDescent="0.25">
      <c r="A120" s="153"/>
      <c r="B120" s="47"/>
      <c r="C120" s="48"/>
      <c r="D120" s="48"/>
      <c r="E120" s="48"/>
      <c r="F120" s="48"/>
      <c r="G120" s="48"/>
      <c r="H120" s="48"/>
      <c r="I120" s="48"/>
      <c r="J120" s="48"/>
      <c r="K120" s="48"/>
      <c r="L120" s="48"/>
      <c r="M120" s="129"/>
      <c r="N120" s="132"/>
      <c r="O120" s="141"/>
      <c r="P120" s="48"/>
      <c r="Q120" s="48"/>
      <c r="R120" s="48"/>
      <c r="S120" s="48"/>
      <c r="T120" s="48"/>
      <c r="U120" s="48"/>
      <c r="V120" s="48"/>
      <c r="W120" s="48"/>
      <c r="X120" s="48"/>
      <c r="Y120" s="48"/>
      <c r="Z120" s="48"/>
      <c r="AA120" s="129"/>
      <c r="AB120" s="132"/>
      <c r="AC120" s="141"/>
      <c r="AD120" s="94" t="str">
        <f>IF(O119="OK", "Yes", "No")</f>
        <v>No</v>
      </c>
      <c r="AE120" s="120"/>
      <c r="AF120" s="137"/>
    </row>
    <row r="121" spans="1:32" x14ac:dyDescent="0.25">
      <c r="A121" s="153"/>
      <c r="B121" s="47"/>
      <c r="C121" s="48"/>
      <c r="D121" s="48"/>
      <c r="E121" s="48"/>
      <c r="F121" s="48"/>
      <c r="G121" s="48"/>
      <c r="H121" s="48"/>
      <c r="I121" s="48"/>
      <c r="J121" s="48"/>
      <c r="K121" s="48"/>
      <c r="L121" s="48"/>
      <c r="M121" s="129"/>
      <c r="N121" s="132"/>
      <c r="O121" s="141"/>
      <c r="P121" s="48"/>
      <c r="Q121" s="48"/>
      <c r="R121" s="48"/>
      <c r="S121" s="48"/>
      <c r="T121" s="48"/>
      <c r="U121" s="48"/>
      <c r="V121" s="48"/>
      <c r="W121" s="48"/>
      <c r="X121" s="48"/>
      <c r="Y121" s="48"/>
      <c r="Z121" s="48"/>
      <c r="AA121" s="129"/>
      <c r="AB121" s="132"/>
      <c r="AC121" s="141"/>
      <c r="AD121" s="55" t="s">
        <v>63</v>
      </c>
      <c r="AE121" s="120"/>
      <c r="AF121" s="93" t="s">
        <v>86</v>
      </c>
    </row>
    <row r="122" spans="1:32" x14ac:dyDescent="0.25">
      <c r="A122" s="154"/>
      <c r="B122" s="47"/>
      <c r="C122" s="48"/>
      <c r="D122" s="48"/>
      <c r="E122" s="48"/>
      <c r="F122" s="48"/>
      <c r="G122" s="48"/>
      <c r="H122" s="48"/>
      <c r="I122" s="48"/>
      <c r="J122" s="48"/>
      <c r="K122" s="48"/>
      <c r="L122" s="48"/>
      <c r="M122" s="129"/>
      <c r="N122" s="132"/>
      <c r="O122" s="141"/>
      <c r="P122" s="48"/>
      <c r="Q122" s="48"/>
      <c r="R122" s="48"/>
      <c r="S122" s="48"/>
      <c r="T122" s="48"/>
      <c r="U122" s="48"/>
      <c r="V122" s="48"/>
      <c r="W122" s="48"/>
      <c r="X122" s="48"/>
      <c r="Y122" s="48"/>
      <c r="Z122" s="48"/>
      <c r="AA122" s="129"/>
      <c r="AB122" s="132"/>
      <c r="AC122" s="141"/>
      <c r="AD122" s="94" t="str">
        <f>IF(AC119="OK","Yes","No")</f>
        <v>No</v>
      </c>
      <c r="AE122" s="120"/>
      <c r="AF122" s="138"/>
    </row>
    <row r="123" spans="1:32" x14ac:dyDescent="0.25">
      <c r="A123" s="53" t="str">
        <f>IF(AD118="Cycle Complete", "", "Caution: Previous cycle incomplete")</f>
        <v>Caution: Previous cycle incomplete</v>
      </c>
      <c r="B123" s="49"/>
      <c r="C123" s="50"/>
      <c r="D123" s="50"/>
      <c r="E123" s="50"/>
      <c r="F123" s="50"/>
      <c r="G123" s="50"/>
      <c r="H123" s="50"/>
      <c r="I123" s="50"/>
      <c r="J123" s="50"/>
      <c r="K123" s="50"/>
      <c r="L123" s="50"/>
      <c r="M123" s="130"/>
      <c r="N123" s="133"/>
      <c r="O123" s="142"/>
      <c r="P123" s="50"/>
      <c r="Q123" s="50"/>
      <c r="R123" s="50"/>
      <c r="S123" s="50"/>
      <c r="T123" s="50"/>
      <c r="U123" s="50"/>
      <c r="V123" s="50"/>
      <c r="W123" s="50"/>
      <c r="X123" s="50"/>
      <c r="Y123" s="50"/>
      <c r="Z123" s="50"/>
      <c r="AA123" s="130"/>
      <c r="AB123" s="133"/>
      <c r="AC123" s="142"/>
      <c r="AD123" s="57" t="str">
        <f>IF(AND(AD120="Yes",AD122="Yes"),"Cycle Complete","Cycle Incomplete")</f>
        <v>Cycle Incomplete</v>
      </c>
      <c r="AE123" s="121"/>
      <c r="AF123" s="139"/>
    </row>
    <row r="124" spans="1:32" ht="15" customHeight="1" x14ac:dyDescent="0.25">
      <c r="A124" s="155"/>
      <c r="B124" s="33"/>
      <c r="C124" s="34"/>
      <c r="D124" s="34"/>
      <c r="E124" s="34"/>
      <c r="F124" s="34"/>
      <c r="G124" s="34"/>
      <c r="H124" s="34"/>
      <c r="I124" s="34"/>
      <c r="J124" s="34"/>
      <c r="K124" s="34"/>
      <c r="L124" s="34"/>
      <c r="M124" s="143"/>
      <c r="N124" s="122">
        <f>COUNTIF(C124:L128,"y")</f>
        <v>0</v>
      </c>
      <c r="O124" s="146" t="str">
        <f t="shared" ref="O124" si="44">IF(N124&gt;0,"OK","No Observation")</f>
        <v>No Observation</v>
      </c>
      <c r="P124" s="34"/>
      <c r="Q124" s="34"/>
      <c r="R124" s="34"/>
      <c r="S124" s="34"/>
      <c r="T124" s="34"/>
      <c r="U124" s="34"/>
      <c r="V124" s="34"/>
      <c r="W124" s="34"/>
      <c r="X124" s="34"/>
      <c r="Y124" s="34"/>
      <c r="Z124" s="34"/>
      <c r="AA124" s="143"/>
      <c r="AB124" s="122">
        <f>COUNTIF(P124:Z128,"Y")</f>
        <v>0</v>
      </c>
      <c r="AC124" s="146" t="str">
        <f t="shared" ref="AC124" si="45">IF(AB124&gt;0,"OK","No Debrief")</f>
        <v>No Debrief</v>
      </c>
      <c r="AD124" s="68" t="s">
        <v>62</v>
      </c>
      <c r="AE124" s="125"/>
      <c r="AF124" s="151"/>
    </row>
    <row r="125" spans="1:32" x14ac:dyDescent="0.25">
      <c r="A125" s="156"/>
      <c r="B125" s="35"/>
      <c r="C125" s="36"/>
      <c r="D125" s="36"/>
      <c r="E125" s="36"/>
      <c r="F125" s="36"/>
      <c r="G125" s="36"/>
      <c r="H125" s="36"/>
      <c r="I125" s="36"/>
      <c r="J125" s="36"/>
      <c r="K125" s="36"/>
      <c r="L125" s="36"/>
      <c r="M125" s="144"/>
      <c r="N125" s="123"/>
      <c r="O125" s="147"/>
      <c r="P125" s="36"/>
      <c r="Q125" s="36"/>
      <c r="R125" s="36"/>
      <c r="S125" s="36"/>
      <c r="T125" s="36"/>
      <c r="U125" s="36"/>
      <c r="V125" s="36"/>
      <c r="W125" s="36"/>
      <c r="X125" s="36"/>
      <c r="Y125" s="36"/>
      <c r="Z125" s="36"/>
      <c r="AA125" s="144"/>
      <c r="AB125" s="123"/>
      <c r="AC125" s="147"/>
      <c r="AD125" s="94" t="str">
        <f>IF(O124="OK", "Yes", "No")</f>
        <v>No</v>
      </c>
      <c r="AE125" s="126"/>
      <c r="AF125" s="150"/>
    </row>
    <row r="126" spans="1:32" x14ac:dyDescent="0.25">
      <c r="A126" s="156"/>
      <c r="B126" s="35"/>
      <c r="C126" s="36"/>
      <c r="D126" s="36"/>
      <c r="E126" s="36"/>
      <c r="F126" s="36"/>
      <c r="G126" s="36"/>
      <c r="H126" s="36"/>
      <c r="I126" s="36"/>
      <c r="J126" s="36"/>
      <c r="K126" s="36"/>
      <c r="L126" s="36"/>
      <c r="M126" s="144"/>
      <c r="N126" s="123"/>
      <c r="O126" s="147"/>
      <c r="P126" s="36"/>
      <c r="Q126" s="36"/>
      <c r="R126" s="36"/>
      <c r="S126" s="36"/>
      <c r="T126" s="36"/>
      <c r="U126" s="36"/>
      <c r="V126" s="36"/>
      <c r="W126" s="36"/>
      <c r="X126" s="36"/>
      <c r="Y126" s="36"/>
      <c r="Z126" s="36"/>
      <c r="AA126" s="144"/>
      <c r="AB126" s="123"/>
      <c r="AC126" s="147"/>
      <c r="AD126" s="55" t="s">
        <v>63</v>
      </c>
      <c r="AE126" s="126"/>
      <c r="AF126" s="93" t="s">
        <v>86</v>
      </c>
    </row>
    <row r="127" spans="1:32" x14ac:dyDescent="0.25">
      <c r="A127" s="157"/>
      <c r="B127" s="35"/>
      <c r="C127" s="36"/>
      <c r="D127" s="36"/>
      <c r="E127" s="36"/>
      <c r="F127" s="36"/>
      <c r="G127" s="36"/>
      <c r="H127" s="36"/>
      <c r="I127" s="36"/>
      <c r="J127" s="36"/>
      <c r="K127" s="36"/>
      <c r="L127" s="36"/>
      <c r="M127" s="144"/>
      <c r="N127" s="123"/>
      <c r="O127" s="147"/>
      <c r="P127" s="36"/>
      <c r="Q127" s="36"/>
      <c r="R127" s="36"/>
      <c r="S127" s="36"/>
      <c r="T127" s="36"/>
      <c r="U127" s="36"/>
      <c r="V127" s="36"/>
      <c r="W127" s="36"/>
      <c r="X127" s="36"/>
      <c r="Y127" s="36"/>
      <c r="Z127" s="36"/>
      <c r="AA127" s="144"/>
      <c r="AB127" s="123"/>
      <c r="AC127" s="147"/>
      <c r="AD127" s="94" t="str">
        <f>IF(AC124="OK","Yes","No")</f>
        <v>No</v>
      </c>
      <c r="AE127" s="126"/>
      <c r="AF127" s="134"/>
    </row>
    <row r="128" spans="1:32" x14ac:dyDescent="0.25">
      <c r="A128" s="71" t="str">
        <f>IF(AD123="Cycle Complete", "", "Caution: Previous cycle incomplete")</f>
        <v>Caution: Previous cycle incomplete</v>
      </c>
      <c r="B128" s="37"/>
      <c r="C128" s="38"/>
      <c r="D128" s="38"/>
      <c r="E128" s="38"/>
      <c r="F128" s="38"/>
      <c r="G128" s="38"/>
      <c r="H128" s="38"/>
      <c r="I128" s="38"/>
      <c r="J128" s="38"/>
      <c r="K128" s="38"/>
      <c r="L128" s="38"/>
      <c r="M128" s="145"/>
      <c r="N128" s="124"/>
      <c r="O128" s="148"/>
      <c r="P128" s="38"/>
      <c r="Q128" s="38"/>
      <c r="R128" s="38"/>
      <c r="S128" s="38"/>
      <c r="T128" s="38"/>
      <c r="U128" s="38"/>
      <c r="V128" s="38"/>
      <c r="W128" s="38"/>
      <c r="X128" s="38"/>
      <c r="Y128" s="38"/>
      <c r="Z128" s="38"/>
      <c r="AA128" s="145"/>
      <c r="AB128" s="124"/>
      <c r="AC128" s="148"/>
      <c r="AD128" s="57" t="str">
        <f>IF(AND(AD125="Yes",AD127="Yes"),"Cycle Complete","Cycle Incomplete")</f>
        <v>Cycle Incomplete</v>
      </c>
      <c r="AE128" s="127"/>
      <c r="AF128" s="135"/>
    </row>
    <row r="129" spans="1:32" ht="15" customHeight="1" x14ac:dyDescent="0.25">
      <c r="A129" s="152"/>
      <c r="B129" s="45"/>
      <c r="C129" s="46"/>
      <c r="D129" s="46"/>
      <c r="E129" s="46"/>
      <c r="F129" s="46"/>
      <c r="G129" s="46"/>
      <c r="H129" s="46"/>
      <c r="I129" s="46"/>
      <c r="J129" s="46"/>
      <c r="K129" s="46"/>
      <c r="L129" s="46"/>
      <c r="M129" s="128"/>
      <c r="N129" s="131">
        <f>COUNTIF(C129:L133,"y")</f>
        <v>0</v>
      </c>
      <c r="O129" s="140" t="str">
        <f t="shared" ref="O129" si="46">IF(N129&gt;0,"OK","No Observation")</f>
        <v>No Observation</v>
      </c>
      <c r="P129" s="46"/>
      <c r="Q129" s="46"/>
      <c r="R129" s="46"/>
      <c r="S129" s="46"/>
      <c r="T129" s="46"/>
      <c r="U129" s="46"/>
      <c r="V129" s="46"/>
      <c r="W129" s="46"/>
      <c r="X129" s="46"/>
      <c r="Y129" s="46"/>
      <c r="Z129" s="46"/>
      <c r="AA129" s="128"/>
      <c r="AB129" s="131">
        <f>COUNTIF(P129:Z133,"Y")</f>
        <v>0</v>
      </c>
      <c r="AC129" s="140" t="str">
        <f t="shared" ref="AC129" si="47">IF(AB129&gt;0,"OK","No Debrief")</f>
        <v>No Debrief</v>
      </c>
      <c r="AD129" s="68" t="s">
        <v>62</v>
      </c>
      <c r="AE129" s="119"/>
      <c r="AF129" s="136"/>
    </row>
    <row r="130" spans="1:32" x14ac:dyDescent="0.25">
      <c r="A130" s="153"/>
      <c r="B130" s="47"/>
      <c r="C130" s="48"/>
      <c r="D130" s="48"/>
      <c r="E130" s="48"/>
      <c r="F130" s="48"/>
      <c r="G130" s="48"/>
      <c r="H130" s="48"/>
      <c r="I130" s="48"/>
      <c r="J130" s="48"/>
      <c r="K130" s="48"/>
      <c r="L130" s="48"/>
      <c r="M130" s="129"/>
      <c r="N130" s="132"/>
      <c r="O130" s="141"/>
      <c r="P130" s="48"/>
      <c r="Q130" s="48"/>
      <c r="R130" s="48"/>
      <c r="S130" s="48"/>
      <c r="T130" s="48"/>
      <c r="U130" s="48"/>
      <c r="V130" s="48"/>
      <c r="W130" s="48"/>
      <c r="X130" s="48"/>
      <c r="Y130" s="48"/>
      <c r="Z130" s="48"/>
      <c r="AA130" s="129"/>
      <c r="AB130" s="132"/>
      <c r="AC130" s="141"/>
      <c r="AD130" s="94" t="str">
        <f>IF(O129="OK", "Yes", "No")</f>
        <v>No</v>
      </c>
      <c r="AE130" s="120"/>
      <c r="AF130" s="137"/>
    </row>
    <row r="131" spans="1:32" x14ac:dyDescent="0.25">
      <c r="A131" s="153"/>
      <c r="B131" s="47"/>
      <c r="C131" s="48"/>
      <c r="D131" s="48"/>
      <c r="E131" s="48"/>
      <c r="F131" s="48"/>
      <c r="G131" s="48"/>
      <c r="H131" s="48"/>
      <c r="I131" s="48"/>
      <c r="J131" s="48"/>
      <c r="K131" s="48"/>
      <c r="L131" s="48"/>
      <c r="M131" s="129"/>
      <c r="N131" s="132"/>
      <c r="O131" s="141"/>
      <c r="P131" s="48"/>
      <c r="Q131" s="48"/>
      <c r="R131" s="48"/>
      <c r="S131" s="48"/>
      <c r="T131" s="48"/>
      <c r="U131" s="48"/>
      <c r="V131" s="48"/>
      <c r="W131" s="48"/>
      <c r="X131" s="48"/>
      <c r="Y131" s="48"/>
      <c r="Z131" s="48"/>
      <c r="AA131" s="129"/>
      <c r="AB131" s="132"/>
      <c r="AC131" s="141"/>
      <c r="AD131" s="55" t="s">
        <v>63</v>
      </c>
      <c r="AE131" s="120"/>
      <c r="AF131" s="93" t="s">
        <v>86</v>
      </c>
    </row>
    <row r="132" spans="1:32" x14ac:dyDescent="0.25">
      <c r="A132" s="154"/>
      <c r="B132" s="47"/>
      <c r="C132" s="48"/>
      <c r="D132" s="48"/>
      <c r="E132" s="48"/>
      <c r="F132" s="48"/>
      <c r="G132" s="48"/>
      <c r="H132" s="48"/>
      <c r="I132" s="48"/>
      <c r="J132" s="48"/>
      <c r="K132" s="48"/>
      <c r="L132" s="48"/>
      <c r="M132" s="129"/>
      <c r="N132" s="132"/>
      <c r="O132" s="141"/>
      <c r="P132" s="48"/>
      <c r="Q132" s="48"/>
      <c r="R132" s="48"/>
      <c r="S132" s="48"/>
      <c r="T132" s="48"/>
      <c r="U132" s="48"/>
      <c r="V132" s="48"/>
      <c r="W132" s="48"/>
      <c r="X132" s="48"/>
      <c r="Y132" s="48"/>
      <c r="Z132" s="48"/>
      <c r="AA132" s="129"/>
      <c r="AB132" s="132"/>
      <c r="AC132" s="141"/>
      <c r="AD132" s="94" t="str">
        <f>IF(AC129="OK","Yes","No")</f>
        <v>No</v>
      </c>
      <c r="AE132" s="120"/>
      <c r="AF132" s="138"/>
    </row>
    <row r="133" spans="1:32" x14ac:dyDescent="0.25">
      <c r="A133" s="53" t="str">
        <f>IF(AD128="Cycle Complete", "", "Caution: Previous cycle incomplete")</f>
        <v>Caution: Previous cycle incomplete</v>
      </c>
      <c r="B133" s="49"/>
      <c r="C133" s="50"/>
      <c r="D133" s="50"/>
      <c r="E133" s="50"/>
      <c r="F133" s="50"/>
      <c r="G133" s="50"/>
      <c r="H133" s="50"/>
      <c r="I133" s="50"/>
      <c r="J133" s="50"/>
      <c r="K133" s="50"/>
      <c r="L133" s="50"/>
      <c r="M133" s="130"/>
      <c r="N133" s="133"/>
      <c r="O133" s="142"/>
      <c r="P133" s="50"/>
      <c r="Q133" s="50"/>
      <c r="R133" s="50"/>
      <c r="S133" s="50"/>
      <c r="T133" s="50"/>
      <c r="U133" s="50"/>
      <c r="V133" s="50"/>
      <c r="W133" s="50"/>
      <c r="X133" s="50"/>
      <c r="Y133" s="50"/>
      <c r="Z133" s="50"/>
      <c r="AA133" s="130"/>
      <c r="AB133" s="133"/>
      <c r="AC133" s="142"/>
      <c r="AD133" s="57" t="str">
        <f>IF(AND(AD130="Yes",AD132="Yes"),"Cycle Complete","Cycle Incomplete")</f>
        <v>Cycle Incomplete</v>
      </c>
      <c r="AE133" s="121"/>
      <c r="AF133" s="139"/>
    </row>
    <row r="134" spans="1:32" ht="15" customHeight="1" x14ac:dyDescent="0.25">
      <c r="A134" s="155"/>
      <c r="B134" s="33"/>
      <c r="C134" s="34"/>
      <c r="D134" s="34"/>
      <c r="E134" s="34"/>
      <c r="F134" s="34"/>
      <c r="G134" s="34"/>
      <c r="H134" s="34"/>
      <c r="I134" s="34"/>
      <c r="J134" s="34"/>
      <c r="K134" s="34"/>
      <c r="L134" s="34"/>
      <c r="M134" s="143"/>
      <c r="N134" s="122">
        <f>COUNTIF(C134:L138,"y")</f>
        <v>0</v>
      </c>
      <c r="O134" s="146" t="str">
        <f t="shared" ref="O134" si="48">IF(N134&gt;0,"OK","No Observation")</f>
        <v>No Observation</v>
      </c>
      <c r="P134" s="34"/>
      <c r="Q134" s="34"/>
      <c r="R134" s="34"/>
      <c r="S134" s="34"/>
      <c r="T134" s="34"/>
      <c r="U134" s="34"/>
      <c r="V134" s="34"/>
      <c r="W134" s="34"/>
      <c r="X134" s="34"/>
      <c r="Y134" s="34"/>
      <c r="Z134" s="34"/>
      <c r="AA134" s="143"/>
      <c r="AB134" s="122">
        <f>COUNTIF(P134:Z138,"Y")</f>
        <v>0</v>
      </c>
      <c r="AC134" s="146" t="str">
        <f t="shared" ref="AC134" si="49">IF(AB134&gt;0,"OK","No Debrief")</f>
        <v>No Debrief</v>
      </c>
      <c r="AD134" s="68" t="s">
        <v>62</v>
      </c>
      <c r="AE134" s="125"/>
      <c r="AF134" s="151"/>
    </row>
    <row r="135" spans="1:32" x14ac:dyDescent="0.25">
      <c r="A135" s="156"/>
      <c r="B135" s="35"/>
      <c r="C135" s="36"/>
      <c r="D135" s="36"/>
      <c r="E135" s="36"/>
      <c r="F135" s="36"/>
      <c r="G135" s="36"/>
      <c r="H135" s="36"/>
      <c r="I135" s="36"/>
      <c r="J135" s="36"/>
      <c r="K135" s="36"/>
      <c r="L135" s="36"/>
      <c r="M135" s="144"/>
      <c r="N135" s="123"/>
      <c r="O135" s="147"/>
      <c r="P135" s="36"/>
      <c r="Q135" s="36"/>
      <c r="R135" s="36"/>
      <c r="S135" s="36"/>
      <c r="T135" s="36"/>
      <c r="U135" s="36"/>
      <c r="V135" s="36"/>
      <c r="W135" s="36"/>
      <c r="X135" s="36"/>
      <c r="Y135" s="36"/>
      <c r="Z135" s="36"/>
      <c r="AA135" s="144"/>
      <c r="AB135" s="123"/>
      <c r="AC135" s="147"/>
      <c r="AD135" s="94" t="str">
        <f>IF(O134="OK", "Yes", "No")</f>
        <v>No</v>
      </c>
      <c r="AE135" s="126"/>
      <c r="AF135" s="150"/>
    </row>
    <row r="136" spans="1:32" x14ac:dyDescent="0.25">
      <c r="A136" s="156"/>
      <c r="B136" s="35"/>
      <c r="C136" s="36"/>
      <c r="D136" s="36"/>
      <c r="E136" s="36"/>
      <c r="F136" s="36"/>
      <c r="G136" s="36"/>
      <c r="H136" s="36"/>
      <c r="I136" s="36"/>
      <c r="J136" s="36"/>
      <c r="K136" s="36"/>
      <c r="L136" s="36"/>
      <c r="M136" s="144"/>
      <c r="N136" s="123"/>
      <c r="O136" s="147"/>
      <c r="P136" s="36"/>
      <c r="Q136" s="36"/>
      <c r="R136" s="36"/>
      <c r="S136" s="36"/>
      <c r="T136" s="36"/>
      <c r="U136" s="36"/>
      <c r="V136" s="36"/>
      <c r="W136" s="36"/>
      <c r="X136" s="36"/>
      <c r="Y136" s="36"/>
      <c r="Z136" s="36"/>
      <c r="AA136" s="144"/>
      <c r="AB136" s="123"/>
      <c r="AC136" s="147"/>
      <c r="AD136" s="55" t="s">
        <v>63</v>
      </c>
      <c r="AE136" s="126"/>
      <c r="AF136" s="93" t="s">
        <v>86</v>
      </c>
    </row>
    <row r="137" spans="1:32" x14ac:dyDescent="0.25">
      <c r="A137" s="157"/>
      <c r="B137" s="35"/>
      <c r="C137" s="36"/>
      <c r="D137" s="36"/>
      <c r="E137" s="36"/>
      <c r="F137" s="36"/>
      <c r="G137" s="36"/>
      <c r="H137" s="36"/>
      <c r="I137" s="36"/>
      <c r="J137" s="36"/>
      <c r="K137" s="36"/>
      <c r="L137" s="36"/>
      <c r="M137" s="144"/>
      <c r="N137" s="123"/>
      <c r="O137" s="147"/>
      <c r="P137" s="36"/>
      <c r="Q137" s="36"/>
      <c r="R137" s="36"/>
      <c r="S137" s="36"/>
      <c r="T137" s="36"/>
      <c r="U137" s="36"/>
      <c r="V137" s="36"/>
      <c r="W137" s="36"/>
      <c r="X137" s="36"/>
      <c r="Y137" s="36"/>
      <c r="Z137" s="36"/>
      <c r="AA137" s="144"/>
      <c r="AB137" s="123"/>
      <c r="AC137" s="147"/>
      <c r="AD137" s="94" t="str">
        <f>IF(AC134="OK","Yes","No")</f>
        <v>No</v>
      </c>
      <c r="AE137" s="126"/>
      <c r="AF137" s="134"/>
    </row>
    <row r="138" spans="1:32" x14ac:dyDescent="0.25">
      <c r="A138" s="71" t="str">
        <f>IF(AD133="Cycle Complete", "", "Caution: Previous cycle incomplete")</f>
        <v>Caution: Previous cycle incomplete</v>
      </c>
      <c r="B138" s="37"/>
      <c r="C138" s="38"/>
      <c r="D138" s="38"/>
      <c r="E138" s="38"/>
      <c r="F138" s="38"/>
      <c r="G138" s="38"/>
      <c r="H138" s="38"/>
      <c r="I138" s="38"/>
      <c r="J138" s="38"/>
      <c r="K138" s="38"/>
      <c r="L138" s="38"/>
      <c r="M138" s="145"/>
      <c r="N138" s="124"/>
      <c r="O138" s="148"/>
      <c r="P138" s="38"/>
      <c r="Q138" s="38"/>
      <c r="R138" s="38"/>
      <c r="S138" s="38"/>
      <c r="T138" s="38"/>
      <c r="U138" s="38"/>
      <c r="V138" s="38"/>
      <c r="W138" s="38"/>
      <c r="X138" s="38"/>
      <c r="Y138" s="38"/>
      <c r="Z138" s="38"/>
      <c r="AA138" s="145"/>
      <c r="AB138" s="124"/>
      <c r="AC138" s="148"/>
      <c r="AD138" s="57" t="str">
        <f>IF(AND(AD135="Yes",AD137="Yes"),"Cycle Complete","Cycle Incomplete")</f>
        <v>Cycle Incomplete</v>
      </c>
      <c r="AE138" s="127"/>
      <c r="AF138" s="135"/>
    </row>
    <row r="139" spans="1:32" ht="15" customHeight="1" x14ac:dyDescent="0.25">
      <c r="A139" s="152"/>
      <c r="B139" s="45"/>
      <c r="C139" s="46"/>
      <c r="D139" s="46"/>
      <c r="E139" s="46"/>
      <c r="F139" s="46"/>
      <c r="G139" s="46"/>
      <c r="H139" s="46"/>
      <c r="I139" s="46"/>
      <c r="J139" s="46"/>
      <c r="K139" s="46"/>
      <c r="L139" s="46"/>
      <c r="M139" s="128"/>
      <c r="N139" s="131">
        <f>COUNTIF(C139:L143,"y")</f>
        <v>0</v>
      </c>
      <c r="O139" s="140" t="str">
        <f t="shared" ref="O139" si="50">IF(N139&gt;0,"OK","No Observation")</f>
        <v>No Observation</v>
      </c>
      <c r="P139" s="46"/>
      <c r="Q139" s="46"/>
      <c r="R139" s="46"/>
      <c r="S139" s="46"/>
      <c r="T139" s="46"/>
      <c r="U139" s="46"/>
      <c r="V139" s="46"/>
      <c r="W139" s="46"/>
      <c r="X139" s="46"/>
      <c r="Y139" s="46"/>
      <c r="Z139" s="46"/>
      <c r="AA139" s="128"/>
      <c r="AB139" s="131">
        <f>COUNTIF(P139:Z143,"Y")</f>
        <v>0</v>
      </c>
      <c r="AC139" s="140" t="str">
        <f t="shared" ref="AC139" si="51">IF(AB139&gt;0,"OK","No Debrief")</f>
        <v>No Debrief</v>
      </c>
      <c r="AD139" s="68" t="s">
        <v>62</v>
      </c>
      <c r="AE139" s="119"/>
      <c r="AF139" s="136"/>
    </row>
    <row r="140" spans="1:32" x14ac:dyDescent="0.25">
      <c r="A140" s="153"/>
      <c r="B140" s="47"/>
      <c r="C140" s="48"/>
      <c r="D140" s="48"/>
      <c r="E140" s="48"/>
      <c r="F140" s="48"/>
      <c r="G140" s="48"/>
      <c r="H140" s="48"/>
      <c r="I140" s="48"/>
      <c r="J140" s="48"/>
      <c r="K140" s="48"/>
      <c r="L140" s="48"/>
      <c r="M140" s="129"/>
      <c r="N140" s="132"/>
      <c r="O140" s="141"/>
      <c r="P140" s="48"/>
      <c r="Q140" s="48"/>
      <c r="R140" s="48"/>
      <c r="S140" s="48"/>
      <c r="T140" s="48"/>
      <c r="U140" s="48"/>
      <c r="V140" s="48"/>
      <c r="W140" s="48"/>
      <c r="X140" s="48"/>
      <c r="Y140" s="48"/>
      <c r="Z140" s="48"/>
      <c r="AA140" s="129"/>
      <c r="AB140" s="132"/>
      <c r="AC140" s="141"/>
      <c r="AD140" s="94" t="str">
        <f>IF(O139="OK", "Yes", "No")</f>
        <v>No</v>
      </c>
      <c r="AE140" s="120"/>
      <c r="AF140" s="137"/>
    </row>
    <row r="141" spans="1:32" x14ac:dyDescent="0.25">
      <c r="A141" s="153"/>
      <c r="B141" s="47"/>
      <c r="C141" s="48"/>
      <c r="D141" s="48"/>
      <c r="E141" s="48"/>
      <c r="F141" s="48"/>
      <c r="G141" s="48"/>
      <c r="H141" s="48"/>
      <c r="I141" s="48"/>
      <c r="J141" s="48"/>
      <c r="K141" s="48"/>
      <c r="L141" s="48"/>
      <c r="M141" s="129"/>
      <c r="N141" s="132"/>
      <c r="O141" s="141"/>
      <c r="P141" s="48"/>
      <c r="Q141" s="48"/>
      <c r="R141" s="48"/>
      <c r="S141" s="48"/>
      <c r="T141" s="48"/>
      <c r="U141" s="48"/>
      <c r="V141" s="48"/>
      <c r="W141" s="48"/>
      <c r="X141" s="48"/>
      <c r="Y141" s="48"/>
      <c r="Z141" s="48"/>
      <c r="AA141" s="129"/>
      <c r="AB141" s="132"/>
      <c r="AC141" s="141"/>
      <c r="AD141" s="55" t="s">
        <v>63</v>
      </c>
      <c r="AE141" s="120"/>
      <c r="AF141" s="93" t="s">
        <v>86</v>
      </c>
    </row>
    <row r="142" spans="1:32" x14ac:dyDescent="0.25">
      <c r="A142" s="154"/>
      <c r="B142" s="47"/>
      <c r="C142" s="48"/>
      <c r="D142" s="48"/>
      <c r="E142" s="48"/>
      <c r="F142" s="48"/>
      <c r="G142" s="48"/>
      <c r="H142" s="48"/>
      <c r="I142" s="48"/>
      <c r="J142" s="48"/>
      <c r="K142" s="48"/>
      <c r="L142" s="48"/>
      <c r="M142" s="129"/>
      <c r="N142" s="132"/>
      <c r="O142" s="141"/>
      <c r="P142" s="48"/>
      <c r="Q142" s="48"/>
      <c r="R142" s="48"/>
      <c r="S142" s="48"/>
      <c r="T142" s="48"/>
      <c r="U142" s="48"/>
      <c r="V142" s="48"/>
      <c r="W142" s="48"/>
      <c r="X142" s="48"/>
      <c r="Y142" s="48"/>
      <c r="Z142" s="48"/>
      <c r="AA142" s="129"/>
      <c r="AB142" s="132"/>
      <c r="AC142" s="141"/>
      <c r="AD142" s="94" t="str">
        <f>IF(AC139="OK","Yes","No")</f>
        <v>No</v>
      </c>
      <c r="AE142" s="120"/>
      <c r="AF142" s="138"/>
    </row>
    <row r="143" spans="1:32" x14ac:dyDescent="0.25">
      <c r="A143" s="53" t="str">
        <f>IF(AD138="Cycle Complete", "", "Caution: Previous cycle incomplete")</f>
        <v>Caution: Previous cycle incomplete</v>
      </c>
      <c r="B143" s="49"/>
      <c r="C143" s="50"/>
      <c r="D143" s="50"/>
      <c r="E143" s="50"/>
      <c r="F143" s="50"/>
      <c r="G143" s="50"/>
      <c r="H143" s="50"/>
      <c r="I143" s="50"/>
      <c r="J143" s="50"/>
      <c r="K143" s="50"/>
      <c r="L143" s="50"/>
      <c r="M143" s="130"/>
      <c r="N143" s="133"/>
      <c r="O143" s="142"/>
      <c r="P143" s="50"/>
      <c r="Q143" s="50"/>
      <c r="R143" s="50"/>
      <c r="S143" s="50"/>
      <c r="T143" s="50"/>
      <c r="U143" s="50"/>
      <c r="V143" s="50"/>
      <c r="W143" s="50"/>
      <c r="X143" s="50"/>
      <c r="Y143" s="50"/>
      <c r="Z143" s="50"/>
      <c r="AA143" s="130"/>
      <c r="AB143" s="133"/>
      <c r="AC143" s="142"/>
      <c r="AD143" s="57" t="str">
        <f>IF(AND(AD140="Yes",AD142="Yes"),"Cycle Complete","Cycle Incomplete")</f>
        <v>Cycle Incomplete</v>
      </c>
      <c r="AE143" s="121"/>
      <c r="AF143" s="139"/>
    </row>
    <row r="144" spans="1:32" ht="15" customHeight="1" x14ac:dyDescent="0.25">
      <c r="A144" s="155"/>
      <c r="B144" s="33"/>
      <c r="C144" s="34"/>
      <c r="D144" s="34"/>
      <c r="E144" s="34"/>
      <c r="F144" s="34"/>
      <c r="G144" s="34"/>
      <c r="H144" s="34"/>
      <c r="I144" s="34"/>
      <c r="J144" s="34"/>
      <c r="K144" s="34"/>
      <c r="L144" s="34"/>
      <c r="M144" s="143"/>
      <c r="N144" s="122">
        <f>COUNTIF(C144:L148,"y")</f>
        <v>0</v>
      </c>
      <c r="O144" s="146" t="str">
        <f t="shared" ref="O144" si="52">IF(N144&gt;0,"OK","No Observation")</f>
        <v>No Observation</v>
      </c>
      <c r="P144" s="34"/>
      <c r="Q144" s="34"/>
      <c r="R144" s="34"/>
      <c r="S144" s="34"/>
      <c r="T144" s="34"/>
      <c r="U144" s="34"/>
      <c r="V144" s="34"/>
      <c r="W144" s="34"/>
      <c r="X144" s="34"/>
      <c r="Y144" s="34"/>
      <c r="Z144" s="34"/>
      <c r="AA144" s="143"/>
      <c r="AB144" s="122">
        <f>COUNTIF(P144:Z148,"Y")</f>
        <v>0</v>
      </c>
      <c r="AC144" s="146" t="str">
        <f t="shared" ref="AC144" si="53">IF(AB144&gt;0,"OK","No Debrief")</f>
        <v>No Debrief</v>
      </c>
      <c r="AD144" s="68" t="s">
        <v>62</v>
      </c>
      <c r="AE144" s="125"/>
      <c r="AF144" s="151"/>
    </row>
    <row r="145" spans="1:32" x14ac:dyDescent="0.25">
      <c r="A145" s="156"/>
      <c r="B145" s="35"/>
      <c r="C145" s="36"/>
      <c r="D145" s="36"/>
      <c r="E145" s="36"/>
      <c r="F145" s="36"/>
      <c r="G145" s="36"/>
      <c r="H145" s="36"/>
      <c r="I145" s="36"/>
      <c r="J145" s="36"/>
      <c r="K145" s="36"/>
      <c r="L145" s="36"/>
      <c r="M145" s="144"/>
      <c r="N145" s="123"/>
      <c r="O145" s="147"/>
      <c r="P145" s="36"/>
      <c r="Q145" s="36"/>
      <c r="R145" s="36"/>
      <c r="S145" s="36"/>
      <c r="T145" s="36"/>
      <c r="U145" s="36"/>
      <c r="V145" s="36"/>
      <c r="W145" s="36"/>
      <c r="X145" s="36"/>
      <c r="Y145" s="36"/>
      <c r="Z145" s="36"/>
      <c r="AA145" s="144"/>
      <c r="AB145" s="123"/>
      <c r="AC145" s="147"/>
      <c r="AD145" s="94" t="str">
        <f>IF(O144="OK", "Yes", "No")</f>
        <v>No</v>
      </c>
      <c r="AE145" s="126"/>
      <c r="AF145" s="150"/>
    </row>
    <row r="146" spans="1:32" x14ac:dyDescent="0.25">
      <c r="A146" s="156"/>
      <c r="B146" s="35"/>
      <c r="C146" s="36"/>
      <c r="D146" s="36"/>
      <c r="E146" s="36"/>
      <c r="F146" s="36"/>
      <c r="G146" s="36"/>
      <c r="H146" s="36"/>
      <c r="I146" s="36"/>
      <c r="J146" s="36"/>
      <c r="K146" s="36"/>
      <c r="L146" s="36"/>
      <c r="M146" s="144"/>
      <c r="N146" s="123"/>
      <c r="O146" s="147"/>
      <c r="P146" s="36"/>
      <c r="Q146" s="36"/>
      <c r="R146" s="36"/>
      <c r="S146" s="36"/>
      <c r="T146" s="36"/>
      <c r="U146" s="36"/>
      <c r="V146" s="36"/>
      <c r="W146" s="36"/>
      <c r="X146" s="36"/>
      <c r="Y146" s="36"/>
      <c r="Z146" s="36"/>
      <c r="AA146" s="144"/>
      <c r="AB146" s="123"/>
      <c r="AC146" s="147"/>
      <c r="AD146" s="55" t="s">
        <v>63</v>
      </c>
      <c r="AE146" s="126"/>
      <c r="AF146" s="93" t="s">
        <v>86</v>
      </c>
    </row>
    <row r="147" spans="1:32" x14ac:dyDescent="0.25">
      <c r="A147" s="157"/>
      <c r="B147" s="35"/>
      <c r="C147" s="36"/>
      <c r="D147" s="36"/>
      <c r="E147" s="36"/>
      <c r="F147" s="36"/>
      <c r="G147" s="36"/>
      <c r="H147" s="36"/>
      <c r="I147" s="36"/>
      <c r="J147" s="36"/>
      <c r="K147" s="36"/>
      <c r="L147" s="36"/>
      <c r="M147" s="144"/>
      <c r="N147" s="123"/>
      <c r="O147" s="147"/>
      <c r="P147" s="36"/>
      <c r="Q147" s="36"/>
      <c r="R147" s="36"/>
      <c r="S147" s="36"/>
      <c r="T147" s="36"/>
      <c r="U147" s="36"/>
      <c r="V147" s="36"/>
      <c r="W147" s="36"/>
      <c r="X147" s="36"/>
      <c r="Y147" s="36"/>
      <c r="Z147" s="36"/>
      <c r="AA147" s="144"/>
      <c r="AB147" s="123"/>
      <c r="AC147" s="147"/>
      <c r="AD147" s="94" t="str">
        <f>IF(AC144="OK","Yes","No")</f>
        <v>No</v>
      </c>
      <c r="AE147" s="126"/>
      <c r="AF147" s="134"/>
    </row>
    <row r="148" spans="1:32" x14ac:dyDescent="0.25">
      <c r="A148" s="71" t="str">
        <f>IF(AD143="Cycle Complete", "", "Caution: Previous cycle incomplete")</f>
        <v>Caution: Previous cycle incomplete</v>
      </c>
      <c r="B148" s="37"/>
      <c r="C148" s="38"/>
      <c r="D148" s="38"/>
      <c r="E148" s="38"/>
      <c r="F148" s="38"/>
      <c r="G148" s="38"/>
      <c r="H148" s="38"/>
      <c r="I148" s="38"/>
      <c r="J148" s="38"/>
      <c r="K148" s="38"/>
      <c r="L148" s="38"/>
      <c r="M148" s="145"/>
      <c r="N148" s="124"/>
      <c r="O148" s="148"/>
      <c r="P148" s="38"/>
      <c r="Q148" s="38"/>
      <c r="R148" s="38"/>
      <c r="S148" s="38"/>
      <c r="T148" s="38"/>
      <c r="U148" s="38"/>
      <c r="V148" s="38"/>
      <c r="W148" s="38"/>
      <c r="X148" s="38"/>
      <c r="Y148" s="38"/>
      <c r="Z148" s="38"/>
      <c r="AA148" s="145"/>
      <c r="AB148" s="124"/>
      <c r="AC148" s="148"/>
      <c r="AD148" s="57" t="str">
        <f>IF(AND(AD145="Yes",AD147="Yes"),"Cycle Complete","Cycle Incomplete")</f>
        <v>Cycle Incomplete</v>
      </c>
      <c r="AE148" s="127"/>
      <c r="AF148" s="135"/>
    </row>
    <row r="149" spans="1:32" ht="15" customHeight="1" x14ac:dyDescent="0.25">
      <c r="A149" s="152"/>
      <c r="B149" s="45"/>
      <c r="C149" s="46"/>
      <c r="D149" s="46"/>
      <c r="E149" s="46"/>
      <c r="F149" s="46"/>
      <c r="G149" s="46"/>
      <c r="H149" s="46"/>
      <c r="I149" s="46"/>
      <c r="J149" s="46"/>
      <c r="K149" s="46"/>
      <c r="L149" s="46"/>
      <c r="M149" s="128"/>
      <c r="N149" s="131">
        <f>COUNTIF(C149:L153,"y")</f>
        <v>0</v>
      </c>
      <c r="O149" s="140" t="str">
        <f t="shared" ref="O149" si="54">IF(N149&gt;0,"OK","No Observation")</f>
        <v>No Observation</v>
      </c>
      <c r="P149" s="46"/>
      <c r="Q149" s="46"/>
      <c r="R149" s="46"/>
      <c r="S149" s="46"/>
      <c r="T149" s="46"/>
      <c r="U149" s="46"/>
      <c r="V149" s="46"/>
      <c r="W149" s="46"/>
      <c r="X149" s="46"/>
      <c r="Y149" s="46"/>
      <c r="Z149" s="46"/>
      <c r="AA149" s="128"/>
      <c r="AB149" s="131">
        <f>COUNTIF(P149:Z153,"Y")</f>
        <v>0</v>
      </c>
      <c r="AC149" s="140" t="str">
        <f t="shared" ref="AC149" si="55">IF(AB149&gt;0,"OK","No Debrief")</f>
        <v>No Debrief</v>
      </c>
      <c r="AD149" s="68" t="s">
        <v>62</v>
      </c>
      <c r="AE149" s="119"/>
      <c r="AF149" s="136"/>
    </row>
    <row r="150" spans="1:32" x14ac:dyDescent="0.25">
      <c r="A150" s="153"/>
      <c r="B150" s="47"/>
      <c r="C150" s="48"/>
      <c r="D150" s="48"/>
      <c r="E150" s="48"/>
      <c r="F150" s="48"/>
      <c r="G150" s="48"/>
      <c r="H150" s="48"/>
      <c r="I150" s="48"/>
      <c r="J150" s="48"/>
      <c r="K150" s="48"/>
      <c r="L150" s="48"/>
      <c r="M150" s="129"/>
      <c r="N150" s="132"/>
      <c r="O150" s="141"/>
      <c r="P150" s="48"/>
      <c r="Q150" s="48"/>
      <c r="R150" s="48"/>
      <c r="S150" s="48"/>
      <c r="T150" s="48"/>
      <c r="U150" s="48"/>
      <c r="V150" s="48"/>
      <c r="W150" s="48"/>
      <c r="X150" s="48"/>
      <c r="Y150" s="48"/>
      <c r="Z150" s="48"/>
      <c r="AA150" s="129"/>
      <c r="AB150" s="132"/>
      <c r="AC150" s="141"/>
      <c r="AD150" s="94" t="str">
        <f>IF(O149="OK", "Yes", "No")</f>
        <v>No</v>
      </c>
      <c r="AE150" s="120"/>
      <c r="AF150" s="137"/>
    </row>
    <row r="151" spans="1:32" x14ac:dyDescent="0.25">
      <c r="A151" s="153"/>
      <c r="B151" s="47"/>
      <c r="C151" s="48"/>
      <c r="D151" s="48"/>
      <c r="E151" s="48"/>
      <c r="F151" s="48"/>
      <c r="G151" s="48"/>
      <c r="H151" s="48"/>
      <c r="I151" s="48"/>
      <c r="J151" s="48"/>
      <c r="K151" s="48"/>
      <c r="L151" s="48"/>
      <c r="M151" s="129"/>
      <c r="N151" s="132"/>
      <c r="O151" s="141"/>
      <c r="P151" s="48"/>
      <c r="Q151" s="48"/>
      <c r="R151" s="48"/>
      <c r="S151" s="48"/>
      <c r="T151" s="48"/>
      <c r="U151" s="48"/>
      <c r="V151" s="48"/>
      <c r="W151" s="48"/>
      <c r="X151" s="48"/>
      <c r="Y151" s="48"/>
      <c r="Z151" s="48"/>
      <c r="AA151" s="129"/>
      <c r="AB151" s="132"/>
      <c r="AC151" s="141"/>
      <c r="AD151" s="55" t="s">
        <v>63</v>
      </c>
      <c r="AE151" s="120"/>
      <c r="AF151" s="93" t="s">
        <v>86</v>
      </c>
    </row>
    <row r="152" spans="1:32" x14ac:dyDescent="0.25">
      <c r="A152" s="154"/>
      <c r="B152" s="47"/>
      <c r="C152" s="48"/>
      <c r="D152" s="48"/>
      <c r="E152" s="48"/>
      <c r="F152" s="48"/>
      <c r="G152" s="48"/>
      <c r="H152" s="48"/>
      <c r="I152" s="48"/>
      <c r="J152" s="48"/>
      <c r="K152" s="48"/>
      <c r="L152" s="48"/>
      <c r="M152" s="129"/>
      <c r="N152" s="132"/>
      <c r="O152" s="141"/>
      <c r="P152" s="48"/>
      <c r="Q152" s="48"/>
      <c r="R152" s="48"/>
      <c r="S152" s="48"/>
      <c r="T152" s="48"/>
      <c r="U152" s="48"/>
      <c r="V152" s="48"/>
      <c r="W152" s="48"/>
      <c r="X152" s="48"/>
      <c r="Y152" s="48"/>
      <c r="Z152" s="48"/>
      <c r="AA152" s="129"/>
      <c r="AB152" s="132"/>
      <c r="AC152" s="141"/>
      <c r="AD152" s="94" t="str">
        <f>IF(AC149="OK","Yes","No")</f>
        <v>No</v>
      </c>
      <c r="AE152" s="120"/>
      <c r="AF152" s="138"/>
    </row>
    <row r="153" spans="1:32" x14ac:dyDescent="0.25">
      <c r="A153" s="53" t="str">
        <f>IF(AD148="Cycle Complete", "", "Caution: Previous cycle incomplete")</f>
        <v>Caution: Previous cycle incomplete</v>
      </c>
      <c r="B153" s="49"/>
      <c r="C153" s="50"/>
      <c r="D153" s="50"/>
      <c r="E153" s="50"/>
      <c r="F153" s="50"/>
      <c r="G153" s="50"/>
      <c r="H153" s="50"/>
      <c r="I153" s="50"/>
      <c r="J153" s="50"/>
      <c r="K153" s="50"/>
      <c r="L153" s="50"/>
      <c r="M153" s="130"/>
      <c r="N153" s="133"/>
      <c r="O153" s="142"/>
      <c r="P153" s="50"/>
      <c r="Q153" s="50"/>
      <c r="R153" s="50"/>
      <c r="S153" s="50"/>
      <c r="T153" s="50"/>
      <c r="U153" s="50"/>
      <c r="V153" s="50"/>
      <c r="W153" s="50"/>
      <c r="X153" s="50"/>
      <c r="Y153" s="50"/>
      <c r="Z153" s="50"/>
      <c r="AA153" s="130"/>
      <c r="AB153" s="133"/>
      <c r="AC153" s="142"/>
      <c r="AD153" s="57" t="str">
        <f>IF(AND(AD150="Yes",AD152="Yes"),"Cycle Complete","Cycle Incomplete")</f>
        <v>Cycle Incomplete</v>
      </c>
      <c r="AE153" s="121"/>
      <c r="AF153" s="139"/>
    </row>
    <row r="154" spans="1:32" ht="15" customHeight="1" x14ac:dyDescent="0.25">
      <c r="A154" s="155"/>
      <c r="B154" s="33"/>
      <c r="C154" s="34"/>
      <c r="D154" s="34"/>
      <c r="E154" s="34"/>
      <c r="F154" s="34"/>
      <c r="G154" s="34"/>
      <c r="H154" s="34"/>
      <c r="I154" s="34"/>
      <c r="J154" s="34"/>
      <c r="K154" s="34"/>
      <c r="L154" s="34"/>
      <c r="M154" s="143"/>
      <c r="N154" s="122">
        <f>COUNTIF(C154:L158,"y")</f>
        <v>0</v>
      </c>
      <c r="O154" s="146" t="str">
        <f t="shared" ref="O154" si="56">IF(N154&gt;0,"OK","No Observation")</f>
        <v>No Observation</v>
      </c>
      <c r="P154" s="34"/>
      <c r="Q154" s="34"/>
      <c r="R154" s="34"/>
      <c r="S154" s="34"/>
      <c r="T154" s="34"/>
      <c r="U154" s="34"/>
      <c r="V154" s="34"/>
      <c r="W154" s="34"/>
      <c r="X154" s="34"/>
      <c r="Y154" s="34"/>
      <c r="Z154" s="34"/>
      <c r="AA154" s="143"/>
      <c r="AB154" s="122">
        <f>COUNTIF(P154:Z158,"Y")</f>
        <v>0</v>
      </c>
      <c r="AC154" s="146" t="str">
        <f t="shared" ref="AC154" si="57">IF(AB154&gt;0,"OK","No Debrief")</f>
        <v>No Debrief</v>
      </c>
      <c r="AD154" s="68" t="s">
        <v>62</v>
      </c>
      <c r="AE154" s="125"/>
      <c r="AF154" s="151"/>
    </row>
    <row r="155" spans="1:32" x14ac:dyDescent="0.25">
      <c r="A155" s="156"/>
      <c r="B155" s="35"/>
      <c r="C155" s="36"/>
      <c r="D155" s="36"/>
      <c r="E155" s="36"/>
      <c r="F155" s="36"/>
      <c r="G155" s="36"/>
      <c r="H155" s="36"/>
      <c r="I155" s="36"/>
      <c r="J155" s="36"/>
      <c r="K155" s="36"/>
      <c r="L155" s="36"/>
      <c r="M155" s="144"/>
      <c r="N155" s="123"/>
      <c r="O155" s="147"/>
      <c r="P155" s="36"/>
      <c r="Q155" s="36"/>
      <c r="R155" s="36"/>
      <c r="S155" s="36"/>
      <c r="T155" s="36"/>
      <c r="U155" s="36"/>
      <c r="V155" s="36"/>
      <c r="W155" s="36"/>
      <c r="X155" s="36"/>
      <c r="Y155" s="36"/>
      <c r="Z155" s="36"/>
      <c r="AA155" s="144"/>
      <c r="AB155" s="123"/>
      <c r="AC155" s="147"/>
      <c r="AD155" s="94" t="str">
        <f>IF(O154="OK", "Yes", "No")</f>
        <v>No</v>
      </c>
      <c r="AE155" s="126"/>
      <c r="AF155" s="150"/>
    </row>
    <row r="156" spans="1:32" x14ac:dyDescent="0.25">
      <c r="A156" s="156"/>
      <c r="B156" s="35"/>
      <c r="C156" s="36"/>
      <c r="D156" s="36"/>
      <c r="E156" s="36"/>
      <c r="F156" s="36"/>
      <c r="G156" s="36"/>
      <c r="H156" s="36"/>
      <c r="I156" s="36"/>
      <c r="J156" s="36"/>
      <c r="K156" s="36"/>
      <c r="L156" s="36"/>
      <c r="M156" s="144"/>
      <c r="N156" s="123"/>
      <c r="O156" s="147"/>
      <c r="P156" s="36"/>
      <c r="Q156" s="36"/>
      <c r="R156" s="36"/>
      <c r="S156" s="36"/>
      <c r="T156" s="36"/>
      <c r="U156" s="36"/>
      <c r="V156" s="36"/>
      <c r="W156" s="36"/>
      <c r="X156" s="36"/>
      <c r="Y156" s="36"/>
      <c r="Z156" s="36"/>
      <c r="AA156" s="144"/>
      <c r="AB156" s="123"/>
      <c r="AC156" s="147"/>
      <c r="AD156" s="55" t="s">
        <v>63</v>
      </c>
      <c r="AE156" s="126"/>
      <c r="AF156" s="93" t="s">
        <v>86</v>
      </c>
    </row>
    <row r="157" spans="1:32" x14ac:dyDescent="0.25">
      <c r="A157" s="157"/>
      <c r="B157" s="35"/>
      <c r="C157" s="36"/>
      <c r="D157" s="36"/>
      <c r="E157" s="36"/>
      <c r="F157" s="36"/>
      <c r="G157" s="36"/>
      <c r="H157" s="36"/>
      <c r="I157" s="36"/>
      <c r="J157" s="36"/>
      <c r="K157" s="36"/>
      <c r="L157" s="36"/>
      <c r="M157" s="144"/>
      <c r="N157" s="123"/>
      <c r="O157" s="147"/>
      <c r="P157" s="36"/>
      <c r="Q157" s="36"/>
      <c r="R157" s="36"/>
      <c r="S157" s="36"/>
      <c r="T157" s="36"/>
      <c r="U157" s="36"/>
      <c r="V157" s="36"/>
      <c r="W157" s="36"/>
      <c r="X157" s="36"/>
      <c r="Y157" s="36"/>
      <c r="Z157" s="36"/>
      <c r="AA157" s="144"/>
      <c r="AB157" s="123"/>
      <c r="AC157" s="147"/>
      <c r="AD157" s="94" t="str">
        <f>IF(AC154="OK","Yes","No")</f>
        <v>No</v>
      </c>
      <c r="AE157" s="126"/>
      <c r="AF157" s="134"/>
    </row>
    <row r="158" spans="1:32" x14ac:dyDescent="0.25">
      <c r="A158" s="71" t="str">
        <f>IF(AD153="Cycle Complete", "", "Caution: Previous cycle incomplete")</f>
        <v>Caution: Previous cycle incomplete</v>
      </c>
      <c r="B158" s="37"/>
      <c r="C158" s="38"/>
      <c r="D158" s="38"/>
      <c r="E158" s="38"/>
      <c r="F158" s="38"/>
      <c r="G158" s="38"/>
      <c r="H158" s="38"/>
      <c r="I158" s="38"/>
      <c r="J158" s="38"/>
      <c r="K158" s="38"/>
      <c r="L158" s="38"/>
      <c r="M158" s="145"/>
      <c r="N158" s="124"/>
      <c r="O158" s="148"/>
      <c r="P158" s="38"/>
      <c r="Q158" s="38"/>
      <c r="R158" s="38"/>
      <c r="S158" s="38"/>
      <c r="T158" s="38"/>
      <c r="U158" s="38"/>
      <c r="V158" s="38"/>
      <c r="W158" s="38"/>
      <c r="X158" s="38"/>
      <c r="Y158" s="38"/>
      <c r="Z158" s="38"/>
      <c r="AA158" s="145"/>
      <c r="AB158" s="124"/>
      <c r="AC158" s="148"/>
      <c r="AD158" s="57" t="str">
        <f>IF(AND(AD155="Yes",AD157="Yes"),"Cycle Complete","Cycle Incomplete")</f>
        <v>Cycle Incomplete</v>
      </c>
      <c r="AE158" s="127"/>
      <c r="AF158" s="135"/>
    </row>
    <row r="159" spans="1:32" ht="15" customHeight="1" x14ac:dyDescent="0.25">
      <c r="A159" s="152"/>
      <c r="B159" s="45"/>
      <c r="C159" s="46"/>
      <c r="D159" s="46"/>
      <c r="E159" s="46"/>
      <c r="F159" s="46"/>
      <c r="G159" s="46"/>
      <c r="H159" s="46"/>
      <c r="I159" s="46"/>
      <c r="J159" s="46"/>
      <c r="K159" s="46"/>
      <c r="L159" s="46"/>
      <c r="M159" s="128"/>
      <c r="N159" s="131">
        <f>COUNTIF(C159:L163,"y")</f>
        <v>0</v>
      </c>
      <c r="O159" s="140" t="str">
        <f t="shared" ref="O159" si="58">IF(N159&gt;0,"OK","No Observation")</f>
        <v>No Observation</v>
      </c>
      <c r="P159" s="46"/>
      <c r="Q159" s="46"/>
      <c r="R159" s="46"/>
      <c r="S159" s="46"/>
      <c r="T159" s="46"/>
      <c r="U159" s="46"/>
      <c r="V159" s="46"/>
      <c r="W159" s="46"/>
      <c r="X159" s="46"/>
      <c r="Y159" s="46"/>
      <c r="Z159" s="46"/>
      <c r="AA159" s="128"/>
      <c r="AB159" s="131">
        <f>COUNTIF(P159:Z163,"Y")</f>
        <v>0</v>
      </c>
      <c r="AC159" s="140" t="str">
        <f t="shared" ref="AC159" si="59">IF(AB159&gt;0,"OK","No Debrief")</f>
        <v>No Debrief</v>
      </c>
      <c r="AD159" s="68" t="s">
        <v>62</v>
      </c>
      <c r="AE159" s="119"/>
      <c r="AF159" s="136"/>
    </row>
    <row r="160" spans="1:32" x14ac:dyDescent="0.25">
      <c r="A160" s="153"/>
      <c r="B160" s="47"/>
      <c r="C160" s="48"/>
      <c r="D160" s="48"/>
      <c r="E160" s="48"/>
      <c r="F160" s="48"/>
      <c r="G160" s="48"/>
      <c r="H160" s="48"/>
      <c r="I160" s="48"/>
      <c r="J160" s="48"/>
      <c r="K160" s="48"/>
      <c r="L160" s="48"/>
      <c r="M160" s="129"/>
      <c r="N160" s="132"/>
      <c r="O160" s="141"/>
      <c r="P160" s="48"/>
      <c r="Q160" s="48"/>
      <c r="R160" s="48"/>
      <c r="S160" s="48"/>
      <c r="T160" s="48"/>
      <c r="U160" s="48"/>
      <c r="V160" s="48"/>
      <c r="W160" s="48"/>
      <c r="X160" s="48"/>
      <c r="Y160" s="48"/>
      <c r="Z160" s="48"/>
      <c r="AA160" s="129"/>
      <c r="AB160" s="132"/>
      <c r="AC160" s="141"/>
      <c r="AD160" s="94" t="str">
        <f>IF(O159="OK", "Yes", "No")</f>
        <v>No</v>
      </c>
      <c r="AE160" s="120"/>
      <c r="AF160" s="137"/>
    </row>
    <row r="161" spans="1:32" x14ac:dyDescent="0.25">
      <c r="A161" s="153"/>
      <c r="B161" s="47"/>
      <c r="C161" s="48"/>
      <c r="D161" s="48"/>
      <c r="E161" s="48"/>
      <c r="F161" s="48"/>
      <c r="G161" s="48"/>
      <c r="H161" s="48"/>
      <c r="I161" s="48"/>
      <c r="J161" s="48"/>
      <c r="K161" s="48"/>
      <c r="L161" s="48"/>
      <c r="M161" s="129"/>
      <c r="N161" s="132"/>
      <c r="O161" s="141"/>
      <c r="P161" s="48"/>
      <c r="Q161" s="48"/>
      <c r="R161" s="48"/>
      <c r="S161" s="48"/>
      <c r="T161" s="48"/>
      <c r="U161" s="48"/>
      <c r="V161" s="48"/>
      <c r="W161" s="48"/>
      <c r="X161" s="48"/>
      <c r="Y161" s="48"/>
      <c r="Z161" s="48"/>
      <c r="AA161" s="129"/>
      <c r="AB161" s="132"/>
      <c r="AC161" s="141"/>
      <c r="AD161" s="55" t="s">
        <v>63</v>
      </c>
      <c r="AE161" s="120"/>
      <c r="AF161" s="93" t="s">
        <v>86</v>
      </c>
    </row>
    <row r="162" spans="1:32" x14ac:dyDescent="0.25">
      <c r="A162" s="154"/>
      <c r="B162" s="47"/>
      <c r="C162" s="48"/>
      <c r="D162" s="48"/>
      <c r="E162" s="48"/>
      <c r="F162" s="48"/>
      <c r="G162" s="48"/>
      <c r="H162" s="48"/>
      <c r="I162" s="48"/>
      <c r="J162" s="48"/>
      <c r="K162" s="48"/>
      <c r="L162" s="48"/>
      <c r="M162" s="129"/>
      <c r="N162" s="132"/>
      <c r="O162" s="141"/>
      <c r="P162" s="48"/>
      <c r="Q162" s="48"/>
      <c r="R162" s="48"/>
      <c r="S162" s="48"/>
      <c r="T162" s="48"/>
      <c r="U162" s="48"/>
      <c r="V162" s="48"/>
      <c r="W162" s="48"/>
      <c r="X162" s="48"/>
      <c r="Y162" s="48"/>
      <c r="Z162" s="48"/>
      <c r="AA162" s="129"/>
      <c r="AB162" s="132"/>
      <c r="AC162" s="141"/>
      <c r="AD162" s="94" t="str">
        <f>IF(AC159="OK","Yes","No")</f>
        <v>No</v>
      </c>
      <c r="AE162" s="120"/>
      <c r="AF162" s="138"/>
    </row>
    <row r="163" spans="1:32" x14ac:dyDescent="0.25">
      <c r="A163" s="53" t="str">
        <f>IF(AD158="Cycle Complete", "", "Caution: Previous cycle incomplete")</f>
        <v>Caution: Previous cycle incomplete</v>
      </c>
      <c r="B163" s="49"/>
      <c r="C163" s="50"/>
      <c r="D163" s="50"/>
      <c r="E163" s="50"/>
      <c r="F163" s="50"/>
      <c r="G163" s="50"/>
      <c r="H163" s="50"/>
      <c r="I163" s="50"/>
      <c r="J163" s="50"/>
      <c r="K163" s="50"/>
      <c r="L163" s="50"/>
      <c r="M163" s="130"/>
      <c r="N163" s="133"/>
      <c r="O163" s="142"/>
      <c r="P163" s="50"/>
      <c r="Q163" s="50"/>
      <c r="R163" s="50"/>
      <c r="S163" s="50"/>
      <c r="T163" s="50"/>
      <c r="U163" s="50"/>
      <c r="V163" s="50"/>
      <c r="W163" s="50"/>
      <c r="X163" s="50"/>
      <c r="Y163" s="50"/>
      <c r="Z163" s="50"/>
      <c r="AA163" s="130"/>
      <c r="AB163" s="133"/>
      <c r="AC163" s="142"/>
      <c r="AD163" s="57" t="str">
        <f>IF(AND(AD160="Yes",AD162="Yes"),"Cycle Complete","Cycle Incomplete")</f>
        <v>Cycle Incomplete</v>
      </c>
      <c r="AE163" s="121"/>
      <c r="AF163" s="139"/>
    </row>
    <row r="164" spans="1:32" ht="15" customHeight="1" x14ac:dyDescent="0.25">
      <c r="A164" s="155"/>
      <c r="B164" s="33"/>
      <c r="C164" s="34"/>
      <c r="D164" s="34"/>
      <c r="E164" s="34"/>
      <c r="F164" s="34"/>
      <c r="G164" s="34"/>
      <c r="H164" s="34"/>
      <c r="I164" s="34"/>
      <c r="J164" s="34"/>
      <c r="K164" s="34"/>
      <c r="L164" s="34"/>
      <c r="M164" s="143"/>
      <c r="N164" s="122">
        <f>COUNTIF(C164:L168,"y")</f>
        <v>0</v>
      </c>
      <c r="O164" s="146" t="str">
        <f t="shared" ref="O164" si="60">IF(N164&gt;0,"OK","No Observation")</f>
        <v>No Observation</v>
      </c>
      <c r="P164" s="34"/>
      <c r="Q164" s="34"/>
      <c r="R164" s="34"/>
      <c r="S164" s="34"/>
      <c r="T164" s="34"/>
      <c r="U164" s="34"/>
      <c r="V164" s="34"/>
      <c r="W164" s="34"/>
      <c r="X164" s="34"/>
      <c r="Y164" s="34"/>
      <c r="Z164" s="34"/>
      <c r="AA164" s="143"/>
      <c r="AB164" s="122">
        <f>COUNTIF(P164:Z168,"Y")</f>
        <v>0</v>
      </c>
      <c r="AC164" s="146" t="str">
        <f t="shared" ref="AC164" si="61">IF(AB164&gt;0,"OK","No Debrief")</f>
        <v>No Debrief</v>
      </c>
      <c r="AD164" s="68" t="s">
        <v>62</v>
      </c>
      <c r="AE164" s="125"/>
      <c r="AF164" s="151"/>
    </row>
    <row r="165" spans="1:32" x14ac:dyDescent="0.25">
      <c r="A165" s="156"/>
      <c r="B165" s="35"/>
      <c r="C165" s="36"/>
      <c r="D165" s="36"/>
      <c r="E165" s="36"/>
      <c r="F165" s="36"/>
      <c r="G165" s="36"/>
      <c r="H165" s="36"/>
      <c r="I165" s="36"/>
      <c r="J165" s="36"/>
      <c r="K165" s="36"/>
      <c r="L165" s="36"/>
      <c r="M165" s="144"/>
      <c r="N165" s="123"/>
      <c r="O165" s="147"/>
      <c r="P165" s="36"/>
      <c r="Q165" s="36"/>
      <c r="R165" s="36"/>
      <c r="S165" s="36"/>
      <c r="T165" s="36"/>
      <c r="U165" s="36"/>
      <c r="V165" s="36"/>
      <c r="W165" s="36"/>
      <c r="X165" s="36"/>
      <c r="Y165" s="36"/>
      <c r="Z165" s="36"/>
      <c r="AA165" s="144"/>
      <c r="AB165" s="123"/>
      <c r="AC165" s="147"/>
      <c r="AD165" s="94" t="str">
        <f>IF(O164="OK", "Yes", "No")</f>
        <v>No</v>
      </c>
      <c r="AE165" s="126"/>
      <c r="AF165" s="150"/>
    </row>
    <row r="166" spans="1:32" x14ac:dyDescent="0.25">
      <c r="A166" s="156"/>
      <c r="B166" s="35"/>
      <c r="C166" s="36"/>
      <c r="D166" s="36"/>
      <c r="E166" s="36"/>
      <c r="F166" s="36"/>
      <c r="G166" s="36"/>
      <c r="H166" s="36"/>
      <c r="I166" s="36"/>
      <c r="J166" s="36"/>
      <c r="K166" s="36"/>
      <c r="L166" s="36"/>
      <c r="M166" s="144"/>
      <c r="N166" s="123"/>
      <c r="O166" s="147"/>
      <c r="P166" s="36"/>
      <c r="Q166" s="36"/>
      <c r="R166" s="36"/>
      <c r="S166" s="36"/>
      <c r="T166" s="36"/>
      <c r="U166" s="36"/>
      <c r="V166" s="36"/>
      <c r="W166" s="36"/>
      <c r="X166" s="36"/>
      <c r="Y166" s="36"/>
      <c r="Z166" s="36"/>
      <c r="AA166" s="144"/>
      <c r="AB166" s="123"/>
      <c r="AC166" s="147"/>
      <c r="AD166" s="55" t="s">
        <v>63</v>
      </c>
      <c r="AE166" s="126"/>
      <c r="AF166" s="93" t="s">
        <v>86</v>
      </c>
    </row>
    <row r="167" spans="1:32" x14ac:dyDescent="0.25">
      <c r="A167" s="157"/>
      <c r="B167" s="35"/>
      <c r="C167" s="36"/>
      <c r="D167" s="36"/>
      <c r="E167" s="36"/>
      <c r="F167" s="36"/>
      <c r="G167" s="36"/>
      <c r="H167" s="36"/>
      <c r="I167" s="36"/>
      <c r="J167" s="36"/>
      <c r="K167" s="36"/>
      <c r="L167" s="36"/>
      <c r="M167" s="144"/>
      <c r="N167" s="123"/>
      <c r="O167" s="147"/>
      <c r="P167" s="36"/>
      <c r="Q167" s="36"/>
      <c r="R167" s="36"/>
      <c r="S167" s="36"/>
      <c r="T167" s="36"/>
      <c r="U167" s="36"/>
      <c r="V167" s="36"/>
      <c r="W167" s="36"/>
      <c r="X167" s="36"/>
      <c r="Y167" s="36"/>
      <c r="Z167" s="36"/>
      <c r="AA167" s="144"/>
      <c r="AB167" s="123"/>
      <c r="AC167" s="147"/>
      <c r="AD167" s="94" t="str">
        <f>IF(AC164="OK","Yes","No")</f>
        <v>No</v>
      </c>
      <c r="AE167" s="126"/>
      <c r="AF167" s="134"/>
    </row>
    <row r="168" spans="1:32" x14ac:dyDescent="0.25">
      <c r="A168" s="71" t="str">
        <f>IF(AD163="Cycle Complete", "", "Caution: Previous cycle incomplete")</f>
        <v>Caution: Previous cycle incomplete</v>
      </c>
      <c r="B168" s="37"/>
      <c r="C168" s="38"/>
      <c r="D168" s="38"/>
      <c r="E168" s="38"/>
      <c r="F168" s="38"/>
      <c r="G168" s="38"/>
      <c r="H168" s="38"/>
      <c r="I168" s="38"/>
      <c r="J168" s="38"/>
      <c r="K168" s="38"/>
      <c r="L168" s="38"/>
      <c r="M168" s="145"/>
      <c r="N168" s="124"/>
      <c r="O168" s="148"/>
      <c r="P168" s="38"/>
      <c r="Q168" s="38"/>
      <c r="R168" s="38"/>
      <c r="S168" s="38"/>
      <c r="T168" s="38"/>
      <c r="U168" s="38"/>
      <c r="V168" s="38"/>
      <c r="W168" s="38"/>
      <c r="X168" s="38"/>
      <c r="Y168" s="38"/>
      <c r="Z168" s="38"/>
      <c r="AA168" s="145"/>
      <c r="AB168" s="124"/>
      <c r="AC168" s="148"/>
      <c r="AD168" s="57" t="str">
        <f>IF(AND(AD165="Yes",AD167="Yes"),"Cycle Complete","Cycle Incomplete")</f>
        <v>Cycle Incomplete</v>
      </c>
      <c r="AE168" s="127"/>
      <c r="AF168" s="135"/>
    </row>
    <row r="169" spans="1:32" ht="15" customHeight="1" x14ac:dyDescent="0.25">
      <c r="A169" s="152"/>
      <c r="B169" s="45"/>
      <c r="C169" s="46"/>
      <c r="D169" s="46"/>
      <c r="E169" s="46"/>
      <c r="F169" s="46"/>
      <c r="G169" s="46"/>
      <c r="H169" s="46"/>
      <c r="I169" s="46"/>
      <c r="J169" s="46"/>
      <c r="K169" s="46"/>
      <c r="L169" s="46"/>
      <c r="M169" s="128"/>
      <c r="N169" s="131">
        <f>COUNTIF(C169:L173,"y")</f>
        <v>0</v>
      </c>
      <c r="O169" s="140" t="str">
        <f t="shared" ref="O169" si="62">IF(N169&gt;0,"OK","No Observation")</f>
        <v>No Observation</v>
      </c>
      <c r="P169" s="46"/>
      <c r="Q169" s="46"/>
      <c r="R169" s="46"/>
      <c r="S169" s="46"/>
      <c r="T169" s="46"/>
      <c r="U169" s="46"/>
      <c r="V169" s="46"/>
      <c r="W169" s="46"/>
      <c r="X169" s="46"/>
      <c r="Y169" s="46"/>
      <c r="Z169" s="46"/>
      <c r="AA169" s="128"/>
      <c r="AB169" s="131">
        <f>COUNTIF(P169:Z173,"Y")</f>
        <v>0</v>
      </c>
      <c r="AC169" s="140" t="str">
        <f t="shared" ref="AC169" si="63">IF(AB169&gt;0,"OK","No Debrief")</f>
        <v>No Debrief</v>
      </c>
      <c r="AD169" s="68" t="s">
        <v>62</v>
      </c>
      <c r="AE169" s="119"/>
      <c r="AF169" s="136"/>
    </row>
    <row r="170" spans="1:32" x14ac:dyDescent="0.25">
      <c r="A170" s="153"/>
      <c r="B170" s="47"/>
      <c r="C170" s="48"/>
      <c r="D170" s="48"/>
      <c r="E170" s="48"/>
      <c r="F170" s="48"/>
      <c r="G170" s="48"/>
      <c r="H170" s="48"/>
      <c r="I170" s="48"/>
      <c r="J170" s="48"/>
      <c r="K170" s="48"/>
      <c r="L170" s="48"/>
      <c r="M170" s="129"/>
      <c r="N170" s="132"/>
      <c r="O170" s="141"/>
      <c r="P170" s="48"/>
      <c r="Q170" s="48"/>
      <c r="R170" s="48"/>
      <c r="S170" s="48"/>
      <c r="T170" s="48"/>
      <c r="U170" s="48"/>
      <c r="V170" s="48"/>
      <c r="W170" s="48"/>
      <c r="X170" s="48"/>
      <c r="Y170" s="48"/>
      <c r="Z170" s="48"/>
      <c r="AA170" s="129"/>
      <c r="AB170" s="132"/>
      <c r="AC170" s="141"/>
      <c r="AD170" s="94" t="str">
        <f>IF(O169="OK", "Yes", "No")</f>
        <v>No</v>
      </c>
      <c r="AE170" s="120"/>
      <c r="AF170" s="137"/>
    </row>
    <row r="171" spans="1:32" x14ac:dyDescent="0.25">
      <c r="A171" s="153"/>
      <c r="B171" s="47"/>
      <c r="C171" s="48"/>
      <c r="D171" s="48"/>
      <c r="E171" s="48"/>
      <c r="F171" s="48"/>
      <c r="G171" s="48"/>
      <c r="H171" s="48"/>
      <c r="I171" s="48"/>
      <c r="J171" s="48"/>
      <c r="K171" s="48"/>
      <c r="L171" s="48"/>
      <c r="M171" s="129"/>
      <c r="N171" s="132"/>
      <c r="O171" s="141"/>
      <c r="P171" s="48"/>
      <c r="Q171" s="48"/>
      <c r="R171" s="48"/>
      <c r="S171" s="48"/>
      <c r="T171" s="48"/>
      <c r="U171" s="48"/>
      <c r="V171" s="48"/>
      <c r="W171" s="48"/>
      <c r="X171" s="48"/>
      <c r="Y171" s="48"/>
      <c r="Z171" s="48"/>
      <c r="AA171" s="129"/>
      <c r="AB171" s="132"/>
      <c r="AC171" s="141"/>
      <c r="AD171" s="55" t="s">
        <v>63</v>
      </c>
      <c r="AE171" s="120"/>
      <c r="AF171" s="93" t="s">
        <v>86</v>
      </c>
    </row>
    <row r="172" spans="1:32" x14ac:dyDescent="0.25">
      <c r="A172" s="154"/>
      <c r="B172" s="47"/>
      <c r="C172" s="48"/>
      <c r="D172" s="48"/>
      <c r="E172" s="48"/>
      <c r="F172" s="48"/>
      <c r="G172" s="48"/>
      <c r="H172" s="48"/>
      <c r="I172" s="48"/>
      <c r="J172" s="48"/>
      <c r="K172" s="48"/>
      <c r="L172" s="48"/>
      <c r="M172" s="129"/>
      <c r="N172" s="132"/>
      <c r="O172" s="141"/>
      <c r="P172" s="48"/>
      <c r="Q172" s="48"/>
      <c r="R172" s="48"/>
      <c r="S172" s="48"/>
      <c r="T172" s="48"/>
      <c r="U172" s="48"/>
      <c r="V172" s="48"/>
      <c r="W172" s="48"/>
      <c r="X172" s="48"/>
      <c r="Y172" s="48"/>
      <c r="Z172" s="48"/>
      <c r="AA172" s="129"/>
      <c r="AB172" s="132"/>
      <c r="AC172" s="141"/>
      <c r="AD172" s="94" t="str">
        <f>IF(AC169="OK","Yes","No")</f>
        <v>No</v>
      </c>
      <c r="AE172" s="120"/>
      <c r="AF172" s="138"/>
    </row>
    <row r="173" spans="1:32" x14ac:dyDescent="0.25">
      <c r="A173" s="53" t="str">
        <f>IF(AD168="Cycle Complete", "", "Caution: Previous cycle incomplete")</f>
        <v>Caution: Previous cycle incomplete</v>
      </c>
      <c r="B173" s="49"/>
      <c r="C173" s="50"/>
      <c r="D173" s="50"/>
      <c r="E173" s="50"/>
      <c r="F173" s="50"/>
      <c r="G173" s="50"/>
      <c r="H173" s="50"/>
      <c r="I173" s="50"/>
      <c r="J173" s="50"/>
      <c r="K173" s="50"/>
      <c r="L173" s="50"/>
      <c r="M173" s="130"/>
      <c r="N173" s="133"/>
      <c r="O173" s="142"/>
      <c r="P173" s="50"/>
      <c r="Q173" s="50"/>
      <c r="R173" s="50"/>
      <c r="S173" s="50"/>
      <c r="T173" s="50"/>
      <c r="U173" s="50"/>
      <c r="V173" s="50"/>
      <c r="W173" s="50"/>
      <c r="X173" s="50"/>
      <c r="Y173" s="50"/>
      <c r="Z173" s="50"/>
      <c r="AA173" s="130"/>
      <c r="AB173" s="133"/>
      <c r="AC173" s="142"/>
      <c r="AD173" s="57" t="str">
        <f>IF(AND(AD170="Yes",AD172="Yes"),"Cycle Complete","Cycle Incomplete")</f>
        <v>Cycle Incomplete</v>
      </c>
      <c r="AE173" s="121"/>
      <c r="AF173" s="139"/>
    </row>
    <row r="174" spans="1:32" ht="15" customHeight="1" x14ac:dyDescent="0.25">
      <c r="A174" s="155"/>
      <c r="B174" s="33"/>
      <c r="C174" s="34"/>
      <c r="D174" s="34"/>
      <c r="E174" s="34"/>
      <c r="F174" s="34"/>
      <c r="G174" s="34"/>
      <c r="H174" s="34"/>
      <c r="I174" s="34"/>
      <c r="J174" s="34"/>
      <c r="K174" s="34"/>
      <c r="L174" s="34"/>
      <c r="M174" s="143"/>
      <c r="N174" s="122">
        <f>COUNTIF(C174:L178,"y")</f>
        <v>0</v>
      </c>
      <c r="O174" s="146" t="str">
        <f t="shared" ref="O174" si="64">IF(N174&gt;0,"OK","No Observation")</f>
        <v>No Observation</v>
      </c>
      <c r="P174" s="34"/>
      <c r="Q174" s="34"/>
      <c r="R174" s="34"/>
      <c r="S174" s="34"/>
      <c r="T174" s="34"/>
      <c r="U174" s="34"/>
      <c r="V174" s="34"/>
      <c r="W174" s="34"/>
      <c r="X174" s="34"/>
      <c r="Y174" s="34"/>
      <c r="Z174" s="34"/>
      <c r="AA174" s="143"/>
      <c r="AB174" s="122">
        <f>COUNTIF(P174:Z178,"Y")</f>
        <v>0</v>
      </c>
      <c r="AC174" s="146" t="str">
        <f t="shared" ref="AC174" si="65">IF(AB174&gt;0,"OK","No Debrief")</f>
        <v>No Debrief</v>
      </c>
      <c r="AD174" s="68" t="s">
        <v>62</v>
      </c>
      <c r="AE174" s="125"/>
      <c r="AF174" s="151"/>
    </row>
    <row r="175" spans="1:32" x14ac:dyDescent="0.25">
      <c r="A175" s="156"/>
      <c r="B175" s="35"/>
      <c r="C175" s="36"/>
      <c r="D175" s="36"/>
      <c r="E175" s="36"/>
      <c r="F175" s="36"/>
      <c r="G175" s="36"/>
      <c r="H175" s="36"/>
      <c r="I175" s="36"/>
      <c r="J175" s="36"/>
      <c r="K175" s="36"/>
      <c r="L175" s="36"/>
      <c r="M175" s="144"/>
      <c r="N175" s="123"/>
      <c r="O175" s="147"/>
      <c r="P175" s="36"/>
      <c r="Q175" s="36"/>
      <c r="R175" s="36"/>
      <c r="S175" s="36"/>
      <c r="T175" s="36"/>
      <c r="U175" s="36"/>
      <c r="V175" s="36"/>
      <c r="W175" s="36"/>
      <c r="X175" s="36"/>
      <c r="Y175" s="36"/>
      <c r="Z175" s="36"/>
      <c r="AA175" s="144"/>
      <c r="AB175" s="123"/>
      <c r="AC175" s="147"/>
      <c r="AD175" s="94" t="str">
        <f>IF(O174="OK", "Yes", "No")</f>
        <v>No</v>
      </c>
      <c r="AE175" s="126"/>
      <c r="AF175" s="150"/>
    </row>
    <row r="176" spans="1:32" x14ac:dyDescent="0.25">
      <c r="A176" s="156"/>
      <c r="B176" s="35"/>
      <c r="C176" s="36"/>
      <c r="D176" s="36"/>
      <c r="E176" s="36"/>
      <c r="F176" s="36"/>
      <c r="G176" s="36"/>
      <c r="H176" s="36"/>
      <c r="I176" s="36"/>
      <c r="J176" s="36"/>
      <c r="K176" s="36"/>
      <c r="L176" s="36"/>
      <c r="M176" s="144"/>
      <c r="N176" s="123"/>
      <c r="O176" s="147"/>
      <c r="P176" s="36"/>
      <c r="Q176" s="36"/>
      <c r="R176" s="36"/>
      <c r="S176" s="36"/>
      <c r="T176" s="36"/>
      <c r="U176" s="36"/>
      <c r="V176" s="36"/>
      <c r="W176" s="36"/>
      <c r="X176" s="36"/>
      <c r="Y176" s="36"/>
      <c r="Z176" s="36"/>
      <c r="AA176" s="144"/>
      <c r="AB176" s="123"/>
      <c r="AC176" s="147"/>
      <c r="AD176" s="55" t="s">
        <v>63</v>
      </c>
      <c r="AE176" s="126"/>
      <c r="AF176" s="93" t="s">
        <v>86</v>
      </c>
    </row>
    <row r="177" spans="1:32" x14ac:dyDescent="0.25">
      <c r="A177" s="157"/>
      <c r="B177" s="35"/>
      <c r="C177" s="36"/>
      <c r="D177" s="36"/>
      <c r="E177" s="36"/>
      <c r="F177" s="36"/>
      <c r="G177" s="36"/>
      <c r="H177" s="36"/>
      <c r="I177" s="36"/>
      <c r="J177" s="36"/>
      <c r="K177" s="36"/>
      <c r="L177" s="36"/>
      <c r="M177" s="144"/>
      <c r="N177" s="123"/>
      <c r="O177" s="147"/>
      <c r="P177" s="36"/>
      <c r="Q177" s="36"/>
      <c r="R177" s="36"/>
      <c r="S177" s="36"/>
      <c r="T177" s="36"/>
      <c r="U177" s="36"/>
      <c r="V177" s="36"/>
      <c r="W177" s="36"/>
      <c r="X177" s="36"/>
      <c r="Y177" s="36"/>
      <c r="Z177" s="36"/>
      <c r="AA177" s="144"/>
      <c r="AB177" s="123"/>
      <c r="AC177" s="147"/>
      <c r="AD177" s="94" t="str">
        <f>IF(AC174="OK","Yes","No")</f>
        <v>No</v>
      </c>
      <c r="AE177" s="126"/>
      <c r="AF177" s="134"/>
    </row>
    <row r="178" spans="1:32" x14ac:dyDescent="0.25">
      <c r="A178" s="71" t="str">
        <f>IF(AD173="Cycle Complete", "", "Caution: Previous cycle incomplete")</f>
        <v>Caution: Previous cycle incomplete</v>
      </c>
      <c r="B178" s="37"/>
      <c r="C178" s="38"/>
      <c r="D178" s="38"/>
      <c r="E178" s="38"/>
      <c r="F178" s="38"/>
      <c r="G178" s="38"/>
      <c r="H178" s="38"/>
      <c r="I178" s="38"/>
      <c r="J178" s="38"/>
      <c r="K178" s="38"/>
      <c r="L178" s="38"/>
      <c r="M178" s="145"/>
      <c r="N178" s="124"/>
      <c r="O178" s="148"/>
      <c r="P178" s="38"/>
      <c r="Q178" s="38"/>
      <c r="R178" s="38"/>
      <c r="S178" s="38"/>
      <c r="T178" s="38"/>
      <c r="U178" s="38"/>
      <c r="V178" s="38"/>
      <c r="W178" s="38"/>
      <c r="X178" s="38"/>
      <c r="Y178" s="38"/>
      <c r="Z178" s="38"/>
      <c r="AA178" s="145"/>
      <c r="AB178" s="124"/>
      <c r="AC178" s="148"/>
      <c r="AD178" s="57" t="str">
        <f>IF(AND(AD175="Yes",AD177="Yes"),"Cycle Complete","Cycle Incomplete")</f>
        <v>Cycle Incomplete</v>
      </c>
      <c r="AE178" s="127"/>
      <c r="AF178" s="135"/>
    </row>
    <row r="179" spans="1:32" ht="15" customHeight="1" x14ac:dyDescent="0.25">
      <c r="A179" s="152"/>
      <c r="B179" s="45"/>
      <c r="C179" s="46"/>
      <c r="D179" s="46"/>
      <c r="E179" s="46"/>
      <c r="F179" s="46"/>
      <c r="G179" s="46"/>
      <c r="H179" s="46"/>
      <c r="I179" s="46"/>
      <c r="J179" s="46"/>
      <c r="K179" s="46"/>
      <c r="L179" s="46"/>
      <c r="M179" s="128"/>
      <c r="N179" s="131">
        <f>COUNTIF(C179:L183,"y")</f>
        <v>0</v>
      </c>
      <c r="O179" s="140" t="str">
        <f t="shared" ref="O179" si="66">IF(N179&gt;0,"OK","No Observation")</f>
        <v>No Observation</v>
      </c>
      <c r="P179" s="46"/>
      <c r="Q179" s="46"/>
      <c r="R179" s="46"/>
      <c r="S179" s="46"/>
      <c r="T179" s="46"/>
      <c r="U179" s="46"/>
      <c r="V179" s="46"/>
      <c r="W179" s="46"/>
      <c r="X179" s="46"/>
      <c r="Y179" s="46"/>
      <c r="Z179" s="46"/>
      <c r="AA179" s="128"/>
      <c r="AB179" s="131">
        <f>COUNTIF(P179:Z183,"Y")</f>
        <v>0</v>
      </c>
      <c r="AC179" s="140" t="str">
        <f t="shared" ref="AC179" si="67">IF(AB179&gt;0,"OK","No Debrief")</f>
        <v>No Debrief</v>
      </c>
      <c r="AD179" s="68" t="s">
        <v>62</v>
      </c>
      <c r="AE179" s="119"/>
      <c r="AF179" s="136"/>
    </row>
    <row r="180" spans="1:32" x14ac:dyDescent="0.25">
      <c r="A180" s="153"/>
      <c r="B180" s="47"/>
      <c r="C180" s="48"/>
      <c r="D180" s="48"/>
      <c r="E180" s="48"/>
      <c r="F180" s="48"/>
      <c r="G180" s="48"/>
      <c r="H180" s="48"/>
      <c r="I180" s="48"/>
      <c r="J180" s="48"/>
      <c r="K180" s="48"/>
      <c r="L180" s="48"/>
      <c r="M180" s="129"/>
      <c r="N180" s="132"/>
      <c r="O180" s="141"/>
      <c r="P180" s="48"/>
      <c r="Q180" s="48"/>
      <c r="R180" s="48"/>
      <c r="S180" s="48"/>
      <c r="T180" s="48"/>
      <c r="U180" s="48"/>
      <c r="V180" s="48"/>
      <c r="W180" s="48"/>
      <c r="X180" s="48"/>
      <c r="Y180" s="48"/>
      <c r="Z180" s="48"/>
      <c r="AA180" s="129"/>
      <c r="AB180" s="132"/>
      <c r="AC180" s="141"/>
      <c r="AD180" s="94" t="str">
        <f>IF(O179="OK", "Yes", "No")</f>
        <v>No</v>
      </c>
      <c r="AE180" s="120"/>
      <c r="AF180" s="137"/>
    </row>
    <row r="181" spans="1:32" x14ac:dyDescent="0.25">
      <c r="A181" s="153"/>
      <c r="B181" s="47"/>
      <c r="C181" s="48"/>
      <c r="D181" s="48"/>
      <c r="E181" s="48"/>
      <c r="F181" s="48"/>
      <c r="G181" s="48"/>
      <c r="H181" s="48"/>
      <c r="I181" s="48"/>
      <c r="J181" s="48"/>
      <c r="K181" s="48"/>
      <c r="L181" s="48"/>
      <c r="M181" s="129"/>
      <c r="N181" s="132"/>
      <c r="O181" s="141"/>
      <c r="P181" s="48"/>
      <c r="Q181" s="48"/>
      <c r="R181" s="48"/>
      <c r="S181" s="48"/>
      <c r="T181" s="48"/>
      <c r="U181" s="48"/>
      <c r="V181" s="48"/>
      <c r="W181" s="48"/>
      <c r="X181" s="48"/>
      <c r="Y181" s="48"/>
      <c r="Z181" s="48"/>
      <c r="AA181" s="129"/>
      <c r="AB181" s="132"/>
      <c r="AC181" s="141"/>
      <c r="AD181" s="55" t="s">
        <v>63</v>
      </c>
      <c r="AE181" s="120"/>
      <c r="AF181" s="93" t="s">
        <v>86</v>
      </c>
    </row>
    <row r="182" spans="1:32" x14ac:dyDescent="0.25">
      <c r="A182" s="154"/>
      <c r="B182" s="47"/>
      <c r="C182" s="48"/>
      <c r="D182" s="48"/>
      <c r="E182" s="48"/>
      <c r="F182" s="48"/>
      <c r="G182" s="48"/>
      <c r="H182" s="48"/>
      <c r="I182" s="48"/>
      <c r="J182" s="48"/>
      <c r="K182" s="48"/>
      <c r="L182" s="48"/>
      <c r="M182" s="129"/>
      <c r="N182" s="132"/>
      <c r="O182" s="141"/>
      <c r="P182" s="48"/>
      <c r="Q182" s="48"/>
      <c r="R182" s="48"/>
      <c r="S182" s="48"/>
      <c r="T182" s="48"/>
      <c r="U182" s="48"/>
      <c r="V182" s="48"/>
      <c r="W182" s="48"/>
      <c r="X182" s="48"/>
      <c r="Y182" s="48"/>
      <c r="Z182" s="48"/>
      <c r="AA182" s="129"/>
      <c r="AB182" s="132"/>
      <c r="AC182" s="141"/>
      <c r="AD182" s="94" t="str">
        <f>IF(AC179="OK","Yes","No")</f>
        <v>No</v>
      </c>
      <c r="AE182" s="120"/>
      <c r="AF182" s="138"/>
    </row>
    <row r="183" spans="1:32" x14ac:dyDescent="0.25">
      <c r="A183" s="53" t="str">
        <f>IF(AD178="Cycle Complete", "", "Caution: Previous cycle incomplete")</f>
        <v>Caution: Previous cycle incomplete</v>
      </c>
      <c r="B183" s="49"/>
      <c r="C183" s="50"/>
      <c r="D183" s="50"/>
      <c r="E183" s="50"/>
      <c r="F183" s="50"/>
      <c r="G183" s="50"/>
      <c r="H183" s="50"/>
      <c r="I183" s="50"/>
      <c r="J183" s="50"/>
      <c r="K183" s="50"/>
      <c r="L183" s="50"/>
      <c r="M183" s="130"/>
      <c r="N183" s="133"/>
      <c r="O183" s="142"/>
      <c r="P183" s="50"/>
      <c r="Q183" s="50"/>
      <c r="R183" s="50"/>
      <c r="S183" s="50"/>
      <c r="T183" s="50"/>
      <c r="U183" s="50"/>
      <c r="V183" s="50"/>
      <c r="W183" s="50"/>
      <c r="X183" s="50"/>
      <c r="Y183" s="50"/>
      <c r="Z183" s="50"/>
      <c r="AA183" s="130"/>
      <c r="AB183" s="133"/>
      <c r="AC183" s="142"/>
      <c r="AD183" s="57" t="str">
        <f>IF(AND(AD180="Yes",AD182="Yes"),"Cycle Complete","Cycle Incomplete")</f>
        <v>Cycle Incomplete</v>
      </c>
      <c r="AE183" s="121"/>
      <c r="AF183" s="139"/>
    </row>
    <row r="184" spans="1:32" ht="15" customHeight="1" x14ac:dyDescent="0.25">
      <c r="A184" s="155"/>
      <c r="B184" s="33"/>
      <c r="C184" s="34"/>
      <c r="D184" s="34"/>
      <c r="E184" s="34"/>
      <c r="F184" s="34"/>
      <c r="G184" s="34"/>
      <c r="H184" s="34"/>
      <c r="I184" s="34"/>
      <c r="J184" s="34"/>
      <c r="K184" s="34"/>
      <c r="L184" s="34"/>
      <c r="M184" s="143"/>
      <c r="N184" s="122">
        <f>COUNTIF(C184:L188,"y")</f>
        <v>0</v>
      </c>
      <c r="O184" s="146" t="str">
        <f t="shared" ref="O184" si="68">IF(N184&gt;0,"OK","No Observation")</f>
        <v>No Observation</v>
      </c>
      <c r="P184" s="34"/>
      <c r="Q184" s="34"/>
      <c r="R184" s="34"/>
      <c r="S184" s="34"/>
      <c r="T184" s="34"/>
      <c r="U184" s="34"/>
      <c r="V184" s="34"/>
      <c r="W184" s="34"/>
      <c r="X184" s="34"/>
      <c r="Y184" s="34"/>
      <c r="Z184" s="34"/>
      <c r="AA184" s="143"/>
      <c r="AB184" s="122">
        <f>COUNTIF(P184:Z188,"Y")</f>
        <v>0</v>
      </c>
      <c r="AC184" s="146" t="str">
        <f t="shared" ref="AC184" si="69">IF(AB184&gt;0,"OK","No Debrief")</f>
        <v>No Debrief</v>
      </c>
      <c r="AD184" s="68" t="s">
        <v>62</v>
      </c>
      <c r="AE184" s="125"/>
      <c r="AF184" s="151"/>
    </row>
    <row r="185" spans="1:32" x14ac:dyDescent="0.25">
      <c r="A185" s="156"/>
      <c r="B185" s="35"/>
      <c r="C185" s="36"/>
      <c r="D185" s="36"/>
      <c r="E185" s="36"/>
      <c r="F185" s="36"/>
      <c r="G185" s="36"/>
      <c r="H185" s="36"/>
      <c r="I185" s="36"/>
      <c r="J185" s="36"/>
      <c r="K185" s="36"/>
      <c r="L185" s="36"/>
      <c r="M185" s="144"/>
      <c r="N185" s="123"/>
      <c r="O185" s="147"/>
      <c r="P185" s="36"/>
      <c r="Q185" s="36"/>
      <c r="R185" s="36"/>
      <c r="S185" s="36"/>
      <c r="T185" s="36"/>
      <c r="U185" s="36"/>
      <c r="V185" s="36"/>
      <c r="W185" s="36"/>
      <c r="X185" s="36"/>
      <c r="Y185" s="36"/>
      <c r="Z185" s="36"/>
      <c r="AA185" s="144"/>
      <c r="AB185" s="123"/>
      <c r="AC185" s="147"/>
      <c r="AD185" s="94" t="str">
        <f>IF(O184="OK", "Yes", "No")</f>
        <v>No</v>
      </c>
      <c r="AE185" s="126"/>
      <c r="AF185" s="150"/>
    </row>
    <row r="186" spans="1:32" x14ac:dyDescent="0.25">
      <c r="A186" s="156"/>
      <c r="B186" s="35"/>
      <c r="C186" s="36"/>
      <c r="D186" s="36"/>
      <c r="E186" s="36"/>
      <c r="F186" s="36"/>
      <c r="G186" s="36"/>
      <c r="H186" s="36"/>
      <c r="I186" s="36"/>
      <c r="J186" s="36"/>
      <c r="K186" s="36"/>
      <c r="L186" s="36"/>
      <c r="M186" s="144"/>
      <c r="N186" s="123"/>
      <c r="O186" s="147"/>
      <c r="P186" s="36"/>
      <c r="Q186" s="36"/>
      <c r="R186" s="36"/>
      <c r="S186" s="36"/>
      <c r="T186" s="36"/>
      <c r="U186" s="36"/>
      <c r="V186" s="36"/>
      <c r="W186" s="36"/>
      <c r="X186" s="36"/>
      <c r="Y186" s="36"/>
      <c r="Z186" s="36"/>
      <c r="AA186" s="144"/>
      <c r="AB186" s="123"/>
      <c r="AC186" s="147"/>
      <c r="AD186" s="55" t="s">
        <v>63</v>
      </c>
      <c r="AE186" s="126"/>
      <c r="AF186" s="93" t="s">
        <v>86</v>
      </c>
    </row>
    <row r="187" spans="1:32" x14ac:dyDescent="0.25">
      <c r="A187" s="157"/>
      <c r="B187" s="35"/>
      <c r="C187" s="36"/>
      <c r="D187" s="36"/>
      <c r="E187" s="36"/>
      <c r="F187" s="36"/>
      <c r="G187" s="36"/>
      <c r="H187" s="36"/>
      <c r="I187" s="36"/>
      <c r="J187" s="36"/>
      <c r="K187" s="36"/>
      <c r="L187" s="36"/>
      <c r="M187" s="144"/>
      <c r="N187" s="123"/>
      <c r="O187" s="147"/>
      <c r="P187" s="36"/>
      <c r="Q187" s="36"/>
      <c r="R187" s="36"/>
      <c r="S187" s="36"/>
      <c r="T187" s="36"/>
      <c r="U187" s="36"/>
      <c r="V187" s="36"/>
      <c r="W187" s="36"/>
      <c r="X187" s="36"/>
      <c r="Y187" s="36"/>
      <c r="Z187" s="36"/>
      <c r="AA187" s="144"/>
      <c r="AB187" s="123"/>
      <c r="AC187" s="147"/>
      <c r="AD187" s="94" t="str">
        <f>IF(AC184="OK","Yes","No")</f>
        <v>No</v>
      </c>
      <c r="AE187" s="126"/>
      <c r="AF187" s="134"/>
    </row>
    <row r="188" spans="1:32" x14ac:dyDescent="0.25">
      <c r="A188" s="71" t="str">
        <f>IF(AD183="Cycle Complete", "", "Caution: Previous cycle incomplete")</f>
        <v>Caution: Previous cycle incomplete</v>
      </c>
      <c r="B188" s="37"/>
      <c r="C188" s="38"/>
      <c r="D188" s="38"/>
      <c r="E188" s="38"/>
      <c r="F188" s="38"/>
      <c r="G188" s="38"/>
      <c r="H188" s="38"/>
      <c r="I188" s="38"/>
      <c r="J188" s="38"/>
      <c r="K188" s="38"/>
      <c r="L188" s="38"/>
      <c r="M188" s="145"/>
      <c r="N188" s="124"/>
      <c r="O188" s="148"/>
      <c r="P188" s="38"/>
      <c r="Q188" s="38"/>
      <c r="R188" s="38"/>
      <c r="S188" s="38"/>
      <c r="T188" s="38"/>
      <c r="U188" s="38"/>
      <c r="V188" s="38"/>
      <c r="W188" s="38"/>
      <c r="X188" s="38"/>
      <c r="Y188" s="38"/>
      <c r="Z188" s="38"/>
      <c r="AA188" s="145"/>
      <c r="AB188" s="124"/>
      <c r="AC188" s="148"/>
      <c r="AD188" s="57" t="str">
        <f>IF(AND(AD185="Yes",AD187="Yes"),"Cycle Complete","Cycle Incomplete")</f>
        <v>Cycle Incomplete</v>
      </c>
      <c r="AE188" s="127"/>
      <c r="AF188" s="135"/>
    </row>
    <row r="189" spans="1:32" ht="15" customHeight="1" x14ac:dyDescent="0.25">
      <c r="A189" s="152"/>
      <c r="B189" s="45"/>
      <c r="C189" s="46"/>
      <c r="D189" s="46"/>
      <c r="E189" s="46"/>
      <c r="F189" s="46"/>
      <c r="G189" s="46"/>
      <c r="H189" s="46"/>
      <c r="I189" s="46"/>
      <c r="J189" s="46"/>
      <c r="K189" s="46"/>
      <c r="L189" s="46"/>
      <c r="M189" s="128"/>
      <c r="N189" s="131">
        <f>COUNTIF(C189:L193,"y")</f>
        <v>0</v>
      </c>
      <c r="O189" s="140" t="str">
        <f t="shared" ref="O189" si="70">IF(N189&gt;0,"OK","No Observation")</f>
        <v>No Observation</v>
      </c>
      <c r="P189" s="46"/>
      <c r="Q189" s="46"/>
      <c r="R189" s="46"/>
      <c r="S189" s="46"/>
      <c r="T189" s="46"/>
      <c r="U189" s="46"/>
      <c r="V189" s="46"/>
      <c r="W189" s="46"/>
      <c r="X189" s="46"/>
      <c r="Y189" s="46"/>
      <c r="Z189" s="46"/>
      <c r="AA189" s="128"/>
      <c r="AB189" s="131">
        <f>COUNTIF(P189:Z193,"Y")</f>
        <v>0</v>
      </c>
      <c r="AC189" s="140" t="str">
        <f t="shared" ref="AC189" si="71">IF(AB189&gt;0,"OK","No Debrief")</f>
        <v>No Debrief</v>
      </c>
      <c r="AD189" s="68" t="s">
        <v>62</v>
      </c>
      <c r="AE189" s="119"/>
      <c r="AF189" s="136"/>
    </row>
    <row r="190" spans="1:32" x14ac:dyDescent="0.25">
      <c r="A190" s="153"/>
      <c r="B190" s="47"/>
      <c r="C190" s="48"/>
      <c r="D190" s="48"/>
      <c r="E190" s="48"/>
      <c r="F190" s="48"/>
      <c r="G190" s="48"/>
      <c r="H190" s="48"/>
      <c r="I190" s="48"/>
      <c r="J190" s="48"/>
      <c r="K190" s="48"/>
      <c r="L190" s="48"/>
      <c r="M190" s="129"/>
      <c r="N190" s="132"/>
      <c r="O190" s="141"/>
      <c r="P190" s="48"/>
      <c r="Q190" s="48"/>
      <c r="R190" s="48"/>
      <c r="S190" s="48"/>
      <c r="T190" s="48"/>
      <c r="U190" s="48"/>
      <c r="V190" s="48"/>
      <c r="W190" s="48"/>
      <c r="X190" s="48"/>
      <c r="Y190" s="48"/>
      <c r="Z190" s="48"/>
      <c r="AA190" s="129"/>
      <c r="AB190" s="132"/>
      <c r="AC190" s="141"/>
      <c r="AD190" s="94" t="str">
        <f>IF(O189="OK", "Yes", "No")</f>
        <v>No</v>
      </c>
      <c r="AE190" s="120"/>
      <c r="AF190" s="137"/>
    </row>
    <row r="191" spans="1:32" x14ac:dyDescent="0.25">
      <c r="A191" s="153"/>
      <c r="B191" s="47"/>
      <c r="C191" s="48"/>
      <c r="D191" s="48"/>
      <c r="E191" s="48"/>
      <c r="F191" s="48"/>
      <c r="G191" s="48"/>
      <c r="H191" s="48"/>
      <c r="I191" s="48"/>
      <c r="J191" s="48"/>
      <c r="K191" s="48"/>
      <c r="L191" s="48"/>
      <c r="M191" s="129"/>
      <c r="N191" s="132"/>
      <c r="O191" s="141"/>
      <c r="P191" s="48"/>
      <c r="Q191" s="48"/>
      <c r="R191" s="48"/>
      <c r="S191" s="48"/>
      <c r="T191" s="48"/>
      <c r="U191" s="48"/>
      <c r="V191" s="48"/>
      <c r="W191" s="48"/>
      <c r="X191" s="48"/>
      <c r="Y191" s="48"/>
      <c r="Z191" s="48"/>
      <c r="AA191" s="129"/>
      <c r="AB191" s="132"/>
      <c r="AC191" s="141"/>
      <c r="AD191" s="55" t="s">
        <v>63</v>
      </c>
      <c r="AE191" s="120"/>
      <c r="AF191" s="93" t="s">
        <v>86</v>
      </c>
    </row>
    <row r="192" spans="1:32" x14ac:dyDescent="0.25">
      <c r="A192" s="154"/>
      <c r="B192" s="47"/>
      <c r="C192" s="48"/>
      <c r="D192" s="48"/>
      <c r="E192" s="48"/>
      <c r="F192" s="48"/>
      <c r="G192" s="48"/>
      <c r="H192" s="48"/>
      <c r="I192" s="48"/>
      <c r="J192" s="48"/>
      <c r="K192" s="48"/>
      <c r="L192" s="48"/>
      <c r="M192" s="129"/>
      <c r="N192" s="132"/>
      <c r="O192" s="141"/>
      <c r="P192" s="48"/>
      <c r="Q192" s="48"/>
      <c r="R192" s="48"/>
      <c r="S192" s="48"/>
      <c r="T192" s="48"/>
      <c r="U192" s="48"/>
      <c r="V192" s="48"/>
      <c r="W192" s="48"/>
      <c r="X192" s="48"/>
      <c r="Y192" s="48"/>
      <c r="Z192" s="48"/>
      <c r="AA192" s="129"/>
      <c r="AB192" s="132"/>
      <c r="AC192" s="141"/>
      <c r="AD192" s="94" t="str">
        <f>IF(AC189="OK","Yes","No")</f>
        <v>No</v>
      </c>
      <c r="AE192" s="120"/>
      <c r="AF192" s="138"/>
    </row>
    <row r="193" spans="1:32" x14ac:dyDescent="0.25">
      <c r="A193" s="53" t="str">
        <f>IF(AD188="Cycle Complete", "", "Caution: Previous cycle incomplete")</f>
        <v>Caution: Previous cycle incomplete</v>
      </c>
      <c r="B193" s="49"/>
      <c r="C193" s="50"/>
      <c r="D193" s="50"/>
      <c r="E193" s="50"/>
      <c r="F193" s="50"/>
      <c r="G193" s="50"/>
      <c r="H193" s="50"/>
      <c r="I193" s="50"/>
      <c r="J193" s="50"/>
      <c r="K193" s="50"/>
      <c r="L193" s="50"/>
      <c r="M193" s="130"/>
      <c r="N193" s="133"/>
      <c r="O193" s="142"/>
      <c r="P193" s="50"/>
      <c r="Q193" s="50"/>
      <c r="R193" s="50"/>
      <c r="S193" s="50"/>
      <c r="T193" s="50"/>
      <c r="U193" s="50"/>
      <c r="V193" s="50"/>
      <c r="W193" s="50"/>
      <c r="X193" s="50"/>
      <c r="Y193" s="50"/>
      <c r="Z193" s="50"/>
      <c r="AA193" s="130"/>
      <c r="AB193" s="133"/>
      <c r="AC193" s="142"/>
      <c r="AD193" s="57" t="str">
        <f>IF(AND(AD190="Yes",AD192="Yes"),"Cycle Complete","Cycle Incomplete")</f>
        <v>Cycle Incomplete</v>
      </c>
      <c r="AE193" s="121"/>
      <c r="AF193" s="139"/>
    </row>
    <row r="194" spans="1:32" ht="15" customHeight="1" x14ac:dyDescent="0.25">
      <c r="A194" s="155"/>
      <c r="B194" s="33"/>
      <c r="C194" s="34"/>
      <c r="D194" s="34"/>
      <c r="E194" s="34"/>
      <c r="F194" s="34"/>
      <c r="G194" s="34"/>
      <c r="H194" s="34"/>
      <c r="I194" s="34"/>
      <c r="J194" s="34"/>
      <c r="K194" s="34"/>
      <c r="L194" s="34"/>
      <c r="M194" s="143"/>
      <c r="N194" s="122">
        <f>COUNTIF(C194:L198,"y")</f>
        <v>0</v>
      </c>
      <c r="O194" s="146" t="str">
        <f t="shared" ref="O194" si="72">IF(N194&gt;0,"OK","No Observation")</f>
        <v>No Observation</v>
      </c>
      <c r="P194" s="34"/>
      <c r="Q194" s="34"/>
      <c r="R194" s="34"/>
      <c r="S194" s="34"/>
      <c r="T194" s="34"/>
      <c r="U194" s="34"/>
      <c r="V194" s="34"/>
      <c r="W194" s="34"/>
      <c r="X194" s="34"/>
      <c r="Y194" s="34"/>
      <c r="Z194" s="34"/>
      <c r="AA194" s="143"/>
      <c r="AB194" s="122">
        <f>COUNTIF(P194:Z198,"Y")</f>
        <v>0</v>
      </c>
      <c r="AC194" s="146" t="str">
        <f t="shared" ref="AC194" si="73">IF(AB194&gt;0,"OK","No Debrief")</f>
        <v>No Debrief</v>
      </c>
      <c r="AD194" s="68" t="s">
        <v>62</v>
      </c>
      <c r="AE194" s="125"/>
      <c r="AF194" s="151"/>
    </row>
    <row r="195" spans="1:32" x14ac:dyDescent="0.25">
      <c r="A195" s="156"/>
      <c r="B195" s="35"/>
      <c r="C195" s="36"/>
      <c r="D195" s="36"/>
      <c r="E195" s="36"/>
      <c r="F195" s="36"/>
      <c r="G195" s="36"/>
      <c r="H195" s="36"/>
      <c r="I195" s="36"/>
      <c r="J195" s="36"/>
      <c r="K195" s="36"/>
      <c r="L195" s="36"/>
      <c r="M195" s="144"/>
      <c r="N195" s="123"/>
      <c r="O195" s="147"/>
      <c r="P195" s="36"/>
      <c r="Q195" s="36"/>
      <c r="R195" s="36"/>
      <c r="S195" s="36"/>
      <c r="T195" s="36"/>
      <c r="U195" s="36"/>
      <c r="V195" s="36"/>
      <c r="W195" s="36"/>
      <c r="X195" s="36"/>
      <c r="Y195" s="36"/>
      <c r="Z195" s="36"/>
      <c r="AA195" s="144"/>
      <c r="AB195" s="123"/>
      <c r="AC195" s="147"/>
      <c r="AD195" s="94" t="str">
        <f>IF(O194="OK", "Yes", "No")</f>
        <v>No</v>
      </c>
      <c r="AE195" s="126"/>
      <c r="AF195" s="150"/>
    </row>
    <row r="196" spans="1:32" x14ac:dyDescent="0.25">
      <c r="A196" s="156"/>
      <c r="B196" s="35"/>
      <c r="C196" s="36"/>
      <c r="D196" s="36"/>
      <c r="E196" s="36"/>
      <c r="F196" s="36"/>
      <c r="G196" s="36"/>
      <c r="H196" s="36"/>
      <c r="I196" s="36"/>
      <c r="J196" s="36"/>
      <c r="K196" s="36"/>
      <c r="L196" s="36"/>
      <c r="M196" s="144"/>
      <c r="N196" s="123"/>
      <c r="O196" s="147"/>
      <c r="P196" s="36"/>
      <c r="Q196" s="36"/>
      <c r="R196" s="36"/>
      <c r="S196" s="36"/>
      <c r="T196" s="36"/>
      <c r="U196" s="36"/>
      <c r="V196" s="36"/>
      <c r="W196" s="36"/>
      <c r="X196" s="36"/>
      <c r="Y196" s="36"/>
      <c r="Z196" s="36"/>
      <c r="AA196" s="144"/>
      <c r="AB196" s="123"/>
      <c r="AC196" s="147"/>
      <c r="AD196" s="55" t="s">
        <v>63</v>
      </c>
      <c r="AE196" s="126"/>
      <c r="AF196" s="93" t="s">
        <v>86</v>
      </c>
    </row>
    <row r="197" spans="1:32" x14ac:dyDescent="0.25">
      <c r="A197" s="157"/>
      <c r="B197" s="35"/>
      <c r="C197" s="36"/>
      <c r="D197" s="36"/>
      <c r="E197" s="36"/>
      <c r="F197" s="36"/>
      <c r="G197" s="36"/>
      <c r="H197" s="36"/>
      <c r="I197" s="36"/>
      <c r="J197" s="36"/>
      <c r="K197" s="36"/>
      <c r="L197" s="36"/>
      <c r="M197" s="144"/>
      <c r="N197" s="123"/>
      <c r="O197" s="147"/>
      <c r="P197" s="36"/>
      <c r="Q197" s="36"/>
      <c r="R197" s="36"/>
      <c r="S197" s="36"/>
      <c r="T197" s="36"/>
      <c r="U197" s="36"/>
      <c r="V197" s="36"/>
      <c r="W197" s="36"/>
      <c r="X197" s="36"/>
      <c r="Y197" s="36"/>
      <c r="Z197" s="36"/>
      <c r="AA197" s="144"/>
      <c r="AB197" s="123"/>
      <c r="AC197" s="147"/>
      <c r="AD197" s="94" t="str">
        <f>IF(AC194="OK","Yes","No")</f>
        <v>No</v>
      </c>
      <c r="AE197" s="126"/>
      <c r="AF197" s="134"/>
    </row>
    <row r="198" spans="1:32" x14ac:dyDescent="0.25">
      <c r="A198" s="71" t="str">
        <f>IF(AD193="Cycle Complete", "", "Caution: Previous cycle incomplete")</f>
        <v>Caution: Previous cycle incomplete</v>
      </c>
      <c r="B198" s="37"/>
      <c r="C198" s="38"/>
      <c r="D198" s="38"/>
      <c r="E198" s="38"/>
      <c r="F198" s="38"/>
      <c r="G198" s="38"/>
      <c r="H198" s="38"/>
      <c r="I198" s="38"/>
      <c r="J198" s="38"/>
      <c r="K198" s="38"/>
      <c r="L198" s="38"/>
      <c r="M198" s="145"/>
      <c r="N198" s="124"/>
      <c r="O198" s="148"/>
      <c r="P198" s="38"/>
      <c r="Q198" s="38"/>
      <c r="R198" s="38"/>
      <c r="S198" s="38"/>
      <c r="T198" s="38"/>
      <c r="U198" s="38"/>
      <c r="V198" s="38"/>
      <c r="W198" s="38"/>
      <c r="X198" s="38"/>
      <c r="Y198" s="38"/>
      <c r="Z198" s="38"/>
      <c r="AA198" s="145"/>
      <c r="AB198" s="124"/>
      <c r="AC198" s="148"/>
      <c r="AD198" s="57" t="str">
        <f>IF(AND(AD195="Yes",AD197="Yes"),"Cycle Complete","Cycle Incomplete")</f>
        <v>Cycle Incomplete</v>
      </c>
      <c r="AE198" s="127"/>
      <c r="AF198" s="135"/>
    </row>
    <row r="199" spans="1:32" ht="15" customHeight="1" x14ac:dyDescent="0.25">
      <c r="A199" s="152"/>
      <c r="B199" s="45"/>
      <c r="C199" s="46"/>
      <c r="D199" s="46"/>
      <c r="E199" s="46"/>
      <c r="F199" s="46"/>
      <c r="G199" s="46"/>
      <c r="H199" s="46"/>
      <c r="I199" s="46"/>
      <c r="J199" s="46"/>
      <c r="K199" s="46"/>
      <c r="L199" s="46"/>
      <c r="M199" s="128"/>
      <c r="N199" s="131">
        <f>COUNTIF(C199:L203,"y")</f>
        <v>0</v>
      </c>
      <c r="O199" s="140" t="str">
        <f t="shared" ref="O199" si="74">IF(N199&gt;0,"OK","No Observation")</f>
        <v>No Observation</v>
      </c>
      <c r="P199" s="46"/>
      <c r="Q199" s="46"/>
      <c r="R199" s="46"/>
      <c r="S199" s="46"/>
      <c r="T199" s="46"/>
      <c r="U199" s="46"/>
      <c r="V199" s="46"/>
      <c r="W199" s="46"/>
      <c r="X199" s="46"/>
      <c r="Y199" s="46"/>
      <c r="Z199" s="46"/>
      <c r="AA199" s="128"/>
      <c r="AB199" s="131">
        <f>COUNTIF(P199:Z203,"Y")</f>
        <v>0</v>
      </c>
      <c r="AC199" s="140" t="str">
        <f t="shared" ref="AC199" si="75">IF(AB199&gt;0,"OK","No Debrief")</f>
        <v>No Debrief</v>
      </c>
      <c r="AD199" s="68" t="s">
        <v>62</v>
      </c>
      <c r="AE199" s="119"/>
      <c r="AF199" s="136"/>
    </row>
    <row r="200" spans="1:32" x14ac:dyDescent="0.25">
      <c r="A200" s="153"/>
      <c r="B200" s="47"/>
      <c r="C200" s="48"/>
      <c r="D200" s="48"/>
      <c r="E200" s="48"/>
      <c r="F200" s="48"/>
      <c r="G200" s="48"/>
      <c r="H200" s="48"/>
      <c r="I200" s="48"/>
      <c r="J200" s="48"/>
      <c r="K200" s="48"/>
      <c r="L200" s="48"/>
      <c r="M200" s="129"/>
      <c r="N200" s="132"/>
      <c r="O200" s="141"/>
      <c r="P200" s="48"/>
      <c r="Q200" s="48"/>
      <c r="R200" s="48"/>
      <c r="S200" s="48"/>
      <c r="T200" s="48"/>
      <c r="U200" s="48"/>
      <c r="V200" s="48"/>
      <c r="W200" s="48"/>
      <c r="X200" s="48"/>
      <c r="Y200" s="48"/>
      <c r="Z200" s="48"/>
      <c r="AA200" s="129"/>
      <c r="AB200" s="132"/>
      <c r="AC200" s="141"/>
      <c r="AD200" s="94" t="str">
        <f>IF(O199="OK", "Yes", "No")</f>
        <v>No</v>
      </c>
      <c r="AE200" s="120"/>
      <c r="AF200" s="137"/>
    </row>
    <row r="201" spans="1:32" x14ac:dyDescent="0.25">
      <c r="A201" s="153"/>
      <c r="B201" s="47"/>
      <c r="C201" s="48"/>
      <c r="D201" s="48"/>
      <c r="E201" s="48"/>
      <c r="F201" s="48"/>
      <c r="G201" s="48"/>
      <c r="H201" s="48"/>
      <c r="I201" s="48"/>
      <c r="J201" s="48"/>
      <c r="K201" s="48"/>
      <c r="L201" s="48"/>
      <c r="M201" s="129"/>
      <c r="N201" s="132"/>
      <c r="O201" s="141"/>
      <c r="P201" s="48"/>
      <c r="Q201" s="48"/>
      <c r="R201" s="48"/>
      <c r="S201" s="48"/>
      <c r="T201" s="48"/>
      <c r="U201" s="48"/>
      <c r="V201" s="48"/>
      <c r="W201" s="48"/>
      <c r="X201" s="48"/>
      <c r="Y201" s="48"/>
      <c r="Z201" s="48"/>
      <c r="AA201" s="129"/>
      <c r="AB201" s="132"/>
      <c r="AC201" s="141"/>
      <c r="AD201" s="55" t="s">
        <v>63</v>
      </c>
      <c r="AE201" s="120"/>
      <c r="AF201" s="93" t="s">
        <v>86</v>
      </c>
    </row>
    <row r="202" spans="1:32" x14ac:dyDescent="0.25">
      <c r="A202" s="154"/>
      <c r="B202" s="47"/>
      <c r="C202" s="48"/>
      <c r="D202" s="48"/>
      <c r="E202" s="48"/>
      <c r="F202" s="48"/>
      <c r="G202" s="48"/>
      <c r="H202" s="48"/>
      <c r="I202" s="48"/>
      <c r="J202" s="48"/>
      <c r="K202" s="48"/>
      <c r="L202" s="48"/>
      <c r="M202" s="129"/>
      <c r="N202" s="132"/>
      <c r="O202" s="141"/>
      <c r="P202" s="48"/>
      <c r="Q202" s="48"/>
      <c r="R202" s="48"/>
      <c r="S202" s="48"/>
      <c r="T202" s="48"/>
      <c r="U202" s="48"/>
      <c r="V202" s="48"/>
      <c r="W202" s="48"/>
      <c r="X202" s="48"/>
      <c r="Y202" s="48"/>
      <c r="Z202" s="48"/>
      <c r="AA202" s="129"/>
      <c r="AB202" s="132"/>
      <c r="AC202" s="141"/>
      <c r="AD202" s="94" t="str">
        <f>IF(AC199="OK","Yes","No")</f>
        <v>No</v>
      </c>
      <c r="AE202" s="120"/>
      <c r="AF202" s="138"/>
    </row>
    <row r="203" spans="1:32" x14ac:dyDescent="0.25">
      <c r="A203" s="53" t="str">
        <f>IF(AD198="Cycle Complete", "", "Caution: Previous cycle incomplete")</f>
        <v>Caution: Previous cycle incomplete</v>
      </c>
      <c r="B203" s="49"/>
      <c r="C203" s="50"/>
      <c r="D203" s="50"/>
      <c r="E203" s="50"/>
      <c r="F203" s="50"/>
      <c r="G203" s="50"/>
      <c r="H203" s="50"/>
      <c r="I203" s="50"/>
      <c r="J203" s="50"/>
      <c r="K203" s="50"/>
      <c r="L203" s="50"/>
      <c r="M203" s="130"/>
      <c r="N203" s="133"/>
      <c r="O203" s="142"/>
      <c r="P203" s="50"/>
      <c r="Q203" s="50"/>
      <c r="R203" s="50"/>
      <c r="S203" s="50"/>
      <c r="T203" s="50"/>
      <c r="U203" s="50"/>
      <c r="V203" s="50"/>
      <c r="W203" s="50"/>
      <c r="X203" s="50"/>
      <c r="Y203" s="50"/>
      <c r="Z203" s="50"/>
      <c r="AA203" s="130"/>
      <c r="AB203" s="133"/>
      <c r="AC203" s="142"/>
      <c r="AD203" s="57" t="str">
        <f>IF(AND(AD200="Yes",AD202="Yes"),"Cycle Complete","Cycle Incomplete")</f>
        <v>Cycle Incomplete</v>
      </c>
      <c r="AE203" s="121"/>
      <c r="AF203" s="139"/>
    </row>
    <row r="204" spans="1:32" ht="15" customHeight="1" x14ac:dyDescent="0.25">
      <c r="A204" s="155"/>
      <c r="B204" s="33"/>
      <c r="C204" s="34"/>
      <c r="D204" s="34"/>
      <c r="E204" s="34"/>
      <c r="F204" s="34"/>
      <c r="G204" s="34"/>
      <c r="H204" s="34"/>
      <c r="I204" s="34"/>
      <c r="J204" s="34"/>
      <c r="K204" s="34"/>
      <c r="L204" s="34"/>
      <c r="M204" s="143"/>
      <c r="N204" s="122">
        <f>COUNTIF(C204:L208,"y")</f>
        <v>0</v>
      </c>
      <c r="O204" s="146" t="str">
        <f t="shared" ref="O204" si="76">IF(N204&gt;0,"OK","No Observation")</f>
        <v>No Observation</v>
      </c>
      <c r="P204" s="34"/>
      <c r="Q204" s="34"/>
      <c r="R204" s="34"/>
      <c r="S204" s="34"/>
      <c r="T204" s="34"/>
      <c r="U204" s="34"/>
      <c r="V204" s="34"/>
      <c r="W204" s="34"/>
      <c r="X204" s="34"/>
      <c r="Y204" s="34"/>
      <c r="Z204" s="34"/>
      <c r="AA204" s="143"/>
      <c r="AB204" s="122">
        <f>COUNTIF(P204:Z208,"Y")</f>
        <v>0</v>
      </c>
      <c r="AC204" s="146" t="str">
        <f t="shared" ref="AC204" si="77">IF(AB204&gt;0,"OK","No Debrief")</f>
        <v>No Debrief</v>
      </c>
      <c r="AD204" s="68" t="s">
        <v>62</v>
      </c>
      <c r="AE204" s="125"/>
      <c r="AF204" s="151"/>
    </row>
    <row r="205" spans="1:32" x14ac:dyDescent="0.25">
      <c r="A205" s="156"/>
      <c r="B205" s="35"/>
      <c r="C205" s="36"/>
      <c r="D205" s="36"/>
      <c r="E205" s="36"/>
      <c r="F205" s="36"/>
      <c r="G205" s="36"/>
      <c r="H205" s="36"/>
      <c r="I205" s="36"/>
      <c r="J205" s="36"/>
      <c r="K205" s="36"/>
      <c r="L205" s="36"/>
      <c r="M205" s="144"/>
      <c r="N205" s="123"/>
      <c r="O205" s="147"/>
      <c r="P205" s="36"/>
      <c r="Q205" s="36"/>
      <c r="R205" s="36"/>
      <c r="S205" s="36"/>
      <c r="T205" s="36"/>
      <c r="U205" s="36"/>
      <c r="V205" s="36"/>
      <c r="W205" s="36"/>
      <c r="X205" s="36"/>
      <c r="Y205" s="36"/>
      <c r="Z205" s="36"/>
      <c r="AA205" s="144"/>
      <c r="AB205" s="123"/>
      <c r="AC205" s="147"/>
      <c r="AD205" s="94" t="str">
        <f>IF(O204="OK", "Yes", "No")</f>
        <v>No</v>
      </c>
      <c r="AE205" s="126"/>
      <c r="AF205" s="150"/>
    </row>
    <row r="206" spans="1:32" x14ac:dyDescent="0.25">
      <c r="A206" s="156"/>
      <c r="B206" s="35"/>
      <c r="C206" s="36"/>
      <c r="D206" s="36"/>
      <c r="E206" s="36"/>
      <c r="F206" s="36"/>
      <c r="G206" s="36"/>
      <c r="H206" s="36"/>
      <c r="I206" s="36"/>
      <c r="J206" s="36"/>
      <c r="K206" s="36"/>
      <c r="L206" s="36"/>
      <c r="M206" s="144"/>
      <c r="N206" s="123"/>
      <c r="O206" s="147"/>
      <c r="P206" s="36"/>
      <c r="Q206" s="36"/>
      <c r="R206" s="36"/>
      <c r="S206" s="36"/>
      <c r="T206" s="36"/>
      <c r="U206" s="36"/>
      <c r="V206" s="36"/>
      <c r="W206" s="36"/>
      <c r="X206" s="36"/>
      <c r="Y206" s="36"/>
      <c r="Z206" s="36"/>
      <c r="AA206" s="144"/>
      <c r="AB206" s="123"/>
      <c r="AC206" s="147"/>
      <c r="AD206" s="55" t="s">
        <v>63</v>
      </c>
      <c r="AE206" s="126"/>
      <c r="AF206" s="93" t="s">
        <v>86</v>
      </c>
    </row>
    <row r="207" spans="1:32" x14ac:dyDescent="0.25">
      <c r="A207" s="157"/>
      <c r="B207" s="35"/>
      <c r="C207" s="36"/>
      <c r="D207" s="36"/>
      <c r="E207" s="36"/>
      <c r="F207" s="36"/>
      <c r="G207" s="36"/>
      <c r="H207" s="36"/>
      <c r="I207" s="36"/>
      <c r="J207" s="36"/>
      <c r="K207" s="36"/>
      <c r="L207" s="36"/>
      <c r="M207" s="144"/>
      <c r="N207" s="123"/>
      <c r="O207" s="147"/>
      <c r="P207" s="36"/>
      <c r="Q207" s="36"/>
      <c r="R207" s="36"/>
      <c r="S207" s="36"/>
      <c r="T207" s="36"/>
      <c r="U207" s="36"/>
      <c r="V207" s="36"/>
      <c r="W207" s="36"/>
      <c r="X207" s="36"/>
      <c r="Y207" s="36"/>
      <c r="Z207" s="36"/>
      <c r="AA207" s="144"/>
      <c r="AB207" s="123"/>
      <c r="AC207" s="147"/>
      <c r="AD207" s="94" t="str">
        <f>IF(AC204="OK","Yes","No")</f>
        <v>No</v>
      </c>
      <c r="AE207" s="126"/>
      <c r="AF207" s="134"/>
    </row>
    <row r="208" spans="1:32" x14ac:dyDescent="0.25">
      <c r="A208" s="71" t="str">
        <f>IF(AD203="Cycle Complete", "", "Caution: Previous cycle incomplete")</f>
        <v>Caution: Previous cycle incomplete</v>
      </c>
      <c r="B208" s="37"/>
      <c r="C208" s="38"/>
      <c r="D208" s="38"/>
      <c r="E208" s="38"/>
      <c r="F208" s="38"/>
      <c r="G208" s="38"/>
      <c r="H208" s="38"/>
      <c r="I208" s="38"/>
      <c r="J208" s="38"/>
      <c r="K208" s="38"/>
      <c r="L208" s="38"/>
      <c r="M208" s="145"/>
      <c r="N208" s="124"/>
      <c r="O208" s="148"/>
      <c r="P208" s="38"/>
      <c r="Q208" s="38"/>
      <c r="R208" s="38"/>
      <c r="S208" s="38"/>
      <c r="T208" s="38"/>
      <c r="U208" s="38"/>
      <c r="V208" s="38"/>
      <c r="W208" s="38"/>
      <c r="X208" s="38"/>
      <c r="Y208" s="38"/>
      <c r="Z208" s="38"/>
      <c r="AA208" s="145"/>
      <c r="AB208" s="124"/>
      <c r="AC208" s="148"/>
      <c r="AD208" s="57" t="str">
        <f>IF(AND(AD205="Yes",AD207="Yes"),"Cycle Complete","Cycle Incomplete")</f>
        <v>Cycle Incomplete</v>
      </c>
      <c r="AE208" s="127"/>
      <c r="AF208" s="135"/>
    </row>
    <row r="209" spans="1:32" ht="15" customHeight="1" x14ac:dyDescent="0.25">
      <c r="A209" s="152"/>
      <c r="B209" s="45"/>
      <c r="C209" s="46"/>
      <c r="D209" s="46"/>
      <c r="E209" s="46"/>
      <c r="F209" s="46"/>
      <c r="G209" s="46"/>
      <c r="H209" s="46"/>
      <c r="I209" s="46"/>
      <c r="J209" s="46"/>
      <c r="K209" s="46"/>
      <c r="L209" s="46"/>
      <c r="M209" s="128"/>
      <c r="N209" s="131">
        <f>COUNTIF(C209:L213,"y")</f>
        <v>0</v>
      </c>
      <c r="O209" s="140" t="str">
        <f t="shared" ref="O209" si="78">IF(N209&gt;0,"OK","No Observation")</f>
        <v>No Observation</v>
      </c>
      <c r="P209" s="46"/>
      <c r="Q209" s="46"/>
      <c r="R209" s="46"/>
      <c r="S209" s="46"/>
      <c r="T209" s="46"/>
      <c r="U209" s="46"/>
      <c r="V209" s="46"/>
      <c r="W209" s="46"/>
      <c r="X209" s="46"/>
      <c r="Y209" s="46"/>
      <c r="Z209" s="46"/>
      <c r="AA209" s="128"/>
      <c r="AB209" s="131">
        <f>COUNTIF(P209:Z213,"Y")</f>
        <v>0</v>
      </c>
      <c r="AC209" s="140" t="str">
        <f t="shared" ref="AC209" si="79">IF(AB209&gt;0,"OK","No Debrief")</f>
        <v>No Debrief</v>
      </c>
      <c r="AD209" s="68" t="s">
        <v>62</v>
      </c>
      <c r="AE209" s="119"/>
      <c r="AF209" s="136"/>
    </row>
    <row r="210" spans="1:32" x14ac:dyDescent="0.25">
      <c r="A210" s="153"/>
      <c r="B210" s="47"/>
      <c r="C210" s="48"/>
      <c r="D210" s="48"/>
      <c r="E210" s="48"/>
      <c r="F210" s="48"/>
      <c r="G210" s="48"/>
      <c r="H210" s="48"/>
      <c r="I210" s="48"/>
      <c r="J210" s="48"/>
      <c r="K210" s="48"/>
      <c r="L210" s="48"/>
      <c r="M210" s="129"/>
      <c r="N210" s="132"/>
      <c r="O210" s="141"/>
      <c r="P210" s="48"/>
      <c r="Q210" s="48"/>
      <c r="R210" s="48"/>
      <c r="S210" s="48"/>
      <c r="T210" s="48"/>
      <c r="U210" s="48"/>
      <c r="V210" s="48"/>
      <c r="W210" s="48"/>
      <c r="X210" s="48"/>
      <c r="Y210" s="48"/>
      <c r="Z210" s="48"/>
      <c r="AA210" s="129"/>
      <c r="AB210" s="132"/>
      <c r="AC210" s="141"/>
      <c r="AD210" s="94" t="str">
        <f>IF(O209="OK", "Yes", "No")</f>
        <v>No</v>
      </c>
      <c r="AE210" s="120"/>
      <c r="AF210" s="137"/>
    </row>
    <row r="211" spans="1:32" x14ac:dyDescent="0.25">
      <c r="A211" s="153"/>
      <c r="B211" s="47"/>
      <c r="C211" s="48"/>
      <c r="D211" s="48"/>
      <c r="E211" s="48"/>
      <c r="F211" s="48"/>
      <c r="G211" s="48"/>
      <c r="H211" s="48"/>
      <c r="I211" s="48"/>
      <c r="J211" s="48"/>
      <c r="K211" s="48"/>
      <c r="L211" s="48"/>
      <c r="M211" s="129"/>
      <c r="N211" s="132"/>
      <c r="O211" s="141"/>
      <c r="P211" s="48"/>
      <c r="Q211" s="48"/>
      <c r="R211" s="48"/>
      <c r="S211" s="48"/>
      <c r="T211" s="48"/>
      <c r="U211" s="48"/>
      <c r="V211" s="48"/>
      <c r="W211" s="48"/>
      <c r="X211" s="48"/>
      <c r="Y211" s="48"/>
      <c r="Z211" s="48"/>
      <c r="AA211" s="129"/>
      <c r="AB211" s="132"/>
      <c r="AC211" s="141"/>
      <c r="AD211" s="55" t="s">
        <v>63</v>
      </c>
      <c r="AE211" s="120"/>
      <c r="AF211" s="93" t="s">
        <v>86</v>
      </c>
    </row>
    <row r="212" spans="1:32" x14ac:dyDescent="0.25">
      <c r="A212" s="154"/>
      <c r="B212" s="47"/>
      <c r="C212" s="48"/>
      <c r="D212" s="48"/>
      <c r="E212" s="48"/>
      <c r="F212" s="48"/>
      <c r="G212" s="48"/>
      <c r="H212" s="48"/>
      <c r="I212" s="48"/>
      <c r="J212" s="48"/>
      <c r="K212" s="48"/>
      <c r="L212" s="48"/>
      <c r="M212" s="129"/>
      <c r="N212" s="132"/>
      <c r="O212" s="141"/>
      <c r="P212" s="48"/>
      <c r="Q212" s="48"/>
      <c r="R212" s="48"/>
      <c r="S212" s="48"/>
      <c r="T212" s="48"/>
      <c r="U212" s="48"/>
      <c r="V212" s="48"/>
      <c r="W212" s="48"/>
      <c r="X212" s="48"/>
      <c r="Y212" s="48"/>
      <c r="Z212" s="48"/>
      <c r="AA212" s="129"/>
      <c r="AB212" s="132"/>
      <c r="AC212" s="141"/>
      <c r="AD212" s="94" t="str">
        <f>IF(AC209="OK","Yes","No")</f>
        <v>No</v>
      </c>
      <c r="AE212" s="120"/>
      <c r="AF212" s="138"/>
    </row>
    <row r="213" spans="1:32" x14ac:dyDescent="0.25">
      <c r="A213" s="53" t="str">
        <f>IF(AD208="Cycle Complete", "", "Caution: Previous cycle incomplete")</f>
        <v>Caution: Previous cycle incomplete</v>
      </c>
      <c r="B213" s="49"/>
      <c r="C213" s="50"/>
      <c r="D213" s="50"/>
      <c r="E213" s="50"/>
      <c r="F213" s="50"/>
      <c r="G213" s="50"/>
      <c r="H213" s="50"/>
      <c r="I213" s="50"/>
      <c r="J213" s="50"/>
      <c r="K213" s="50"/>
      <c r="L213" s="50"/>
      <c r="M213" s="130"/>
      <c r="N213" s="133"/>
      <c r="O213" s="142"/>
      <c r="P213" s="50"/>
      <c r="Q213" s="50"/>
      <c r="R213" s="50"/>
      <c r="S213" s="50"/>
      <c r="T213" s="50"/>
      <c r="U213" s="50"/>
      <c r="V213" s="50"/>
      <c r="W213" s="50"/>
      <c r="X213" s="50"/>
      <c r="Y213" s="50"/>
      <c r="Z213" s="50"/>
      <c r="AA213" s="130"/>
      <c r="AB213" s="133"/>
      <c r="AC213" s="142"/>
      <c r="AD213" s="57" t="str">
        <f>IF(AND(AD210="Yes",AD212="Yes"),"Cycle Complete","Cycle Incomplete")</f>
        <v>Cycle Incomplete</v>
      </c>
      <c r="AE213" s="121"/>
      <c r="AF213" s="139"/>
    </row>
    <row r="214" spans="1:32" ht="15" customHeight="1" x14ac:dyDescent="0.25">
      <c r="A214" s="155"/>
      <c r="B214" s="33"/>
      <c r="C214" s="34"/>
      <c r="D214" s="34"/>
      <c r="E214" s="34"/>
      <c r="F214" s="34"/>
      <c r="G214" s="34"/>
      <c r="H214" s="34"/>
      <c r="I214" s="34"/>
      <c r="J214" s="34"/>
      <c r="K214" s="34"/>
      <c r="L214" s="34"/>
      <c r="M214" s="143"/>
      <c r="N214" s="122">
        <f>COUNTIF(C214:L218,"y")</f>
        <v>0</v>
      </c>
      <c r="O214" s="146" t="str">
        <f t="shared" ref="O214" si="80">IF(N214&gt;0,"OK","No Observation")</f>
        <v>No Observation</v>
      </c>
      <c r="P214" s="34"/>
      <c r="Q214" s="34"/>
      <c r="R214" s="34"/>
      <c r="S214" s="34"/>
      <c r="T214" s="34"/>
      <c r="U214" s="34"/>
      <c r="V214" s="34"/>
      <c r="W214" s="34"/>
      <c r="X214" s="34"/>
      <c r="Y214" s="34"/>
      <c r="Z214" s="34"/>
      <c r="AA214" s="143"/>
      <c r="AB214" s="122">
        <f>COUNTIF(P214:Z218,"Y")</f>
        <v>0</v>
      </c>
      <c r="AC214" s="146" t="str">
        <f t="shared" ref="AC214" si="81">IF(AB214&gt;0,"OK","No Debrief")</f>
        <v>No Debrief</v>
      </c>
      <c r="AD214" s="68" t="s">
        <v>62</v>
      </c>
      <c r="AE214" s="125"/>
      <c r="AF214" s="151"/>
    </row>
    <row r="215" spans="1:32" x14ac:dyDescent="0.25">
      <c r="A215" s="156"/>
      <c r="B215" s="35"/>
      <c r="C215" s="36"/>
      <c r="D215" s="36"/>
      <c r="E215" s="36"/>
      <c r="F215" s="36"/>
      <c r="G215" s="36"/>
      <c r="H215" s="36"/>
      <c r="I215" s="36"/>
      <c r="J215" s="36"/>
      <c r="K215" s="36"/>
      <c r="L215" s="36"/>
      <c r="M215" s="144"/>
      <c r="N215" s="123"/>
      <c r="O215" s="147"/>
      <c r="P215" s="36"/>
      <c r="Q215" s="36"/>
      <c r="R215" s="36"/>
      <c r="S215" s="36"/>
      <c r="T215" s="36"/>
      <c r="U215" s="36"/>
      <c r="V215" s="36"/>
      <c r="W215" s="36"/>
      <c r="X215" s="36"/>
      <c r="Y215" s="36"/>
      <c r="Z215" s="36"/>
      <c r="AA215" s="144"/>
      <c r="AB215" s="123"/>
      <c r="AC215" s="147"/>
      <c r="AD215" s="94" t="str">
        <f>IF(O214="OK", "Yes", "No")</f>
        <v>No</v>
      </c>
      <c r="AE215" s="126"/>
      <c r="AF215" s="150"/>
    </row>
    <row r="216" spans="1:32" x14ac:dyDescent="0.25">
      <c r="A216" s="156"/>
      <c r="B216" s="35"/>
      <c r="C216" s="36"/>
      <c r="D216" s="36"/>
      <c r="E216" s="36"/>
      <c r="F216" s="36"/>
      <c r="G216" s="36"/>
      <c r="H216" s="36"/>
      <c r="I216" s="36"/>
      <c r="J216" s="36"/>
      <c r="K216" s="36"/>
      <c r="L216" s="36"/>
      <c r="M216" s="144"/>
      <c r="N216" s="123"/>
      <c r="O216" s="147"/>
      <c r="P216" s="36"/>
      <c r="Q216" s="36"/>
      <c r="R216" s="36"/>
      <c r="S216" s="36"/>
      <c r="T216" s="36"/>
      <c r="U216" s="36"/>
      <c r="V216" s="36"/>
      <c r="W216" s="36"/>
      <c r="X216" s="36"/>
      <c r="Y216" s="36"/>
      <c r="Z216" s="36"/>
      <c r="AA216" s="144"/>
      <c r="AB216" s="123"/>
      <c r="AC216" s="147"/>
      <c r="AD216" s="55" t="s">
        <v>63</v>
      </c>
      <c r="AE216" s="126"/>
      <c r="AF216" s="93" t="s">
        <v>86</v>
      </c>
    </row>
    <row r="217" spans="1:32" x14ac:dyDescent="0.25">
      <c r="A217" s="157"/>
      <c r="B217" s="35"/>
      <c r="C217" s="36"/>
      <c r="D217" s="36"/>
      <c r="E217" s="36"/>
      <c r="F217" s="36"/>
      <c r="G217" s="36"/>
      <c r="H217" s="36"/>
      <c r="I217" s="36"/>
      <c r="J217" s="36"/>
      <c r="K217" s="36"/>
      <c r="L217" s="36"/>
      <c r="M217" s="144"/>
      <c r="N217" s="123"/>
      <c r="O217" s="147"/>
      <c r="P217" s="36"/>
      <c r="Q217" s="36"/>
      <c r="R217" s="36"/>
      <c r="S217" s="36"/>
      <c r="T217" s="36"/>
      <c r="U217" s="36"/>
      <c r="V217" s="36"/>
      <c r="W217" s="36"/>
      <c r="X217" s="36"/>
      <c r="Y217" s="36"/>
      <c r="Z217" s="36"/>
      <c r="AA217" s="144"/>
      <c r="AB217" s="123"/>
      <c r="AC217" s="147"/>
      <c r="AD217" s="94" t="str">
        <f>IF(AC214="OK","Yes","No")</f>
        <v>No</v>
      </c>
      <c r="AE217" s="126"/>
      <c r="AF217" s="134"/>
    </row>
    <row r="218" spans="1:32" x14ac:dyDescent="0.25">
      <c r="A218" s="71" t="str">
        <f>IF(AD213="Cycle Complete", "", "Caution: Previous cycle incomplete")</f>
        <v>Caution: Previous cycle incomplete</v>
      </c>
      <c r="B218" s="37"/>
      <c r="C218" s="38"/>
      <c r="D218" s="38"/>
      <c r="E218" s="38"/>
      <c r="F218" s="38"/>
      <c r="G218" s="38"/>
      <c r="H218" s="38"/>
      <c r="I218" s="38"/>
      <c r="J218" s="38"/>
      <c r="K218" s="38"/>
      <c r="L218" s="38"/>
      <c r="M218" s="145"/>
      <c r="N218" s="124"/>
      <c r="O218" s="148"/>
      <c r="P218" s="38"/>
      <c r="Q218" s="38"/>
      <c r="R218" s="38"/>
      <c r="S218" s="38"/>
      <c r="T218" s="38"/>
      <c r="U218" s="38"/>
      <c r="V218" s="38"/>
      <c r="W218" s="38"/>
      <c r="X218" s="38"/>
      <c r="Y218" s="38"/>
      <c r="Z218" s="38"/>
      <c r="AA218" s="145"/>
      <c r="AB218" s="124"/>
      <c r="AC218" s="148"/>
      <c r="AD218" s="57" t="str">
        <f>IF(AND(AD215="Yes",AD217="Yes"),"Cycle Complete","Cycle Incomplete")</f>
        <v>Cycle Incomplete</v>
      </c>
      <c r="AE218" s="127"/>
      <c r="AF218" s="135"/>
    </row>
    <row r="219" spans="1:32" ht="15" customHeight="1" x14ac:dyDescent="0.25">
      <c r="A219" s="152"/>
      <c r="B219" s="45"/>
      <c r="C219" s="46"/>
      <c r="D219" s="46"/>
      <c r="E219" s="46"/>
      <c r="F219" s="46"/>
      <c r="G219" s="46"/>
      <c r="H219" s="46"/>
      <c r="I219" s="46"/>
      <c r="J219" s="46"/>
      <c r="K219" s="46"/>
      <c r="L219" s="46"/>
      <c r="M219" s="128"/>
      <c r="N219" s="131">
        <f>COUNTIF(C219:L223,"y")</f>
        <v>0</v>
      </c>
      <c r="O219" s="140" t="str">
        <f t="shared" ref="O219" si="82">IF(N219&gt;0,"OK","No Observation")</f>
        <v>No Observation</v>
      </c>
      <c r="P219" s="46"/>
      <c r="Q219" s="46"/>
      <c r="R219" s="46"/>
      <c r="S219" s="46"/>
      <c r="T219" s="46"/>
      <c r="U219" s="46"/>
      <c r="V219" s="46"/>
      <c r="W219" s="46"/>
      <c r="X219" s="46"/>
      <c r="Y219" s="46"/>
      <c r="Z219" s="46"/>
      <c r="AA219" s="128"/>
      <c r="AB219" s="131">
        <f>COUNTIF(P219:Z223,"Y")</f>
        <v>0</v>
      </c>
      <c r="AC219" s="158" t="str">
        <f t="shared" ref="AC219" si="83">IF(AB219&gt;0,"OK","No Debrief")</f>
        <v>No Debrief</v>
      </c>
      <c r="AD219" s="68" t="s">
        <v>62</v>
      </c>
      <c r="AE219" s="119"/>
      <c r="AF219" s="136"/>
    </row>
    <row r="220" spans="1:32" x14ac:dyDescent="0.25">
      <c r="A220" s="153"/>
      <c r="B220" s="47"/>
      <c r="C220" s="48"/>
      <c r="D220" s="48"/>
      <c r="E220" s="48"/>
      <c r="F220" s="48"/>
      <c r="G220" s="48"/>
      <c r="H220" s="48"/>
      <c r="I220" s="48"/>
      <c r="J220" s="48"/>
      <c r="K220" s="48"/>
      <c r="L220" s="48"/>
      <c r="M220" s="129"/>
      <c r="N220" s="132"/>
      <c r="O220" s="141"/>
      <c r="P220" s="48"/>
      <c r="Q220" s="48"/>
      <c r="R220" s="48"/>
      <c r="S220" s="48"/>
      <c r="T220" s="48"/>
      <c r="U220" s="48"/>
      <c r="V220" s="48"/>
      <c r="W220" s="48"/>
      <c r="X220" s="48"/>
      <c r="Y220" s="48"/>
      <c r="Z220" s="48"/>
      <c r="AA220" s="129"/>
      <c r="AB220" s="132"/>
      <c r="AC220" s="159"/>
      <c r="AD220" s="94" t="str">
        <f>IF(O219="OK", "Yes", "No")</f>
        <v>No</v>
      </c>
      <c r="AE220" s="120"/>
      <c r="AF220" s="137"/>
    </row>
    <row r="221" spans="1:32" x14ac:dyDescent="0.25">
      <c r="A221" s="153"/>
      <c r="B221" s="47"/>
      <c r="C221" s="48"/>
      <c r="D221" s="48"/>
      <c r="E221" s="48"/>
      <c r="F221" s="48"/>
      <c r="G221" s="48"/>
      <c r="H221" s="48"/>
      <c r="I221" s="48"/>
      <c r="J221" s="48"/>
      <c r="K221" s="48"/>
      <c r="L221" s="48"/>
      <c r="M221" s="129"/>
      <c r="N221" s="132"/>
      <c r="O221" s="141"/>
      <c r="P221" s="48"/>
      <c r="Q221" s="48"/>
      <c r="R221" s="48"/>
      <c r="S221" s="48"/>
      <c r="T221" s="48"/>
      <c r="U221" s="48"/>
      <c r="V221" s="48"/>
      <c r="W221" s="48"/>
      <c r="X221" s="48"/>
      <c r="Y221" s="48"/>
      <c r="Z221" s="48"/>
      <c r="AA221" s="129"/>
      <c r="AB221" s="132"/>
      <c r="AC221" s="159"/>
      <c r="AD221" s="55" t="s">
        <v>63</v>
      </c>
      <c r="AE221" s="120"/>
      <c r="AF221" s="93" t="s">
        <v>86</v>
      </c>
    </row>
    <row r="222" spans="1:32" x14ac:dyDescent="0.25">
      <c r="A222" s="154"/>
      <c r="B222" s="47"/>
      <c r="C222" s="48"/>
      <c r="D222" s="48"/>
      <c r="E222" s="48"/>
      <c r="F222" s="48"/>
      <c r="G222" s="48"/>
      <c r="H222" s="48"/>
      <c r="I222" s="48"/>
      <c r="J222" s="48"/>
      <c r="K222" s="48"/>
      <c r="L222" s="48"/>
      <c r="M222" s="129"/>
      <c r="N222" s="132"/>
      <c r="O222" s="141"/>
      <c r="P222" s="48"/>
      <c r="Q222" s="48"/>
      <c r="R222" s="48"/>
      <c r="S222" s="48"/>
      <c r="T222" s="48"/>
      <c r="U222" s="48"/>
      <c r="V222" s="48"/>
      <c r="W222" s="48"/>
      <c r="X222" s="48"/>
      <c r="Y222" s="48"/>
      <c r="Z222" s="48"/>
      <c r="AA222" s="129"/>
      <c r="AB222" s="132"/>
      <c r="AC222" s="159"/>
      <c r="AD222" s="94" t="str">
        <f>IF(AC219="OK","Yes","No")</f>
        <v>No</v>
      </c>
      <c r="AE222" s="120"/>
      <c r="AF222" s="138"/>
    </row>
    <row r="223" spans="1:32" x14ac:dyDescent="0.25">
      <c r="A223" s="53" t="str">
        <f>IF(AD218="Cycle Complete", "", "Caution: Previous cycle incomplete")</f>
        <v>Caution: Previous cycle incomplete</v>
      </c>
      <c r="B223" s="49"/>
      <c r="C223" s="50"/>
      <c r="D223" s="50"/>
      <c r="E223" s="50"/>
      <c r="F223" s="50"/>
      <c r="G223" s="50"/>
      <c r="H223" s="50"/>
      <c r="I223" s="50"/>
      <c r="J223" s="50"/>
      <c r="K223" s="50"/>
      <c r="L223" s="50"/>
      <c r="M223" s="130"/>
      <c r="N223" s="133"/>
      <c r="O223" s="142"/>
      <c r="P223" s="50"/>
      <c r="Q223" s="50"/>
      <c r="R223" s="50"/>
      <c r="S223" s="50"/>
      <c r="T223" s="50"/>
      <c r="U223" s="50"/>
      <c r="V223" s="50"/>
      <c r="W223" s="50"/>
      <c r="X223" s="50"/>
      <c r="Y223" s="50"/>
      <c r="Z223" s="50"/>
      <c r="AA223" s="130"/>
      <c r="AB223" s="133"/>
      <c r="AC223" s="160"/>
      <c r="AD223" s="66" t="str">
        <f>IF(AND(AD220="Yes",AD222="Yes"),"Cycle Complete","Cycle Incomplete")</f>
        <v>Cycle Incomplete</v>
      </c>
      <c r="AE223" s="121"/>
      <c r="AF223" s="139"/>
    </row>
    <row r="224" spans="1:32" ht="15" customHeight="1" x14ac:dyDescent="0.25">
      <c r="A224" s="155"/>
      <c r="B224" s="33"/>
      <c r="C224" s="34"/>
      <c r="D224" s="34"/>
      <c r="E224" s="34"/>
      <c r="F224" s="34"/>
      <c r="G224" s="34"/>
      <c r="H224" s="34"/>
      <c r="I224" s="34"/>
      <c r="J224" s="34"/>
      <c r="K224" s="34"/>
      <c r="L224" s="34"/>
      <c r="M224" s="143"/>
      <c r="N224" s="122">
        <f>COUNTIF(C224:L228,"y")</f>
        <v>0</v>
      </c>
      <c r="O224" s="146" t="str">
        <f t="shared" ref="O224" si="84">IF(N224&gt;0,"OK","No Observation")</f>
        <v>No Observation</v>
      </c>
      <c r="P224" s="34"/>
      <c r="Q224" s="34"/>
      <c r="R224" s="34"/>
      <c r="S224" s="34"/>
      <c r="T224" s="34"/>
      <c r="U224" s="34"/>
      <c r="V224" s="34"/>
      <c r="W224" s="34"/>
      <c r="X224" s="34"/>
      <c r="Y224" s="34"/>
      <c r="Z224" s="34"/>
      <c r="AA224" s="143"/>
      <c r="AB224" s="163">
        <f>COUNTIF(P224:Z228,"Y")</f>
        <v>0</v>
      </c>
      <c r="AC224" s="161" t="str">
        <f t="shared" ref="AC224" si="85">IF(AB224&gt;0,"OK","No Debrief")</f>
        <v>No Debrief</v>
      </c>
      <c r="AD224" s="54" t="s">
        <v>62</v>
      </c>
      <c r="AE224" s="125"/>
      <c r="AF224" s="151"/>
    </row>
    <row r="225" spans="1:32" x14ac:dyDescent="0.25">
      <c r="A225" s="156"/>
      <c r="B225" s="35"/>
      <c r="C225" s="36"/>
      <c r="D225" s="36"/>
      <c r="E225" s="36"/>
      <c r="F225" s="36"/>
      <c r="G225" s="36"/>
      <c r="H225" s="36"/>
      <c r="I225" s="36"/>
      <c r="J225" s="36"/>
      <c r="K225" s="36"/>
      <c r="L225" s="36"/>
      <c r="M225" s="144"/>
      <c r="N225" s="123"/>
      <c r="O225" s="147"/>
      <c r="P225" s="36"/>
      <c r="Q225" s="36"/>
      <c r="R225" s="36"/>
      <c r="S225" s="36"/>
      <c r="T225" s="36"/>
      <c r="U225" s="36"/>
      <c r="V225" s="36"/>
      <c r="W225" s="36"/>
      <c r="X225" s="36"/>
      <c r="Y225" s="36"/>
      <c r="Z225" s="36"/>
      <c r="AA225" s="144"/>
      <c r="AB225" s="123"/>
      <c r="AC225" s="147"/>
      <c r="AD225" s="94" t="str">
        <f>IF(O224="OK", "Yes", "No")</f>
        <v>No</v>
      </c>
      <c r="AE225" s="126"/>
      <c r="AF225" s="150"/>
    </row>
    <row r="226" spans="1:32" x14ac:dyDescent="0.25">
      <c r="A226" s="156"/>
      <c r="B226" s="35"/>
      <c r="C226" s="36"/>
      <c r="D226" s="36"/>
      <c r="E226" s="36"/>
      <c r="F226" s="36"/>
      <c r="G226" s="36"/>
      <c r="H226" s="36"/>
      <c r="I226" s="36"/>
      <c r="J226" s="36"/>
      <c r="K226" s="36"/>
      <c r="L226" s="36"/>
      <c r="M226" s="144"/>
      <c r="N226" s="123"/>
      <c r="O226" s="147"/>
      <c r="P226" s="36"/>
      <c r="Q226" s="36"/>
      <c r="R226" s="36"/>
      <c r="S226" s="36"/>
      <c r="T226" s="36"/>
      <c r="U226" s="36"/>
      <c r="V226" s="36"/>
      <c r="W226" s="36"/>
      <c r="X226" s="36"/>
      <c r="Y226" s="36"/>
      <c r="Z226" s="36"/>
      <c r="AA226" s="144"/>
      <c r="AB226" s="123"/>
      <c r="AC226" s="147"/>
      <c r="AD226" s="55" t="s">
        <v>63</v>
      </c>
      <c r="AE226" s="126"/>
      <c r="AF226" s="93" t="s">
        <v>86</v>
      </c>
    </row>
    <row r="227" spans="1:32" x14ac:dyDescent="0.25">
      <c r="A227" s="157"/>
      <c r="B227" s="35"/>
      <c r="C227" s="36"/>
      <c r="D227" s="36"/>
      <c r="E227" s="36"/>
      <c r="F227" s="36"/>
      <c r="G227" s="36"/>
      <c r="H227" s="36"/>
      <c r="I227" s="36"/>
      <c r="J227" s="36"/>
      <c r="K227" s="36"/>
      <c r="L227" s="36"/>
      <c r="M227" s="144"/>
      <c r="N227" s="123"/>
      <c r="O227" s="147"/>
      <c r="P227" s="36"/>
      <c r="Q227" s="36"/>
      <c r="R227" s="36"/>
      <c r="S227" s="36"/>
      <c r="T227" s="36"/>
      <c r="U227" s="36"/>
      <c r="V227" s="36"/>
      <c r="W227" s="36"/>
      <c r="X227" s="36"/>
      <c r="Y227" s="36"/>
      <c r="Z227" s="36"/>
      <c r="AA227" s="144"/>
      <c r="AB227" s="123"/>
      <c r="AC227" s="147"/>
      <c r="AD227" s="94" t="str">
        <f>IF(AC224="OK","Yes","No")</f>
        <v>No</v>
      </c>
      <c r="AE227" s="126"/>
      <c r="AF227" s="134"/>
    </row>
    <row r="228" spans="1:32" x14ac:dyDescent="0.25">
      <c r="A228" s="71" t="str">
        <f>IF(AD223="Cycle Complete", "", "Caution: Previous cycle incomplete")</f>
        <v>Caution: Previous cycle incomplete</v>
      </c>
      <c r="B228" s="37"/>
      <c r="C228" s="38"/>
      <c r="D228" s="38"/>
      <c r="E228" s="38"/>
      <c r="F228" s="38"/>
      <c r="G228" s="38"/>
      <c r="H228" s="38"/>
      <c r="I228" s="38"/>
      <c r="J228" s="38"/>
      <c r="K228" s="38"/>
      <c r="L228" s="38"/>
      <c r="M228" s="145"/>
      <c r="N228" s="124"/>
      <c r="O228" s="148"/>
      <c r="P228" s="38"/>
      <c r="Q228" s="38"/>
      <c r="R228" s="38"/>
      <c r="S228" s="38"/>
      <c r="T228" s="38"/>
      <c r="U228" s="38"/>
      <c r="V228" s="38"/>
      <c r="W228" s="38"/>
      <c r="X228" s="38"/>
      <c r="Y228" s="38"/>
      <c r="Z228" s="38"/>
      <c r="AA228" s="145"/>
      <c r="AB228" s="164"/>
      <c r="AC228" s="162"/>
      <c r="AD228" s="67" t="str">
        <f>IF(AND(AD225="Yes",AD227="Yes"),"Cycle Complete","Cycle Incomplete")</f>
        <v>Cycle Incomplete</v>
      </c>
      <c r="AE228" s="127"/>
      <c r="AF228" s="135"/>
    </row>
    <row r="229" spans="1:32" ht="15" customHeight="1" x14ac:dyDescent="0.25">
      <c r="A229" s="152"/>
      <c r="B229" s="45"/>
      <c r="C229" s="46"/>
      <c r="D229" s="46"/>
      <c r="E229" s="46"/>
      <c r="F229" s="46"/>
      <c r="G229" s="46"/>
      <c r="H229" s="46"/>
      <c r="I229" s="46"/>
      <c r="J229" s="46"/>
      <c r="K229" s="46"/>
      <c r="L229" s="46"/>
      <c r="M229" s="128"/>
      <c r="N229" s="131">
        <f>COUNTIF(C229:L233,"y")</f>
        <v>0</v>
      </c>
      <c r="O229" s="140" t="str">
        <f t="shared" ref="O229" si="86">IF(N229&gt;0,"OK","No Observation")</f>
        <v>No Observation</v>
      </c>
      <c r="P229" s="46"/>
      <c r="Q229" s="46"/>
      <c r="R229" s="46"/>
      <c r="S229" s="46"/>
      <c r="T229" s="46"/>
      <c r="U229" s="46"/>
      <c r="V229" s="46"/>
      <c r="W229" s="46"/>
      <c r="X229" s="46"/>
      <c r="Y229" s="46"/>
      <c r="Z229" s="46"/>
      <c r="AA229" s="128"/>
      <c r="AB229" s="131">
        <f>COUNTIF(P229:Z233,"Y")</f>
        <v>0</v>
      </c>
      <c r="AC229" s="158" t="str">
        <f t="shared" ref="AC229" si="87">IF(AB229&gt;0,"OK","No Debrief")</f>
        <v>No Debrief</v>
      </c>
      <c r="AD229" s="68" t="s">
        <v>62</v>
      </c>
      <c r="AE229" s="119"/>
      <c r="AF229" s="136"/>
    </row>
    <row r="230" spans="1:32" x14ac:dyDescent="0.25">
      <c r="A230" s="153"/>
      <c r="B230" s="47"/>
      <c r="C230" s="48"/>
      <c r="D230" s="48"/>
      <c r="E230" s="48"/>
      <c r="F230" s="48"/>
      <c r="G230" s="48"/>
      <c r="H230" s="48"/>
      <c r="I230" s="48"/>
      <c r="J230" s="48"/>
      <c r="K230" s="48"/>
      <c r="L230" s="48"/>
      <c r="M230" s="129"/>
      <c r="N230" s="132"/>
      <c r="O230" s="141"/>
      <c r="P230" s="48"/>
      <c r="Q230" s="48"/>
      <c r="R230" s="48"/>
      <c r="S230" s="48"/>
      <c r="T230" s="48"/>
      <c r="U230" s="48"/>
      <c r="V230" s="48"/>
      <c r="W230" s="48"/>
      <c r="X230" s="48"/>
      <c r="Y230" s="48"/>
      <c r="Z230" s="48"/>
      <c r="AA230" s="129"/>
      <c r="AB230" s="132"/>
      <c r="AC230" s="159"/>
      <c r="AD230" s="94" t="str">
        <f>IF(O229="OK", "Yes", "No")</f>
        <v>No</v>
      </c>
      <c r="AE230" s="120"/>
      <c r="AF230" s="137"/>
    </row>
    <row r="231" spans="1:32" x14ac:dyDescent="0.25">
      <c r="A231" s="153"/>
      <c r="B231" s="47"/>
      <c r="C231" s="48"/>
      <c r="D231" s="48"/>
      <c r="E231" s="48"/>
      <c r="F231" s="48"/>
      <c r="G231" s="48"/>
      <c r="H231" s="48"/>
      <c r="I231" s="48"/>
      <c r="J231" s="48"/>
      <c r="K231" s="48"/>
      <c r="L231" s="48"/>
      <c r="M231" s="129"/>
      <c r="N231" s="132"/>
      <c r="O231" s="141"/>
      <c r="P231" s="48"/>
      <c r="Q231" s="48"/>
      <c r="R231" s="48"/>
      <c r="S231" s="48"/>
      <c r="T231" s="48"/>
      <c r="U231" s="48"/>
      <c r="V231" s="48"/>
      <c r="W231" s="48"/>
      <c r="X231" s="48"/>
      <c r="Y231" s="48"/>
      <c r="Z231" s="48"/>
      <c r="AA231" s="129"/>
      <c r="AB231" s="132"/>
      <c r="AC231" s="159"/>
      <c r="AD231" s="55" t="s">
        <v>63</v>
      </c>
      <c r="AE231" s="120"/>
      <c r="AF231" s="93" t="s">
        <v>86</v>
      </c>
    </row>
    <row r="232" spans="1:32" x14ac:dyDescent="0.25">
      <c r="A232" s="154"/>
      <c r="B232" s="47"/>
      <c r="C232" s="48"/>
      <c r="D232" s="48"/>
      <c r="E232" s="48"/>
      <c r="F232" s="48"/>
      <c r="G232" s="48"/>
      <c r="H232" s="48"/>
      <c r="I232" s="48"/>
      <c r="J232" s="48"/>
      <c r="K232" s="48"/>
      <c r="L232" s="48"/>
      <c r="M232" s="129"/>
      <c r="N232" s="132"/>
      <c r="O232" s="141"/>
      <c r="P232" s="48"/>
      <c r="Q232" s="48"/>
      <c r="R232" s="48"/>
      <c r="S232" s="48"/>
      <c r="T232" s="48"/>
      <c r="U232" s="48"/>
      <c r="V232" s="48"/>
      <c r="W232" s="48"/>
      <c r="X232" s="48"/>
      <c r="Y232" s="48"/>
      <c r="Z232" s="48"/>
      <c r="AA232" s="129"/>
      <c r="AB232" s="132"/>
      <c r="AC232" s="159"/>
      <c r="AD232" s="94" t="str">
        <f>IF(AC229="OK","Yes","No")</f>
        <v>No</v>
      </c>
      <c r="AE232" s="120"/>
      <c r="AF232" s="138"/>
    </row>
    <row r="233" spans="1:32" x14ac:dyDescent="0.25">
      <c r="A233" s="53" t="str">
        <f>IF(AD228="Cycle Complete", "", "Caution: Previous cycle incomplete")</f>
        <v>Caution: Previous cycle incomplete</v>
      </c>
      <c r="B233" s="49"/>
      <c r="C233" s="50"/>
      <c r="D233" s="50"/>
      <c r="E233" s="50"/>
      <c r="F233" s="50"/>
      <c r="G233" s="50"/>
      <c r="H233" s="50"/>
      <c r="I233" s="50"/>
      <c r="J233" s="50"/>
      <c r="K233" s="50"/>
      <c r="L233" s="50"/>
      <c r="M233" s="130"/>
      <c r="N233" s="133"/>
      <c r="O233" s="142"/>
      <c r="P233" s="50"/>
      <c r="Q233" s="50"/>
      <c r="R233" s="50"/>
      <c r="S233" s="50"/>
      <c r="T233" s="50"/>
      <c r="U233" s="50"/>
      <c r="V233" s="50"/>
      <c r="W233" s="50"/>
      <c r="X233" s="50"/>
      <c r="Y233" s="50"/>
      <c r="Z233" s="50"/>
      <c r="AA233" s="130"/>
      <c r="AB233" s="133"/>
      <c r="AC233" s="160"/>
      <c r="AD233" s="66" t="str">
        <f>IF(AND(AD230="Yes",AD232="Yes"),"Cycle Complete","Cycle Incomplete")</f>
        <v>Cycle Incomplete</v>
      </c>
      <c r="AE233" s="121"/>
      <c r="AF233" s="139"/>
    </row>
    <row r="234" spans="1:32" ht="15" customHeight="1" x14ac:dyDescent="0.25">
      <c r="A234" s="155"/>
      <c r="B234" s="33"/>
      <c r="C234" s="34"/>
      <c r="D234" s="34"/>
      <c r="E234" s="34"/>
      <c r="F234" s="34"/>
      <c r="G234" s="34"/>
      <c r="H234" s="34"/>
      <c r="I234" s="34"/>
      <c r="J234" s="34"/>
      <c r="K234" s="34"/>
      <c r="L234" s="34"/>
      <c r="M234" s="143"/>
      <c r="N234" s="122">
        <f>COUNTIF(C234:L238,"y")</f>
        <v>0</v>
      </c>
      <c r="O234" s="146" t="str">
        <f t="shared" ref="O234" si="88">IF(N234&gt;0,"OK","No Observation")</f>
        <v>No Observation</v>
      </c>
      <c r="P234" s="34"/>
      <c r="Q234" s="34"/>
      <c r="R234" s="34"/>
      <c r="S234" s="34"/>
      <c r="T234" s="34"/>
      <c r="U234" s="34"/>
      <c r="V234" s="34"/>
      <c r="W234" s="34"/>
      <c r="X234" s="34"/>
      <c r="Y234" s="34"/>
      <c r="Z234" s="34"/>
      <c r="AA234" s="143"/>
      <c r="AB234" s="163">
        <f>COUNTIF(P234:Z238,"Y")</f>
        <v>0</v>
      </c>
      <c r="AC234" s="161" t="str">
        <f t="shared" ref="AC234" si="89">IF(AB234&gt;0,"OK","No Debrief")</f>
        <v>No Debrief</v>
      </c>
      <c r="AD234" s="54" t="s">
        <v>62</v>
      </c>
      <c r="AE234" s="125"/>
      <c r="AF234" s="151"/>
    </row>
    <row r="235" spans="1:32" x14ac:dyDescent="0.25">
      <c r="A235" s="156"/>
      <c r="B235" s="35"/>
      <c r="C235" s="36"/>
      <c r="D235" s="36"/>
      <c r="E235" s="36"/>
      <c r="F235" s="36"/>
      <c r="G235" s="36"/>
      <c r="H235" s="36"/>
      <c r="I235" s="36"/>
      <c r="J235" s="36"/>
      <c r="K235" s="36"/>
      <c r="L235" s="36"/>
      <c r="M235" s="144"/>
      <c r="N235" s="123"/>
      <c r="O235" s="147"/>
      <c r="P235" s="36"/>
      <c r="Q235" s="36"/>
      <c r="R235" s="36"/>
      <c r="S235" s="36"/>
      <c r="T235" s="36"/>
      <c r="U235" s="36"/>
      <c r="V235" s="36"/>
      <c r="W235" s="36"/>
      <c r="X235" s="36"/>
      <c r="Y235" s="36"/>
      <c r="Z235" s="36"/>
      <c r="AA235" s="144"/>
      <c r="AB235" s="123"/>
      <c r="AC235" s="147"/>
      <c r="AD235" s="94" t="str">
        <f>IF(O234="OK", "Yes", "No")</f>
        <v>No</v>
      </c>
      <c r="AE235" s="126"/>
      <c r="AF235" s="150"/>
    </row>
    <row r="236" spans="1:32" x14ac:dyDescent="0.25">
      <c r="A236" s="156"/>
      <c r="B236" s="35"/>
      <c r="C236" s="36"/>
      <c r="D236" s="36"/>
      <c r="E236" s="36"/>
      <c r="F236" s="36"/>
      <c r="G236" s="36"/>
      <c r="H236" s="36"/>
      <c r="I236" s="36"/>
      <c r="J236" s="36"/>
      <c r="K236" s="36"/>
      <c r="L236" s="36"/>
      <c r="M236" s="144"/>
      <c r="N236" s="123"/>
      <c r="O236" s="147"/>
      <c r="P236" s="36"/>
      <c r="Q236" s="36"/>
      <c r="R236" s="36"/>
      <c r="S236" s="36"/>
      <c r="T236" s="36"/>
      <c r="U236" s="36"/>
      <c r="V236" s="36"/>
      <c r="W236" s="36"/>
      <c r="X236" s="36"/>
      <c r="Y236" s="36"/>
      <c r="Z236" s="36"/>
      <c r="AA236" s="144"/>
      <c r="AB236" s="123"/>
      <c r="AC236" s="147"/>
      <c r="AD236" s="55" t="s">
        <v>63</v>
      </c>
      <c r="AE236" s="126"/>
      <c r="AF236" s="93" t="s">
        <v>86</v>
      </c>
    </row>
    <row r="237" spans="1:32" x14ac:dyDescent="0.25">
      <c r="A237" s="157"/>
      <c r="B237" s="35"/>
      <c r="C237" s="36"/>
      <c r="D237" s="36"/>
      <c r="E237" s="36"/>
      <c r="F237" s="36"/>
      <c r="G237" s="36"/>
      <c r="H237" s="36"/>
      <c r="I237" s="36"/>
      <c r="J237" s="36"/>
      <c r="K237" s="36"/>
      <c r="L237" s="36"/>
      <c r="M237" s="144"/>
      <c r="N237" s="123"/>
      <c r="O237" s="147"/>
      <c r="P237" s="36"/>
      <c r="Q237" s="36"/>
      <c r="R237" s="36"/>
      <c r="S237" s="36"/>
      <c r="T237" s="36"/>
      <c r="U237" s="36"/>
      <c r="V237" s="36"/>
      <c r="W237" s="36"/>
      <c r="X237" s="36"/>
      <c r="Y237" s="36"/>
      <c r="Z237" s="36"/>
      <c r="AA237" s="144"/>
      <c r="AB237" s="123"/>
      <c r="AC237" s="147"/>
      <c r="AD237" s="94" t="str">
        <f>IF(AC234="OK","Yes","No")</f>
        <v>No</v>
      </c>
      <c r="AE237" s="126"/>
      <c r="AF237" s="134"/>
    </row>
    <row r="238" spans="1:32" x14ac:dyDescent="0.25">
      <c r="A238" s="71" t="str">
        <f>IF(AD233="Cycle Complete", "", "Caution: Previous cycle incomplete")</f>
        <v>Caution: Previous cycle incomplete</v>
      </c>
      <c r="B238" s="37"/>
      <c r="C238" s="38"/>
      <c r="D238" s="38"/>
      <c r="E238" s="38"/>
      <c r="F238" s="38"/>
      <c r="G238" s="38"/>
      <c r="H238" s="38"/>
      <c r="I238" s="38"/>
      <c r="J238" s="38"/>
      <c r="K238" s="38"/>
      <c r="L238" s="38"/>
      <c r="M238" s="145"/>
      <c r="N238" s="124"/>
      <c r="O238" s="148"/>
      <c r="P238" s="38"/>
      <c r="Q238" s="38"/>
      <c r="R238" s="38"/>
      <c r="S238" s="38"/>
      <c r="T238" s="38"/>
      <c r="U238" s="38"/>
      <c r="V238" s="38"/>
      <c r="W238" s="38"/>
      <c r="X238" s="38"/>
      <c r="Y238" s="38"/>
      <c r="Z238" s="38"/>
      <c r="AA238" s="145"/>
      <c r="AB238" s="164"/>
      <c r="AC238" s="162"/>
      <c r="AD238" s="67" t="str">
        <f>IF(AND(AD235="Yes",AD237="Yes"),"Cycle Complete","Cycle Incomplete")</f>
        <v>Cycle Incomplete</v>
      </c>
      <c r="AE238" s="127"/>
      <c r="AF238" s="135"/>
    </row>
    <row r="239" spans="1:32" ht="15" customHeight="1" x14ac:dyDescent="0.25">
      <c r="A239" s="152"/>
      <c r="B239" s="45"/>
      <c r="C239" s="46"/>
      <c r="D239" s="46"/>
      <c r="E239" s="46"/>
      <c r="F239" s="46"/>
      <c r="G239" s="46"/>
      <c r="H239" s="46"/>
      <c r="I239" s="46"/>
      <c r="J239" s="46"/>
      <c r="K239" s="46"/>
      <c r="L239" s="46"/>
      <c r="M239" s="128"/>
      <c r="N239" s="131">
        <f>COUNTIF(C239:L243,"y")</f>
        <v>0</v>
      </c>
      <c r="O239" s="140" t="str">
        <f t="shared" ref="O239" si="90">IF(N239&gt;0,"OK","No Observation")</f>
        <v>No Observation</v>
      </c>
      <c r="P239" s="46"/>
      <c r="Q239" s="46"/>
      <c r="R239" s="46"/>
      <c r="S239" s="46"/>
      <c r="T239" s="46"/>
      <c r="U239" s="46"/>
      <c r="V239" s="46"/>
      <c r="W239" s="46"/>
      <c r="X239" s="46"/>
      <c r="Y239" s="46"/>
      <c r="Z239" s="46"/>
      <c r="AA239" s="128"/>
      <c r="AB239" s="131">
        <f>COUNTIF(P239:Z243,"Y")</f>
        <v>0</v>
      </c>
      <c r="AC239" s="158" t="str">
        <f t="shared" ref="AC239" si="91">IF(AB239&gt;0,"OK","No Debrief")</f>
        <v>No Debrief</v>
      </c>
      <c r="AD239" s="68" t="s">
        <v>62</v>
      </c>
      <c r="AE239" s="119"/>
      <c r="AF239" s="136"/>
    </row>
    <row r="240" spans="1:32" x14ac:dyDescent="0.25">
      <c r="A240" s="153"/>
      <c r="B240" s="47"/>
      <c r="C240" s="48"/>
      <c r="D240" s="48"/>
      <c r="E240" s="48"/>
      <c r="F240" s="48"/>
      <c r="G240" s="48"/>
      <c r="H240" s="48"/>
      <c r="I240" s="48"/>
      <c r="J240" s="48"/>
      <c r="K240" s="48"/>
      <c r="L240" s="48"/>
      <c r="M240" s="129"/>
      <c r="N240" s="132"/>
      <c r="O240" s="141"/>
      <c r="P240" s="48"/>
      <c r="Q240" s="48"/>
      <c r="R240" s="48"/>
      <c r="S240" s="48"/>
      <c r="T240" s="48"/>
      <c r="U240" s="48"/>
      <c r="V240" s="48"/>
      <c r="W240" s="48"/>
      <c r="X240" s="48"/>
      <c r="Y240" s="48"/>
      <c r="Z240" s="48"/>
      <c r="AA240" s="129"/>
      <c r="AB240" s="132"/>
      <c r="AC240" s="159"/>
      <c r="AD240" s="94" t="str">
        <f>IF(O239="OK", "Yes", "No")</f>
        <v>No</v>
      </c>
      <c r="AE240" s="120"/>
      <c r="AF240" s="137"/>
    </row>
    <row r="241" spans="1:32" x14ac:dyDescent="0.25">
      <c r="A241" s="153"/>
      <c r="B241" s="47"/>
      <c r="C241" s="48"/>
      <c r="D241" s="48"/>
      <c r="E241" s="48"/>
      <c r="F241" s="48"/>
      <c r="G241" s="48"/>
      <c r="H241" s="48"/>
      <c r="I241" s="48"/>
      <c r="J241" s="48"/>
      <c r="K241" s="48"/>
      <c r="L241" s="48"/>
      <c r="M241" s="129"/>
      <c r="N241" s="132"/>
      <c r="O241" s="141"/>
      <c r="P241" s="48"/>
      <c r="Q241" s="48"/>
      <c r="R241" s="48"/>
      <c r="S241" s="48"/>
      <c r="T241" s="48"/>
      <c r="U241" s="48"/>
      <c r="V241" s="48"/>
      <c r="W241" s="48"/>
      <c r="X241" s="48"/>
      <c r="Y241" s="48"/>
      <c r="Z241" s="48"/>
      <c r="AA241" s="129"/>
      <c r="AB241" s="132"/>
      <c r="AC241" s="159"/>
      <c r="AD241" s="55" t="s">
        <v>63</v>
      </c>
      <c r="AE241" s="120"/>
      <c r="AF241" s="93" t="s">
        <v>86</v>
      </c>
    </row>
    <row r="242" spans="1:32" x14ac:dyDescent="0.25">
      <c r="A242" s="154"/>
      <c r="B242" s="47"/>
      <c r="C242" s="48"/>
      <c r="D242" s="48"/>
      <c r="E242" s="48"/>
      <c r="F242" s="48"/>
      <c r="G242" s="48"/>
      <c r="H242" s="48"/>
      <c r="I242" s="48"/>
      <c r="J242" s="48"/>
      <c r="K242" s="48"/>
      <c r="L242" s="48"/>
      <c r="M242" s="129"/>
      <c r="N242" s="132"/>
      <c r="O242" s="141"/>
      <c r="P242" s="48"/>
      <c r="Q242" s="48"/>
      <c r="R242" s="48"/>
      <c r="S242" s="48"/>
      <c r="T242" s="48"/>
      <c r="U242" s="48"/>
      <c r="V242" s="48"/>
      <c r="W242" s="48"/>
      <c r="X242" s="48"/>
      <c r="Y242" s="48"/>
      <c r="Z242" s="48"/>
      <c r="AA242" s="129"/>
      <c r="AB242" s="132"/>
      <c r="AC242" s="159"/>
      <c r="AD242" s="94" t="str">
        <f>IF(AC239="OK","Yes","No")</f>
        <v>No</v>
      </c>
      <c r="AE242" s="120"/>
      <c r="AF242" s="138"/>
    </row>
    <row r="243" spans="1:32" x14ac:dyDescent="0.25">
      <c r="A243" s="53" t="str">
        <f>IF(AD238="Cycle Complete", "", "Caution: Previous cycle incomplete")</f>
        <v>Caution: Previous cycle incomplete</v>
      </c>
      <c r="B243" s="49"/>
      <c r="C243" s="50"/>
      <c r="D243" s="50"/>
      <c r="E243" s="50"/>
      <c r="F243" s="50"/>
      <c r="G243" s="50"/>
      <c r="H243" s="50"/>
      <c r="I243" s="50"/>
      <c r="J243" s="50"/>
      <c r="K243" s="50"/>
      <c r="L243" s="50"/>
      <c r="M243" s="130"/>
      <c r="N243" s="133"/>
      <c r="O243" s="142"/>
      <c r="P243" s="50"/>
      <c r="Q243" s="50"/>
      <c r="R243" s="50"/>
      <c r="S243" s="50"/>
      <c r="T243" s="50"/>
      <c r="U243" s="50"/>
      <c r="V243" s="50"/>
      <c r="W243" s="50"/>
      <c r="X243" s="50"/>
      <c r="Y243" s="50"/>
      <c r="Z243" s="50"/>
      <c r="AA243" s="130"/>
      <c r="AB243" s="133"/>
      <c r="AC243" s="160"/>
      <c r="AD243" s="57" t="str">
        <f>IF(AND(AD240="Yes",AD242="Yes"),"Cycle Complete","Cycle Incomplete")</f>
        <v>Cycle Incomplete</v>
      </c>
      <c r="AE243" s="121"/>
      <c r="AF243" s="139"/>
    </row>
    <row r="244" spans="1:32" ht="15" customHeight="1" x14ac:dyDescent="0.25">
      <c r="A244" s="155"/>
      <c r="B244" s="33"/>
      <c r="C244" s="34"/>
      <c r="D244" s="34"/>
      <c r="E244" s="34"/>
      <c r="F244" s="34"/>
      <c r="G244" s="34"/>
      <c r="H244" s="34"/>
      <c r="I244" s="34"/>
      <c r="J244" s="34"/>
      <c r="K244" s="34"/>
      <c r="L244" s="34"/>
      <c r="M244" s="143"/>
      <c r="N244" s="122">
        <f>COUNTIF(C244:L248,"y")</f>
        <v>0</v>
      </c>
      <c r="O244" s="146" t="str">
        <f t="shared" ref="O244" si="92">IF(N244&gt;0,"OK","No Observation")</f>
        <v>No Observation</v>
      </c>
      <c r="P244" s="34"/>
      <c r="Q244" s="34"/>
      <c r="R244" s="34"/>
      <c r="S244" s="34"/>
      <c r="T244" s="34"/>
      <c r="U244" s="34"/>
      <c r="V244" s="34"/>
      <c r="W244" s="34"/>
      <c r="X244" s="34"/>
      <c r="Y244" s="34"/>
      <c r="Z244" s="34"/>
      <c r="AA244" s="143"/>
      <c r="AB244" s="122">
        <f>COUNTIF(P244:Z248,"Y")</f>
        <v>0</v>
      </c>
      <c r="AC244" s="146" t="str">
        <f t="shared" ref="AC244" si="93">IF(AB244&gt;0,"OK","No Debrief")</f>
        <v>No Debrief</v>
      </c>
      <c r="AD244" s="68" t="s">
        <v>62</v>
      </c>
      <c r="AE244" s="125"/>
      <c r="AF244" s="151"/>
    </row>
    <row r="245" spans="1:32" x14ac:dyDescent="0.25">
      <c r="A245" s="156"/>
      <c r="B245" s="35"/>
      <c r="C245" s="36"/>
      <c r="D245" s="36"/>
      <c r="E245" s="36"/>
      <c r="F245" s="36"/>
      <c r="G245" s="36"/>
      <c r="H245" s="36"/>
      <c r="I245" s="36"/>
      <c r="J245" s="36"/>
      <c r="K245" s="36"/>
      <c r="L245" s="36"/>
      <c r="M245" s="144"/>
      <c r="N245" s="123"/>
      <c r="O245" s="147"/>
      <c r="P245" s="36"/>
      <c r="Q245" s="36"/>
      <c r="R245" s="36"/>
      <c r="S245" s="36"/>
      <c r="T245" s="36"/>
      <c r="U245" s="36"/>
      <c r="V245" s="36"/>
      <c r="W245" s="36"/>
      <c r="X245" s="36"/>
      <c r="Y245" s="36"/>
      <c r="Z245" s="36"/>
      <c r="AA245" s="144"/>
      <c r="AB245" s="123"/>
      <c r="AC245" s="147"/>
      <c r="AD245" s="94" t="str">
        <f>IF(O244="OK", "Yes", "No")</f>
        <v>No</v>
      </c>
      <c r="AE245" s="126"/>
      <c r="AF245" s="150"/>
    </row>
    <row r="246" spans="1:32" x14ac:dyDescent="0.25">
      <c r="A246" s="156"/>
      <c r="B246" s="35"/>
      <c r="C246" s="36"/>
      <c r="D246" s="36"/>
      <c r="E246" s="36"/>
      <c r="F246" s="36"/>
      <c r="G246" s="36"/>
      <c r="H246" s="36"/>
      <c r="I246" s="36"/>
      <c r="J246" s="36"/>
      <c r="K246" s="36"/>
      <c r="L246" s="36"/>
      <c r="M246" s="144"/>
      <c r="N246" s="123"/>
      <c r="O246" s="147"/>
      <c r="P246" s="36"/>
      <c r="Q246" s="36"/>
      <c r="R246" s="36"/>
      <c r="S246" s="36"/>
      <c r="T246" s="36"/>
      <c r="U246" s="36"/>
      <c r="V246" s="36"/>
      <c r="W246" s="36"/>
      <c r="X246" s="36"/>
      <c r="Y246" s="36"/>
      <c r="Z246" s="36"/>
      <c r="AA246" s="144"/>
      <c r="AB246" s="123"/>
      <c r="AC246" s="147"/>
      <c r="AD246" s="55" t="s">
        <v>63</v>
      </c>
      <c r="AE246" s="126"/>
      <c r="AF246" s="93" t="s">
        <v>86</v>
      </c>
    </row>
    <row r="247" spans="1:32" x14ac:dyDescent="0.25">
      <c r="A247" s="157"/>
      <c r="B247" s="35"/>
      <c r="C247" s="36"/>
      <c r="D247" s="36"/>
      <c r="E247" s="36"/>
      <c r="F247" s="36"/>
      <c r="G247" s="36"/>
      <c r="H247" s="36"/>
      <c r="I247" s="36"/>
      <c r="J247" s="36"/>
      <c r="K247" s="36"/>
      <c r="L247" s="36"/>
      <c r="M247" s="144"/>
      <c r="N247" s="123"/>
      <c r="O247" s="147"/>
      <c r="P247" s="36"/>
      <c r="Q247" s="36"/>
      <c r="R247" s="36"/>
      <c r="S247" s="36"/>
      <c r="T247" s="36"/>
      <c r="U247" s="36"/>
      <c r="V247" s="36"/>
      <c r="W247" s="36"/>
      <c r="X247" s="36"/>
      <c r="Y247" s="36"/>
      <c r="Z247" s="36"/>
      <c r="AA247" s="144"/>
      <c r="AB247" s="123"/>
      <c r="AC247" s="147"/>
      <c r="AD247" s="94" t="str">
        <f>IF(AC244="OK","Yes","No")</f>
        <v>No</v>
      </c>
      <c r="AE247" s="126"/>
      <c r="AF247" s="134"/>
    </row>
    <row r="248" spans="1:32" x14ac:dyDescent="0.25">
      <c r="A248" s="71" t="str">
        <f>IF(AD243="Cycle Complete", "", "Caution: Previous cycle incomplete")</f>
        <v>Caution: Previous cycle incomplete</v>
      </c>
      <c r="B248" s="37"/>
      <c r="C248" s="38"/>
      <c r="D248" s="38"/>
      <c r="E248" s="38"/>
      <c r="F248" s="38"/>
      <c r="G248" s="38"/>
      <c r="H248" s="38"/>
      <c r="I248" s="38"/>
      <c r="J248" s="38"/>
      <c r="K248" s="38"/>
      <c r="L248" s="38"/>
      <c r="M248" s="145"/>
      <c r="N248" s="124"/>
      <c r="O248" s="148"/>
      <c r="P248" s="38"/>
      <c r="Q248" s="38"/>
      <c r="R248" s="38"/>
      <c r="S248" s="38"/>
      <c r="T248" s="38"/>
      <c r="U248" s="38"/>
      <c r="V248" s="38"/>
      <c r="W248" s="38"/>
      <c r="X248" s="38"/>
      <c r="Y248" s="38"/>
      <c r="Z248" s="38"/>
      <c r="AA248" s="145"/>
      <c r="AB248" s="124"/>
      <c r="AC248" s="148"/>
      <c r="AD248" s="57" t="str">
        <f>IF(AND(AD245="Yes",AD247="Yes"),"Cycle Complete","Cycle Incomplete")</f>
        <v>Cycle Incomplete</v>
      </c>
      <c r="AE248" s="127"/>
      <c r="AF248" s="135"/>
    </row>
    <row r="249" spans="1:32" ht="15" customHeight="1" x14ac:dyDescent="0.25">
      <c r="A249" s="152"/>
      <c r="B249" s="45"/>
      <c r="C249" s="46"/>
      <c r="D249" s="46"/>
      <c r="E249" s="46"/>
      <c r="F249" s="46"/>
      <c r="G249" s="46"/>
      <c r="H249" s="46"/>
      <c r="I249" s="46"/>
      <c r="J249" s="46"/>
      <c r="K249" s="46"/>
      <c r="L249" s="46"/>
      <c r="M249" s="128"/>
      <c r="N249" s="131">
        <f>COUNTIF(C249:L253,"y")</f>
        <v>0</v>
      </c>
      <c r="O249" s="140" t="str">
        <f t="shared" ref="O249" si="94">IF(N249&gt;0,"OK","No Observation")</f>
        <v>No Observation</v>
      </c>
      <c r="P249" s="46"/>
      <c r="Q249" s="46"/>
      <c r="R249" s="46"/>
      <c r="S249" s="46"/>
      <c r="T249" s="46"/>
      <c r="U249" s="46"/>
      <c r="V249" s="46"/>
      <c r="W249" s="46"/>
      <c r="X249" s="46"/>
      <c r="Y249" s="46"/>
      <c r="Z249" s="46"/>
      <c r="AA249" s="128"/>
      <c r="AB249" s="131">
        <f>COUNTIF(P249:Z253,"Y")</f>
        <v>0</v>
      </c>
      <c r="AC249" s="158" t="str">
        <f t="shared" ref="AC249" si="95">IF(AB249&gt;0,"OK","No Debrief")</f>
        <v>No Debrief</v>
      </c>
      <c r="AD249" s="68" t="s">
        <v>62</v>
      </c>
      <c r="AE249" s="119"/>
      <c r="AF249" s="136"/>
    </row>
    <row r="250" spans="1:32" x14ac:dyDescent="0.25">
      <c r="A250" s="153"/>
      <c r="B250" s="47"/>
      <c r="C250" s="48"/>
      <c r="D250" s="48"/>
      <c r="E250" s="48"/>
      <c r="F250" s="48"/>
      <c r="G250" s="48"/>
      <c r="H250" s="48"/>
      <c r="I250" s="48"/>
      <c r="J250" s="48"/>
      <c r="K250" s="48"/>
      <c r="L250" s="48"/>
      <c r="M250" s="129"/>
      <c r="N250" s="132"/>
      <c r="O250" s="141"/>
      <c r="P250" s="48"/>
      <c r="Q250" s="48"/>
      <c r="R250" s="48"/>
      <c r="S250" s="48"/>
      <c r="T250" s="48"/>
      <c r="U250" s="48"/>
      <c r="V250" s="48"/>
      <c r="W250" s="48"/>
      <c r="X250" s="48"/>
      <c r="Y250" s="48"/>
      <c r="Z250" s="48"/>
      <c r="AA250" s="129"/>
      <c r="AB250" s="132"/>
      <c r="AC250" s="159"/>
      <c r="AD250" s="94" t="str">
        <f>IF(O249="OK", "Yes", "No")</f>
        <v>No</v>
      </c>
      <c r="AE250" s="120"/>
      <c r="AF250" s="137"/>
    </row>
    <row r="251" spans="1:32" x14ac:dyDescent="0.25">
      <c r="A251" s="153"/>
      <c r="B251" s="47"/>
      <c r="C251" s="48"/>
      <c r="D251" s="48"/>
      <c r="E251" s="48"/>
      <c r="F251" s="48"/>
      <c r="G251" s="48"/>
      <c r="H251" s="48"/>
      <c r="I251" s="48"/>
      <c r="J251" s="48"/>
      <c r="K251" s="48"/>
      <c r="L251" s="48"/>
      <c r="M251" s="129"/>
      <c r="N251" s="132"/>
      <c r="O251" s="141"/>
      <c r="P251" s="48"/>
      <c r="Q251" s="48"/>
      <c r="R251" s="48"/>
      <c r="S251" s="48"/>
      <c r="T251" s="48"/>
      <c r="U251" s="48"/>
      <c r="V251" s="48"/>
      <c r="W251" s="48"/>
      <c r="X251" s="48"/>
      <c r="Y251" s="48"/>
      <c r="Z251" s="48"/>
      <c r="AA251" s="129"/>
      <c r="AB251" s="132"/>
      <c r="AC251" s="159"/>
      <c r="AD251" s="55" t="s">
        <v>63</v>
      </c>
      <c r="AE251" s="120"/>
      <c r="AF251" s="93" t="s">
        <v>86</v>
      </c>
    </row>
    <row r="252" spans="1:32" x14ac:dyDescent="0.25">
      <c r="A252" s="154"/>
      <c r="B252" s="47"/>
      <c r="C252" s="48"/>
      <c r="D252" s="48"/>
      <c r="E252" s="48"/>
      <c r="F252" s="48"/>
      <c r="G252" s="48"/>
      <c r="H252" s="48"/>
      <c r="I252" s="48"/>
      <c r="J252" s="48"/>
      <c r="K252" s="48"/>
      <c r="L252" s="48"/>
      <c r="M252" s="129"/>
      <c r="N252" s="132"/>
      <c r="O252" s="141"/>
      <c r="P252" s="48"/>
      <c r="Q252" s="48"/>
      <c r="R252" s="48"/>
      <c r="S252" s="48"/>
      <c r="T252" s="48"/>
      <c r="U252" s="48"/>
      <c r="V252" s="48"/>
      <c r="W252" s="48"/>
      <c r="X252" s="48"/>
      <c r="Y252" s="48"/>
      <c r="Z252" s="48"/>
      <c r="AA252" s="129"/>
      <c r="AB252" s="132"/>
      <c r="AC252" s="159"/>
      <c r="AD252" s="94" t="str">
        <f>IF(AC249="OK","Yes","No")</f>
        <v>No</v>
      </c>
      <c r="AE252" s="120"/>
      <c r="AF252" s="138"/>
    </row>
    <row r="253" spans="1:32" x14ac:dyDescent="0.25">
      <c r="A253" s="53" t="str">
        <f>IF(AD248="Cycle Complete", "", "Caution: Previous cycle incomplete")</f>
        <v>Caution: Previous cycle incomplete</v>
      </c>
      <c r="B253" s="49"/>
      <c r="C253" s="50"/>
      <c r="D253" s="50"/>
      <c r="E253" s="50"/>
      <c r="F253" s="50"/>
      <c r="G253" s="50"/>
      <c r="H253" s="50"/>
      <c r="I253" s="50"/>
      <c r="J253" s="50"/>
      <c r="K253" s="50"/>
      <c r="L253" s="50"/>
      <c r="M253" s="130"/>
      <c r="N253" s="133"/>
      <c r="O253" s="142"/>
      <c r="P253" s="50"/>
      <c r="Q253" s="50"/>
      <c r="R253" s="50"/>
      <c r="S253" s="50"/>
      <c r="T253" s="50"/>
      <c r="U253" s="50"/>
      <c r="V253" s="50"/>
      <c r="W253" s="50"/>
      <c r="X253" s="50"/>
      <c r="Y253" s="50"/>
      <c r="Z253" s="50"/>
      <c r="AA253" s="130"/>
      <c r="AB253" s="133"/>
      <c r="AC253" s="160"/>
      <c r="AD253" s="57" t="str">
        <f>IF(AND(AD250="Yes",AD252="Yes"),"Cycle Complete","Cycle Incomplete")</f>
        <v>Cycle Incomplete</v>
      </c>
      <c r="AE253" s="121"/>
      <c r="AF253" s="139"/>
    </row>
    <row r="254" spans="1:32" ht="15" customHeight="1" x14ac:dyDescent="0.25">
      <c r="A254" s="155"/>
      <c r="B254" s="33"/>
      <c r="C254" s="34"/>
      <c r="D254" s="34"/>
      <c r="E254" s="34"/>
      <c r="F254" s="34"/>
      <c r="G254" s="34"/>
      <c r="H254" s="34"/>
      <c r="I254" s="34"/>
      <c r="J254" s="34"/>
      <c r="K254" s="34"/>
      <c r="L254" s="34"/>
      <c r="M254" s="143"/>
      <c r="N254" s="122">
        <f>COUNTIF(C254:L258,"y")</f>
        <v>0</v>
      </c>
      <c r="O254" s="146" t="str">
        <f t="shared" ref="O254" si="96">IF(N254&gt;0,"OK","No Observation")</f>
        <v>No Observation</v>
      </c>
      <c r="P254" s="34"/>
      <c r="Q254" s="34"/>
      <c r="R254" s="34"/>
      <c r="S254" s="34"/>
      <c r="T254" s="34"/>
      <c r="U254" s="34"/>
      <c r="V254" s="34"/>
      <c r="W254" s="34"/>
      <c r="X254" s="34"/>
      <c r="Y254" s="34"/>
      <c r="Z254" s="34"/>
      <c r="AA254" s="143"/>
      <c r="AB254" s="122">
        <f>COUNTIF(P254:Z258,"Y")</f>
        <v>0</v>
      </c>
      <c r="AC254" s="146" t="str">
        <f t="shared" ref="AC254" si="97">IF(AB254&gt;0,"OK","No Debrief")</f>
        <v>No Debrief</v>
      </c>
      <c r="AD254" s="68" t="s">
        <v>62</v>
      </c>
      <c r="AE254" s="125"/>
      <c r="AF254" s="151"/>
    </row>
    <row r="255" spans="1:32" x14ac:dyDescent="0.25">
      <c r="A255" s="156"/>
      <c r="B255" s="35"/>
      <c r="C255" s="36"/>
      <c r="D255" s="36"/>
      <c r="E255" s="36"/>
      <c r="F255" s="36"/>
      <c r="G255" s="36"/>
      <c r="H255" s="36"/>
      <c r="I255" s="36"/>
      <c r="J255" s="36"/>
      <c r="K255" s="36"/>
      <c r="L255" s="36"/>
      <c r="M255" s="144"/>
      <c r="N255" s="123"/>
      <c r="O255" s="147"/>
      <c r="P255" s="36"/>
      <c r="Q255" s="36"/>
      <c r="R255" s="36"/>
      <c r="S255" s="36"/>
      <c r="T255" s="36"/>
      <c r="U255" s="36"/>
      <c r="V255" s="36"/>
      <c r="W255" s="36"/>
      <c r="X255" s="36"/>
      <c r="Y255" s="36"/>
      <c r="Z255" s="36"/>
      <c r="AA255" s="144"/>
      <c r="AB255" s="123"/>
      <c r="AC255" s="147"/>
      <c r="AD255" s="94" t="str">
        <f>IF(O254="OK", "Yes", "No")</f>
        <v>No</v>
      </c>
      <c r="AE255" s="126"/>
      <c r="AF255" s="150"/>
    </row>
    <row r="256" spans="1:32" x14ac:dyDescent="0.25">
      <c r="A256" s="156"/>
      <c r="B256" s="35"/>
      <c r="C256" s="36"/>
      <c r="D256" s="36"/>
      <c r="E256" s="36"/>
      <c r="F256" s="36"/>
      <c r="G256" s="36"/>
      <c r="H256" s="36"/>
      <c r="I256" s="36"/>
      <c r="J256" s="36"/>
      <c r="K256" s="36"/>
      <c r="L256" s="36"/>
      <c r="M256" s="144"/>
      <c r="N256" s="123"/>
      <c r="O256" s="147"/>
      <c r="P256" s="36"/>
      <c r="Q256" s="36"/>
      <c r="R256" s="36"/>
      <c r="S256" s="36"/>
      <c r="T256" s="36"/>
      <c r="U256" s="36"/>
      <c r="V256" s="36"/>
      <c r="W256" s="36"/>
      <c r="X256" s="36"/>
      <c r="Y256" s="36"/>
      <c r="Z256" s="36"/>
      <c r="AA256" s="144"/>
      <c r="AB256" s="123"/>
      <c r="AC256" s="147"/>
      <c r="AD256" s="55" t="s">
        <v>63</v>
      </c>
      <c r="AE256" s="126"/>
      <c r="AF256" s="93" t="s">
        <v>86</v>
      </c>
    </row>
    <row r="257" spans="1:32" x14ac:dyDescent="0.25">
      <c r="A257" s="157"/>
      <c r="B257" s="35"/>
      <c r="C257" s="36"/>
      <c r="D257" s="36"/>
      <c r="E257" s="36"/>
      <c r="F257" s="36"/>
      <c r="G257" s="36"/>
      <c r="H257" s="36"/>
      <c r="I257" s="36"/>
      <c r="J257" s="36"/>
      <c r="K257" s="36"/>
      <c r="L257" s="36"/>
      <c r="M257" s="144"/>
      <c r="N257" s="123"/>
      <c r="O257" s="147"/>
      <c r="P257" s="36"/>
      <c r="Q257" s="36"/>
      <c r="R257" s="36"/>
      <c r="S257" s="36"/>
      <c r="T257" s="36"/>
      <c r="U257" s="36"/>
      <c r="V257" s="36"/>
      <c r="W257" s="36"/>
      <c r="X257" s="36"/>
      <c r="Y257" s="36"/>
      <c r="Z257" s="36"/>
      <c r="AA257" s="144"/>
      <c r="AB257" s="123"/>
      <c r="AC257" s="147"/>
      <c r="AD257" s="94" t="str">
        <f>IF(AC254="OK","Yes","No")</f>
        <v>No</v>
      </c>
      <c r="AE257" s="126"/>
      <c r="AF257" s="134"/>
    </row>
    <row r="258" spans="1:32" x14ac:dyDescent="0.25">
      <c r="A258" s="71" t="str">
        <f>IF(AD253="Cycle Complete", "", "Caution: Previous cycle incomplete")</f>
        <v>Caution: Previous cycle incomplete</v>
      </c>
      <c r="B258" s="37"/>
      <c r="C258" s="38"/>
      <c r="D258" s="38"/>
      <c r="E258" s="38"/>
      <c r="F258" s="38"/>
      <c r="G258" s="38"/>
      <c r="H258" s="38"/>
      <c r="I258" s="38"/>
      <c r="J258" s="38"/>
      <c r="K258" s="38"/>
      <c r="L258" s="38"/>
      <c r="M258" s="145"/>
      <c r="N258" s="124"/>
      <c r="O258" s="148"/>
      <c r="P258" s="38"/>
      <c r="Q258" s="38"/>
      <c r="R258" s="38"/>
      <c r="S258" s="38"/>
      <c r="T258" s="38"/>
      <c r="U258" s="38"/>
      <c r="V258" s="38"/>
      <c r="W258" s="38"/>
      <c r="X258" s="38"/>
      <c r="Y258" s="38"/>
      <c r="Z258" s="38"/>
      <c r="AA258" s="145"/>
      <c r="AB258" s="124"/>
      <c r="AC258" s="148"/>
      <c r="AD258" s="57" t="str">
        <f>IF(AND(AD255="Yes",AD257="Yes"),"Cycle Complete","Cycle Incomplete")</f>
        <v>Cycle Incomplete</v>
      </c>
      <c r="AE258" s="127"/>
      <c r="AF258" s="135"/>
    </row>
    <row r="259" spans="1:32" ht="15" customHeight="1" x14ac:dyDescent="0.25">
      <c r="A259" s="152"/>
      <c r="B259" s="45"/>
      <c r="C259" s="46"/>
      <c r="D259" s="46"/>
      <c r="E259" s="46"/>
      <c r="F259" s="46"/>
      <c r="G259" s="46"/>
      <c r="H259" s="46"/>
      <c r="I259" s="46"/>
      <c r="J259" s="46"/>
      <c r="K259" s="46"/>
      <c r="L259" s="46"/>
      <c r="M259" s="128"/>
      <c r="N259" s="131">
        <f>COUNTIF(C259:L263,"y")</f>
        <v>0</v>
      </c>
      <c r="O259" s="140" t="str">
        <f t="shared" ref="O259" si="98">IF(N259&gt;0,"OK","No Observation")</f>
        <v>No Observation</v>
      </c>
      <c r="P259" s="46"/>
      <c r="Q259" s="46"/>
      <c r="R259" s="46"/>
      <c r="S259" s="46"/>
      <c r="T259" s="46"/>
      <c r="U259" s="46"/>
      <c r="V259" s="46"/>
      <c r="W259" s="46"/>
      <c r="X259" s="46"/>
      <c r="Y259" s="46"/>
      <c r="Z259" s="46"/>
      <c r="AA259" s="128"/>
      <c r="AB259" s="131">
        <f>COUNTIF(P259:Z263,"Y")</f>
        <v>0</v>
      </c>
      <c r="AC259" s="140" t="str">
        <f t="shared" ref="AC259" si="99">IF(AB259&gt;0,"OK","No Debrief")</f>
        <v>No Debrief</v>
      </c>
      <c r="AD259" s="68" t="s">
        <v>62</v>
      </c>
      <c r="AE259" s="119"/>
      <c r="AF259" s="136"/>
    </row>
    <row r="260" spans="1:32" x14ac:dyDescent="0.25">
      <c r="A260" s="153"/>
      <c r="B260" s="47"/>
      <c r="C260" s="48"/>
      <c r="D260" s="48"/>
      <c r="E260" s="48"/>
      <c r="F260" s="48"/>
      <c r="G260" s="48"/>
      <c r="H260" s="48"/>
      <c r="I260" s="48"/>
      <c r="J260" s="48"/>
      <c r="K260" s="48"/>
      <c r="L260" s="48"/>
      <c r="M260" s="129"/>
      <c r="N260" s="132"/>
      <c r="O260" s="141"/>
      <c r="P260" s="48"/>
      <c r="Q260" s="48"/>
      <c r="R260" s="48"/>
      <c r="S260" s="48"/>
      <c r="T260" s="48"/>
      <c r="U260" s="48"/>
      <c r="V260" s="48"/>
      <c r="W260" s="48"/>
      <c r="X260" s="48"/>
      <c r="Y260" s="48"/>
      <c r="Z260" s="48"/>
      <c r="AA260" s="129"/>
      <c r="AB260" s="132"/>
      <c r="AC260" s="141"/>
      <c r="AD260" s="94" t="str">
        <f>IF(O259="OK", "Yes", "No")</f>
        <v>No</v>
      </c>
      <c r="AE260" s="120"/>
      <c r="AF260" s="137"/>
    </row>
    <row r="261" spans="1:32" x14ac:dyDescent="0.25">
      <c r="A261" s="153"/>
      <c r="B261" s="47"/>
      <c r="C261" s="48"/>
      <c r="D261" s="48"/>
      <c r="E261" s="48"/>
      <c r="F261" s="48"/>
      <c r="G261" s="48"/>
      <c r="H261" s="48"/>
      <c r="I261" s="48"/>
      <c r="J261" s="48"/>
      <c r="K261" s="48"/>
      <c r="L261" s="48"/>
      <c r="M261" s="129"/>
      <c r="N261" s="132"/>
      <c r="O261" s="141"/>
      <c r="P261" s="48"/>
      <c r="Q261" s="48"/>
      <c r="R261" s="48"/>
      <c r="S261" s="48"/>
      <c r="T261" s="48"/>
      <c r="U261" s="48"/>
      <c r="V261" s="48"/>
      <c r="W261" s="48"/>
      <c r="X261" s="48"/>
      <c r="Y261" s="48"/>
      <c r="Z261" s="48"/>
      <c r="AA261" s="129"/>
      <c r="AB261" s="132"/>
      <c r="AC261" s="141"/>
      <c r="AD261" s="55" t="s">
        <v>63</v>
      </c>
      <c r="AE261" s="120"/>
      <c r="AF261" s="93" t="s">
        <v>86</v>
      </c>
    </row>
    <row r="262" spans="1:32" x14ac:dyDescent="0.25">
      <c r="A262" s="154"/>
      <c r="B262" s="47"/>
      <c r="C262" s="48"/>
      <c r="D262" s="48"/>
      <c r="E262" s="48"/>
      <c r="F262" s="48"/>
      <c r="G262" s="48"/>
      <c r="H262" s="48"/>
      <c r="I262" s="48"/>
      <c r="J262" s="48"/>
      <c r="K262" s="48"/>
      <c r="L262" s="48"/>
      <c r="M262" s="129"/>
      <c r="N262" s="132"/>
      <c r="O262" s="141"/>
      <c r="P262" s="48"/>
      <c r="Q262" s="48"/>
      <c r="R262" s="48"/>
      <c r="S262" s="48"/>
      <c r="T262" s="48"/>
      <c r="U262" s="48"/>
      <c r="V262" s="48"/>
      <c r="W262" s="48"/>
      <c r="X262" s="48"/>
      <c r="Y262" s="48"/>
      <c r="Z262" s="48"/>
      <c r="AA262" s="129"/>
      <c r="AB262" s="132"/>
      <c r="AC262" s="141"/>
      <c r="AD262" s="94" t="str">
        <f>IF(AC259="OK","Yes","No")</f>
        <v>No</v>
      </c>
      <c r="AE262" s="120"/>
      <c r="AF262" s="138"/>
    </row>
    <row r="263" spans="1:32" x14ac:dyDescent="0.25">
      <c r="A263" s="53" t="str">
        <f>IF(AD258="Cycle Complete", "", "Caution: Previous cycle incomplete")</f>
        <v>Caution: Previous cycle incomplete</v>
      </c>
      <c r="B263" s="49"/>
      <c r="C263" s="50"/>
      <c r="D263" s="50"/>
      <c r="E263" s="50"/>
      <c r="F263" s="50"/>
      <c r="G263" s="50"/>
      <c r="H263" s="50"/>
      <c r="I263" s="50"/>
      <c r="J263" s="50"/>
      <c r="K263" s="50"/>
      <c r="L263" s="50"/>
      <c r="M263" s="130"/>
      <c r="N263" s="133"/>
      <c r="O263" s="142"/>
      <c r="P263" s="50"/>
      <c r="Q263" s="50"/>
      <c r="R263" s="50"/>
      <c r="S263" s="50"/>
      <c r="T263" s="50"/>
      <c r="U263" s="50"/>
      <c r="V263" s="50"/>
      <c r="W263" s="50"/>
      <c r="X263" s="50"/>
      <c r="Y263" s="50"/>
      <c r="Z263" s="50"/>
      <c r="AA263" s="130"/>
      <c r="AB263" s="133"/>
      <c r="AC263" s="142"/>
      <c r="AD263" s="57" t="str">
        <f>IF(AND(AD260="Yes",AD262="Yes"),"Cycle Complete","Cycle Incomplete")</f>
        <v>Cycle Incomplete</v>
      </c>
      <c r="AE263" s="121"/>
      <c r="AF263" s="139"/>
    </row>
    <row r="264" spans="1:32" ht="15" customHeight="1" x14ac:dyDescent="0.25">
      <c r="A264" s="155"/>
      <c r="B264" s="33"/>
      <c r="C264" s="34"/>
      <c r="D264" s="34"/>
      <c r="E264" s="34"/>
      <c r="F264" s="34"/>
      <c r="G264" s="34"/>
      <c r="H264" s="34"/>
      <c r="I264" s="34"/>
      <c r="J264" s="34"/>
      <c r="K264" s="34"/>
      <c r="L264" s="34"/>
      <c r="M264" s="143"/>
      <c r="N264" s="122">
        <f>COUNTIF(C264:L268,"y")</f>
        <v>0</v>
      </c>
      <c r="O264" s="146" t="str">
        <f t="shared" ref="O264" si="100">IF(N264&gt;0,"OK","No Observation")</f>
        <v>No Observation</v>
      </c>
      <c r="P264" s="34"/>
      <c r="Q264" s="34"/>
      <c r="R264" s="34"/>
      <c r="S264" s="34"/>
      <c r="T264" s="34"/>
      <c r="U264" s="34"/>
      <c r="V264" s="34"/>
      <c r="W264" s="34"/>
      <c r="X264" s="34"/>
      <c r="Y264" s="34"/>
      <c r="Z264" s="34"/>
      <c r="AA264" s="143"/>
      <c r="AB264" s="163">
        <f>COUNTIF(P264:Z268,"Y")</f>
        <v>0</v>
      </c>
      <c r="AC264" s="161" t="str">
        <f t="shared" ref="AC264" si="101">IF(AB264&gt;0,"OK","No Debrief")</f>
        <v>No Debrief</v>
      </c>
      <c r="AD264" s="56" t="s">
        <v>62</v>
      </c>
      <c r="AE264" s="125"/>
      <c r="AF264" s="151"/>
    </row>
    <row r="265" spans="1:32" x14ac:dyDescent="0.25">
      <c r="A265" s="156"/>
      <c r="B265" s="35"/>
      <c r="C265" s="36"/>
      <c r="D265" s="36"/>
      <c r="E265" s="36"/>
      <c r="F265" s="36"/>
      <c r="G265" s="36"/>
      <c r="H265" s="36"/>
      <c r="I265" s="36"/>
      <c r="J265" s="36"/>
      <c r="K265" s="36"/>
      <c r="L265" s="36"/>
      <c r="M265" s="144"/>
      <c r="N265" s="123"/>
      <c r="O265" s="147"/>
      <c r="P265" s="36"/>
      <c r="Q265" s="36"/>
      <c r="R265" s="36"/>
      <c r="S265" s="36"/>
      <c r="T265" s="36"/>
      <c r="U265" s="36"/>
      <c r="V265" s="36"/>
      <c r="W265" s="36"/>
      <c r="X265" s="36"/>
      <c r="Y265" s="36"/>
      <c r="Z265" s="36"/>
      <c r="AA265" s="144"/>
      <c r="AB265" s="123"/>
      <c r="AC265" s="147"/>
      <c r="AD265" s="94" t="str">
        <f>IF(O264="OK", "Yes", "No")</f>
        <v>No</v>
      </c>
      <c r="AE265" s="126"/>
      <c r="AF265" s="150"/>
    </row>
    <row r="266" spans="1:32" x14ac:dyDescent="0.25">
      <c r="A266" s="156"/>
      <c r="B266" s="35"/>
      <c r="C266" s="36"/>
      <c r="D266" s="36"/>
      <c r="E266" s="36"/>
      <c r="F266" s="36"/>
      <c r="G266" s="36"/>
      <c r="H266" s="36"/>
      <c r="I266" s="36"/>
      <c r="J266" s="36"/>
      <c r="K266" s="36"/>
      <c r="L266" s="36"/>
      <c r="M266" s="144"/>
      <c r="N266" s="123"/>
      <c r="O266" s="147"/>
      <c r="P266" s="36"/>
      <c r="Q266" s="36"/>
      <c r="R266" s="36"/>
      <c r="S266" s="36"/>
      <c r="T266" s="36"/>
      <c r="U266" s="36"/>
      <c r="V266" s="36"/>
      <c r="W266" s="36"/>
      <c r="X266" s="36"/>
      <c r="Y266" s="36"/>
      <c r="Z266" s="36"/>
      <c r="AA266" s="144"/>
      <c r="AB266" s="123"/>
      <c r="AC266" s="147"/>
      <c r="AD266" s="55" t="s">
        <v>63</v>
      </c>
      <c r="AE266" s="126"/>
      <c r="AF266" s="93" t="s">
        <v>86</v>
      </c>
    </row>
    <row r="267" spans="1:32" x14ac:dyDescent="0.25">
      <c r="A267" s="157"/>
      <c r="B267" s="35"/>
      <c r="C267" s="36"/>
      <c r="D267" s="36"/>
      <c r="E267" s="36"/>
      <c r="F267" s="36"/>
      <c r="G267" s="36"/>
      <c r="H267" s="36"/>
      <c r="I267" s="36"/>
      <c r="J267" s="36"/>
      <c r="K267" s="36"/>
      <c r="L267" s="36"/>
      <c r="M267" s="144"/>
      <c r="N267" s="123"/>
      <c r="O267" s="147"/>
      <c r="P267" s="36"/>
      <c r="Q267" s="36"/>
      <c r="R267" s="36"/>
      <c r="S267" s="36"/>
      <c r="T267" s="36"/>
      <c r="U267" s="36"/>
      <c r="V267" s="36"/>
      <c r="W267" s="36"/>
      <c r="X267" s="36"/>
      <c r="Y267" s="36"/>
      <c r="Z267" s="36"/>
      <c r="AA267" s="144"/>
      <c r="AB267" s="123"/>
      <c r="AC267" s="147"/>
      <c r="AD267" s="94" t="str">
        <f>IF(AC264="OK","Yes","No")</f>
        <v>No</v>
      </c>
      <c r="AE267" s="126"/>
      <c r="AF267" s="134"/>
    </row>
    <row r="268" spans="1:32" x14ac:dyDescent="0.25">
      <c r="A268" s="71" t="str">
        <f>IF(AD263="Cycle Complete", "", "Caution: Previous cycle incomplete")</f>
        <v>Caution: Previous cycle incomplete</v>
      </c>
      <c r="B268" s="37"/>
      <c r="C268" s="38"/>
      <c r="D268" s="38"/>
      <c r="E268" s="38"/>
      <c r="F268" s="38"/>
      <c r="G268" s="38"/>
      <c r="H268" s="38"/>
      <c r="I268" s="38"/>
      <c r="J268" s="38"/>
      <c r="K268" s="38"/>
      <c r="L268" s="38"/>
      <c r="M268" s="145"/>
      <c r="N268" s="124"/>
      <c r="O268" s="148"/>
      <c r="P268" s="38"/>
      <c r="Q268" s="38"/>
      <c r="R268" s="38"/>
      <c r="S268" s="38"/>
      <c r="T268" s="38"/>
      <c r="U268" s="38"/>
      <c r="V268" s="38"/>
      <c r="W268" s="38"/>
      <c r="X268" s="38"/>
      <c r="Y268" s="38"/>
      <c r="Z268" s="38"/>
      <c r="AA268" s="145"/>
      <c r="AB268" s="124"/>
      <c r="AC268" s="148"/>
      <c r="AD268" s="57" t="str">
        <f>IF(AND(AD265="Yes",AD267="Yes"),"Cycle Complete","Cycle Incomplete")</f>
        <v>Cycle Incomplete</v>
      </c>
      <c r="AE268" s="127"/>
      <c r="AF268" s="135"/>
    </row>
  </sheetData>
  <sheetProtection algorithmName="SHA-512" hashValue="r9jOhEhsrUR75OS0PtTh1XdrWDqkbX3U3Mw6uXhwNcwraiEVYCdfRK2qpDq1gXxsuAbggTLXxhT0TSlJWeiEeQ==" saltValue="jcAC7IoR+3iBm2bkoPVkeQ==" spinCount="100000" sheet="1" selectLockedCells="1"/>
  <mergeCells count="534">
    <mergeCell ref="A264:A267"/>
    <mergeCell ref="N264:N268"/>
    <mergeCell ref="O264:O268"/>
    <mergeCell ref="AB264:AB268"/>
    <mergeCell ref="AC264:AC268"/>
    <mergeCell ref="M264:M268"/>
    <mergeCell ref="AA264:AA268"/>
    <mergeCell ref="AE264:AE268"/>
    <mergeCell ref="AF264:AF265"/>
    <mergeCell ref="AF267:AF268"/>
    <mergeCell ref="AE254:AE258"/>
    <mergeCell ref="AF254:AF255"/>
    <mergeCell ref="AF257:AF258"/>
    <mergeCell ref="A259:A262"/>
    <mergeCell ref="N259:N263"/>
    <mergeCell ref="O259:O263"/>
    <mergeCell ref="AB259:AB263"/>
    <mergeCell ref="AC259:AC263"/>
    <mergeCell ref="M259:M263"/>
    <mergeCell ref="AA259:AA263"/>
    <mergeCell ref="AE259:AE263"/>
    <mergeCell ref="AF259:AF260"/>
    <mergeCell ref="AF262:AF263"/>
    <mergeCell ref="A249:A252"/>
    <mergeCell ref="N249:N253"/>
    <mergeCell ref="O249:O253"/>
    <mergeCell ref="AB249:AB253"/>
    <mergeCell ref="AC249:AC253"/>
    <mergeCell ref="A254:A257"/>
    <mergeCell ref="N254:N258"/>
    <mergeCell ref="O254:O258"/>
    <mergeCell ref="AB254:AB258"/>
    <mergeCell ref="AC254:AC258"/>
    <mergeCell ref="M254:M258"/>
    <mergeCell ref="AA254:AA258"/>
    <mergeCell ref="A244:A247"/>
    <mergeCell ref="N244:N248"/>
    <mergeCell ref="O244:O248"/>
    <mergeCell ref="AB244:AB248"/>
    <mergeCell ref="AC244:AC248"/>
    <mergeCell ref="A239:A242"/>
    <mergeCell ref="N239:N243"/>
    <mergeCell ref="O239:O243"/>
    <mergeCell ref="AB239:AB243"/>
    <mergeCell ref="AC239:AC243"/>
    <mergeCell ref="M239:M243"/>
    <mergeCell ref="AA239:AA243"/>
    <mergeCell ref="A234:A237"/>
    <mergeCell ref="N234:N238"/>
    <mergeCell ref="O234:O238"/>
    <mergeCell ref="AB234:AB238"/>
    <mergeCell ref="AC234:AC238"/>
    <mergeCell ref="M234:M238"/>
    <mergeCell ref="AA234:AA238"/>
    <mergeCell ref="AE234:AE238"/>
    <mergeCell ref="AF234:AF235"/>
    <mergeCell ref="AF237:AF238"/>
    <mergeCell ref="A224:A227"/>
    <mergeCell ref="N224:N228"/>
    <mergeCell ref="O224:O228"/>
    <mergeCell ref="AB224:AB228"/>
    <mergeCell ref="AC224:AC228"/>
    <mergeCell ref="A229:A232"/>
    <mergeCell ref="N229:N233"/>
    <mergeCell ref="O229:O233"/>
    <mergeCell ref="AB229:AB233"/>
    <mergeCell ref="AC229:AC233"/>
    <mergeCell ref="A219:A222"/>
    <mergeCell ref="N219:N223"/>
    <mergeCell ref="O219:O223"/>
    <mergeCell ref="AB219:AB223"/>
    <mergeCell ref="AC219:AC223"/>
    <mergeCell ref="N214:N218"/>
    <mergeCell ref="O214:O218"/>
    <mergeCell ref="AB214:AB218"/>
    <mergeCell ref="AC214:AC218"/>
    <mergeCell ref="A214:A217"/>
    <mergeCell ref="M219:M223"/>
    <mergeCell ref="AA219:AA223"/>
    <mergeCell ref="A209:A212"/>
    <mergeCell ref="N209:N213"/>
    <mergeCell ref="O209:O213"/>
    <mergeCell ref="AB209:AB213"/>
    <mergeCell ref="AC209:AC213"/>
    <mergeCell ref="A204:A207"/>
    <mergeCell ref="N204:N208"/>
    <mergeCell ref="O204:O208"/>
    <mergeCell ref="AB204:AB208"/>
    <mergeCell ref="AC204:AC208"/>
    <mergeCell ref="M204:M208"/>
    <mergeCell ref="AA204:AA208"/>
    <mergeCell ref="AE189:AE193"/>
    <mergeCell ref="AF189:AF190"/>
    <mergeCell ref="AF192:AF193"/>
    <mergeCell ref="A194:A197"/>
    <mergeCell ref="N194:N198"/>
    <mergeCell ref="O194:O198"/>
    <mergeCell ref="AB194:AB198"/>
    <mergeCell ref="AC194:AC198"/>
    <mergeCell ref="M194:M198"/>
    <mergeCell ref="AA194:AA198"/>
    <mergeCell ref="AE194:AE198"/>
    <mergeCell ref="AF194:AF195"/>
    <mergeCell ref="AF197:AF198"/>
    <mergeCell ref="A184:A187"/>
    <mergeCell ref="N184:N188"/>
    <mergeCell ref="O184:O188"/>
    <mergeCell ref="AB184:AB188"/>
    <mergeCell ref="AC184:AC188"/>
    <mergeCell ref="A189:A192"/>
    <mergeCell ref="N189:N193"/>
    <mergeCell ref="O189:O193"/>
    <mergeCell ref="AB189:AB193"/>
    <mergeCell ref="AC189:AC193"/>
    <mergeCell ref="M189:M193"/>
    <mergeCell ref="AA189:AA193"/>
    <mergeCell ref="A179:A182"/>
    <mergeCell ref="N179:N183"/>
    <mergeCell ref="O179:O183"/>
    <mergeCell ref="AB179:AB183"/>
    <mergeCell ref="AC179:AC183"/>
    <mergeCell ref="A174:A177"/>
    <mergeCell ref="N174:N178"/>
    <mergeCell ref="M174:M178"/>
    <mergeCell ref="AA174:AA178"/>
    <mergeCell ref="AE159:AE163"/>
    <mergeCell ref="AF159:AF160"/>
    <mergeCell ref="AF162:AF163"/>
    <mergeCell ref="A164:A167"/>
    <mergeCell ref="N164:N168"/>
    <mergeCell ref="O164:O168"/>
    <mergeCell ref="AB164:AB168"/>
    <mergeCell ref="AC164:AC168"/>
    <mergeCell ref="M164:M168"/>
    <mergeCell ref="AA164:AA168"/>
    <mergeCell ref="AE164:AE168"/>
    <mergeCell ref="AF164:AF165"/>
    <mergeCell ref="AF167:AF168"/>
    <mergeCell ref="A154:A157"/>
    <mergeCell ref="N154:N158"/>
    <mergeCell ref="O154:O158"/>
    <mergeCell ref="AB154:AB158"/>
    <mergeCell ref="AC154:AC158"/>
    <mergeCell ref="A159:A162"/>
    <mergeCell ref="N159:N163"/>
    <mergeCell ref="O159:O163"/>
    <mergeCell ref="AB159:AB163"/>
    <mergeCell ref="AC159:AC163"/>
    <mergeCell ref="M159:M163"/>
    <mergeCell ref="AA159:AA163"/>
    <mergeCell ref="A149:A152"/>
    <mergeCell ref="N149:N153"/>
    <mergeCell ref="O149:O153"/>
    <mergeCell ref="AB149:AB153"/>
    <mergeCell ref="AC149:AC153"/>
    <mergeCell ref="A144:A147"/>
    <mergeCell ref="N144:N148"/>
    <mergeCell ref="M144:M148"/>
    <mergeCell ref="AA144:AA148"/>
    <mergeCell ref="A129:A132"/>
    <mergeCell ref="N129:N133"/>
    <mergeCell ref="O129:O133"/>
    <mergeCell ref="AB129:AB133"/>
    <mergeCell ref="AC129:AC133"/>
    <mergeCell ref="A134:A137"/>
    <mergeCell ref="N134:N138"/>
    <mergeCell ref="O134:O138"/>
    <mergeCell ref="AB134:AB138"/>
    <mergeCell ref="AC134:AC138"/>
    <mergeCell ref="A124:A127"/>
    <mergeCell ref="N124:N128"/>
    <mergeCell ref="O124:O128"/>
    <mergeCell ref="AB124:AB128"/>
    <mergeCell ref="AC124:AC128"/>
    <mergeCell ref="A119:A122"/>
    <mergeCell ref="N119:N123"/>
    <mergeCell ref="O119:O123"/>
    <mergeCell ref="M124:M128"/>
    <mergeCell ref="AA124:AA128"/>
    <mergeCell ref="A114:A117"/>
    <mergeCell ref="N114:N118"/>
    <mergeCell ref="O114:O118"/>
    <mergeCell ref="AB114:AB118"/>
    <mergeCell ref="AC114:AC118"/>
    <mergeCell ref="A109:A112"/>
    <mergeCell ref="N109:N113"/>
    <mergeCell ref="O109:O113"/>
    <mergeCell ref="AB109:AB113"/>
    <mergeCell ref="AC109:AC113"/>
    <mergeCell ref="M109:M113"/>
    <mergeCell ref="AA109:AA113"/>
    <mergeCell ref="A99:A102"/>
    <mergeCell ref="N99:N103"/>
    <mergeCell ref="O99:O103"/>
    <mergeCell ref="AB99:AB103"/>
    <mergeCell ref="AC99:AC103"/>
    <mergeCell ref="A104:A107"/>
    <mergeCell ref="N104:N108"/>
    <mergeCell ref="O104:O108"/>
    <mergeCell ref="AB104:AB108"/>
    <mergeCell ref="AC104:AC108"/>
    <mergeCell ref="A94:A97"/>
    <mergeCell ref="N94:N98"/>
    <mergeCell ref="O94:O98"/>
    <mergeCell ref="AB94:AB98"/>
    <mergeCell ref="AC94:AC98"/>
    <mergeCell ref="A89:A92"/>
    <mergeCell ref="N89:N93"/>
    <mergeCell ref="O89:O93"/>
    <mergeCell ref="M94:M98"/>
    <mergeCell ref="AA94:AA98"/>
    <mergeCell ref="A84:A87"/>
    <mergeCell ref="N84:N88"/>
    <mergeCell ref="O84:O88"/>
    <mergeCell ref="AB84:AB88"/>
    <mergeCell ref="AC84:AC88"/>
    <mergeCell ref="A79:A82"/>
    <mergeCell ref="N79:N83"/>
    <mergeCell ref="O79:O83"/>
    <mergeCell ref="AB79:AB83"/>
    <mergeCell ref="AC79:AC83"/>
    <mergeCell ref="M79:M83"/>
    <mergeCell ref="AA79:AA83"/>
    <mergeCell ref="AE69:AE73"/>
    <mergeCell ref="AF69:AF70"/>
    <mergeCell ref="AF72:AF73"/>
    <mergeCell ref="A74:A77"/>
    <mergeCell ref="N74:N78"/>
    <mergeCell ref="O74:O78"/>
    <mergeCell ref="AB74:AB78"/>
    <mergeCell ref="AC74:AC78"/>
    <mergeCell ref="M74:M78"/>
    <mergeCell ref="AA74:AA78"/>
    <mergeCell ref="AE74:AE78"/>
    <mergeCell ref="AF74:AF75"/>
    <mergeCell ref="AF77:AF78"/>
    <mergeCell ref="A64:A67"/>
    <mergeCell ref="N64:N68"/>
    <mergeCell ref="O64:O68"/>
    <mergeCell ref="AB64:AB68"/>
    <mergeCell ref="AC64:AC68"/>
    <mergeCell ref="A69:A72"/>
    <mergeCell ref="N69:N73"/>
    <mergeCell ref="O69:O73"/>
    <mergeCell ref="AB69:AB73"/>
    <mergeCell ref="AC69:AC73"/>
    <mergeCell ref="M69:M73"/>
    <mergeCell ref="AA69:AA73"/>
    <mergeCell ref="A59:A62"/>
    <mergeCell ref="N59:N63"/>
    <mergeCell ref="O59:O63"/>
    <mergeCell ref="AB59:AB63"/>
    <mergeCell ref="AC59:AC63"/>
    <mergeCell ref="A54:A57"/>
    <mergeCell ref="N54:N58"/>
    <mergeCell ref="M54:M58"/>
    <mergeCell ref="AA54:AA58"/>
    <mergeCell ref="A44:A47"/>
    <mergeCell ref="N44:N48"/>
    <mergeCell ref="O44:O48"/>
    <mergeCell ref="AB44:AB48"/>
    <mergeCell ref="AC44:AC48"/>
    <mergeCell ref="M44:M48"/>
    <mergeCell ref="AA44:AA48"/>
    <mergeCell ref="AE44:AE48"/>
    <mergeCell ref="AF44:AF45"/>
    <mergeCell ref="AF47:AF48"/>
    <mergeCell ref="AE34:AE38"/>
    <mergeCell ref="AF34:AF35"/>
    <mergeCell ref="AF37:AF38"/>
    <mergeCell ref="A39:A42"/>
    <mergeCell ref="N39:N43"/>
    <mergeCell ref="O39:O43"/>
    <mergeCell ref="AB39:AB43"/>
    <mergeCell ref="AC39:AC43"/>
    <mergeCell ref="M39:M43"/>
    <mergeCell ref="AA39:AA43"/>
    <mergeCell ref="AE39:AE43"/>
    <mergeCell ref="AF39:AF40"/>
    <mergeCell ref="AF42:AF43"/>
    <mergeCell ref="A29:A32"/>
    <mergeCell ref="N29:N33"/>
    <mergeCell ref="O29:O33"/>
    <mergeCell ref="AB29:AB33"/>
    <mergeCell ref="AC29:AC33"/>
    <mergeCell ref="A34:A37"/>
    <mergeCell ref="N34:N38"/>
    <mergeCell ref="O34:O38"/>
    <mergeCell ref="AB34:AB38"/>
    <mergeCell ref="AC34:AC38"/>
    <mergeCell ref="M34:M38"/>
    <mergeCell ref="AA34:AA38"/>
    <mergeCell ref="A24:A27"/>
    <mergeCell ref="N24:N28"/>
    <mergeCell ref="O24:O28"/>
    <mergeCell ref="AB24:AB28"/>
    <mergeCell ref="AC24:AC28"/>
    <mergeCell ref="A19:A22"/>
    <mergeCell ref="N19:N23"/>
    <mergeCell ref="O19:O23"/>
    <mergeCell ref="M19:M23"/>
    <mergeCell ref="AA19:AA23"/>
    <mergeCell ref="A14:A17"/>
    <mergeCell ref="N14:N18"/>
    <mergeCell ref="O14:O18"/>
    <mergeCell ref="AB14:AB18"/>
    <mergeCell ref="AC14:AC18"/>
    <mergeCell ref="M14:M18"/>
    <mergeCell ref="AA14:AA18"/>
    <mergeCell ref="AE14:AE18"/>
    <mergeCell ref="AF14:AF15"/>
    <mergeCell ref="AF17:AF18"/>
    <mergeCell ref="A9:A12"/>
    <mergeCell ref="N9:N13"/>
    <mergeCell ref="O9:O13"/>
    <mergeCell ref="AB9:AB13"/>
    <mergeCell ref="AC9:AC13"/>
    <mergeCell ref="M9:M13"/>
    <mergeCell ref="AA9:AA13"/>
    <mergeCell ref="AE9:AE13"/>
    <mergeCell ref="AF9:AF10"/>
    <mergeCell ref="AF12:AF13"/>
    <mergeCell ref="A4:A8"/>
    <mergeCell ref="N4:N8"/>
    <mergeCell ref="O4:O8"/>
    <mergeCell ref="AB4:AB8"/>
    <mergeCell ref="AC4:AC8"/>
    <mergeCell ref="C1:O2"/>
    <mergeCell ref="P1:AC2"/>
    <mergeCell ref="AD1:AD3"/>
    <mergeCell ref="AE1:AF2"/>
    <mergeCell ref="M4:M8"/>
    <mergeCell ref="AA4:AA8"/>
    <mergeCell ref="AE4:AE8"/>
    <mergeCell ref="AF4:AF5"/>
    <mergeCell ref="AF7:AF8"/>
    <mergeCell ref="A199:A202"/>
    <mergeCell ref="N199:N203"/>
    <mergeCell ref="O199:O203"/>
    <mergeCell ref="AB199:AB203"/>
    <mergeCell ref="AC199:AC203"/>
    <mergeCell ref="M199:M203"/>
    <mergeCell ref="AA199:AA203"/>
    <mergeCell ref="AE199:AE203"/>
    <mergeCell ref="AF199:AF200"/>
    <mergeCell ref="AF202:AF203"/>
    <mergeCell ref="A169:A172"/>
    <mergeCell ref="N169:N173"/>
    <mergeCell ref="O169:O173"/>
    <mergeCell ref="AB169:AB173"/>
    <mergeCell ref="AC169:AC173"/>
    <mergeCell ref="M169:M173"/>
    <mergeCell ref="AA169:AA173"/>
    <mergeCell ref="AE169:AE173"/>
    <mergeCell ref="AF169:AF170"/>
    <mergeCell ref="AF172:AF173"/>
    <mergeCell ref="A139:A142"/>
    <mergeCell ref="N139:N143"/>
    <mergeCell ref="O139:O143"/>
    <mergeCell ref="AB139:AB143"/>
    <mergeCell ref="AC139:AC143"/>
    <mergeCell ref="M139:M143"/>
    <mergeCell ref="AA139:AA143"/>
    <mergeCell ref="AE139:AE143"/>
    <mergeCell ref="AF139:AF140"/>
    <mergeCell ref="AF142:AF143"/>
    <mergeCell ref="A49:A52"/>
    <mergeCell ref="N49:N53"/>
    <mergeCell ref="O49:O53"/>
    <mergeCell ref="AB49:AB53"/>
    <mergeCell ref="AC49:AC53"/>
    <mergeCell ref="M49:M53"/>
    <mergeCell ref="AA49:AA53"/>
    <mergeCell ref="AE49:AE53"/>
    <mergeCell ref="AF49:AF50"/>
    <mergeCell ref="AF52:AF53"/>
    <mergeCell ref="AF22:AF23"/>
    <mergeCell ref="M24:M28"/>
    <mergeCell ref="AA24:AA28"/>
    <mergeCell ref="AE24:AE28"/>
    <mergeCell ref="AF24:AF25"/>
    <mergeCell ref="AF27:AF28"/>
    <mergeCell ref="M29:M33"/>
    <mergeCell ref="AA29:AA33"/>
    <mergeCell ref="AE29:AE33"/>
    <mergeCell ref="AF29:AF30"/>
    <mergeCell ref="AF32:AF33"/>
    <mergeCell ref="AB19:AB23"/>
    <mergeCell ref="AC19:AC23"/>
    <mergeCell ref="AE19:AE23"/>
    <mergeCell ref="AF19:AF20"/>
    <mergeCell ref="AF57:AF58"/>
    <mergeCell ref="M59:M63"/>
    <mergeCell ref="AA59:AA63"/>
    <mergeCell ref="AE59:AE63"/>
    <mergeCell ref="AF59:AF60"/>
    <mergeCell ref="AF62:AF63"/>
    <mergeCell ref="M64:M68"/>
    <mergeCell ref="AA64:AA68"/>
    <mergeCell ref="AE64:AE68"/>
    <mergeCell ref="AF64:AF65"/>
    <mergeCell ref="AF67:AF68"/>
    <mergeCell ref="O54:O58"/>
    <mergeCell ref="AB54:AB58"/>
    <mergeCell ref="AC54:AC58"/>
    <mergeCell ref="AE54:AE58"/>
    <mergeCell ref="AF54:AF55"/>
    <mergeCell ref="AF82:AF83"/>
    <mergeCell ref="M84:M88"/>
    <mergeCell ref="AA84:AA88"/>
    <mergeCell ref="AE84:AE88"/>
    <mergeCell ref="AF84:AF85"/>
    <mergeCell ref="AF87:AF88"/>
    <mergeCell ref="M89:M93"/>
    <mergeCell ref="AA89:AA93"/>
    <mergeCell ref="AE89:AE93"/>
    <mergeCell ref="AF89:AF90"/>
    <mergeCell ref="AF92:AF93"/>
    <mergeCell ref="AE79:AE83"/>
    <mergeCell ref="AF79:AF80"/>
    <mergeCell ref="AB89:AB93"/>
    <mergeCell ref="AC89:AC93"/>
    <mergeCell ref="AF97:AF98"/>
    <mergeCell ref="M99:M103"/>
    <mergeCell ref="AA99:AA103"/>
    <mergeCell ref="AE99:AE103"/>
    <mergeCell ref="AF99:AF100"/>
    <mergeCell ref="AF102:AF103"/>
    <mergeCell ref="M104:M108"/>
    <mergeCell ref="AA104:AA108"/>
    <mergeCell ref="AE104:AE108"/>
    <mergeCell ref="AF104:AF105"/>
    <mergeCell ref="AF107:AF108"/>
    <mergeCell ref="AE94:AE98"/>
    <mergeCell ref="AF94:AF95"/>
    <mergeCell ref="AF112:AF113"/>
    <mergeCell ref="M114:M118"/>
    <mergeCell ref="AA114:AA118"/>
    <mergeCell ref="AE114:AE118"/>
    <mergeCell ref="AF114:AF115"/>
    <mergeCell ref="AF117:AF118"/>
    <mergeCell ref="M119:M123"/>
    <mergeCell ref="AA119:AA123"/>
    <mergeCell ref="AE119:AE123"/>
    <mergeCell ref="AF119:AF120"/>
    <mergeCell ref="AF122:AF123"/>
    <mergeCell ref="AE109:AE113"/>
    <mergeCell ref="AF109:AF110"/>
    <mergeCell ref="AB119:AB123"/>
    <mergeCell ref="AC119:AC123"/>
    <mergeCell ref="AF127:AF128"/>
    <mergeCell ref="M129:M133"/>
    <mergeCell ref="AA129:AA133"/>
    <mergeCell ref="AE129:AE133"/>
    <mergeCell ref="AF129:AF130"/>
    <mergeCell ref="AF132:AF133"/>
    <mergeCell ref="M134:M138"/>
    <mergeCell ref="AA134:AA138"/>
    <mergeCell ref="AE134:AE138"/>
    <mergeCell ref="AF134:AF135"/>
    <mergeCell ref="AF137:AF138"/>
    <mergeCell ref="AE124:AE128"/>
    <mergeCell ref="AF124:AF125"/>
    <mergeCell ref="AF147:AF148"/>
    <mergeCell ref="M149:M153"/>
    <mergeCell ref="AA149:AA153"/>
    <mergeCell ref="AE149:AE153"/>
    <mergeCell ref="AF149:AF150"/>
    <mergeCell ref="AF152:AF153"/>
    <mergeCell ref="M154:M158"/>
    <mergeCell ref="AA154:AA158"/>
    <mergeCell ref="AE154:AE158"/>
    <mergeCell ref="AF154:AF155"/>
    <mergeCell ref="AF157:AF158"/>
    <mergeCell ref="O144:O148"/>
    <mergeCell ref="AB144:AB148"/>
    <mergeCell ref="AC144:AC148"/>
    <mergeCell ref="AE144:AE148"/>
    <mergeCell ref="AF144:AF145"/>
    <mergeCell ref="AF177:AF178"/>
    <mergeCell ref="M179:M183"/>
    <mergeCell ref="AA179:AA183"/>
    <mergeCell ref="AE179:AE183"/>
    <mergeCell ref="AF179:AF180"/>
    <mergeCell ref="AF182:AF183"/>
    <mergeCell ref="M184:M188"/>
    <mergeCell ref="AA184:AA188"/>
    <mergeCell ref="AE184:AE188"/>
    <mergeCell ref="AF184:AF185"/>
    <mergeCell ref="AF187:AF188"/>
    <mergeCell ref="O174:O178"/>
    <mergeCell ref="AB174:AB178"/>
    <mergeCell ref="AC174:AC178"/>
    <mergeCell ref="AE174:AE178"/>
    <mergeCell ref="AF174:AF175"/>
    <mergeCell ref="AF207:AF208"/>
    <mergeCell ref="M209:M213"/>
    <mergeCell ref="AA209:AA213"/>
    <mergeCell ref="AE209:AE213"/>
    <mergeCell ref="AF209:AF210"/>
    <mergeCell ref="AF212:AF213"/>
    <mergeCell ref="M214:M218"/>
    <mergeCell ref="AA214:AA218"/>
    <mergeCell ref="AE214:AE218"/>
    <mergeCell ref="AF214:AF215"/>
    <mergeCell ref="AF217:AF218"/>
    <mergeCell ref="AE204:AE208"/>
    <mergeCell ref="AF204:AF205"/>
    <mergeCell ref="AF222:AF223"/>
    <mergeCell ref="M224:M228"/>
    <mergeCell ref="AA224:AA228"/>
    <mergeCell ref="AE224:AE228"/>
    <mergeCell ref="AF224:AF225"/>
    <mergeCell ref="AF227:AF228"/>
    <mergeCell ref="M229:M233"/>
    <mergeCell ref="AA229:AA233"/>
    <mergeCell ref="AE229:AE233"/>
    <mergeCell ref="AF229:AF230"/>
    <mergeCell ref="AF232:AF233"/>
    <mergeCell ref="AE219:AE223"/>
    <mergeCell ref="AF219:AF220"/>
    <mergeCell ref="AF242:AF243"/>
    <mergeCell ref="M244:M248"/>
    <mergeCell ref="AA244:AA248"/>
    <mergeCell ref="AE244:AE248"/>
    <mergeCell ref="AF244:AF245"/>
    <mergeCell ref="AF247:AF248"/>
    <mergeCell ref="M249:M253"/>
    <mergeCell ref="AA249:AA253"/>
    <mergeCell ref="AE249:AE253"/>
    <mergeCell ref="AF249:AF250"/>
    <mergeCell ref="AF252:AF253"/>
    <mergeCell ref="AE239:AE243"/>
    <mergeCell ref="AF239:AF240"/>
  </mergeCells>
  <conditionalFormatting sqref="AD214:AD268">
    <cfRule type="containsText" dxfId="859" priority="5" operator="containsText" text="Cycle Incomplete">
      <formula>NOT(ISERROR(SEARCH("Cycle Incomplete",AD214)))</formula>
    </cfRule>
    <cfRule type="containsText" dxfId="858" priority="6" operator="containsText" text="No">
      <formula>NOT(ISERROR(SEARCH("No",AD214)))</formula>
    </cfRule>
  </conditionalFormatting>
  <conditionalFormatting sqref="AD214:AD268">
    <cfRule type="containsText" dxfId="857" priority="4" operator="containsText" text="Cycle Complete">
      <formula>NOT(ISERROR(SEARCH("Cycle Complete",AD214)))</formula>
    </cfRule>
  </conditionalFormatting>
  <conditionalFormatting sqref="AD4:AD213">
    <cfRule type="containsText" dxfId="856" priority="2" operator="containsText" text="Cycle Incomplete">
      <formula>NOT(ISERROR(SEARCH("Cycle Incomplete",AD4)))</formula>
    </cfRule>
    <cfRule type="containsText" dxfId="855" priority="3" operator="containsText" text="No">
      <formula>NOT(ISERROR(SEARCH("No",AD4)))</formula>
    </cfRule>
  </conditionalFormatting>
  <conditionalFormatting sqref="AD4:AD213">
    <cfRule type="containsText" dxfId="854" priority="1" operator="containsText" text="Cycle Complete">
      <formula>NOT(ISERROR(SEARCH("Cycle Complete",AD4)))</formula>
    </cfRule>
  </conditionalFormatting>
  <dataValidations count="3">
    <dataValidation type="whole" allowBlank="1" showInputMessage="1" showErrorMessage="1" sqref="P269:Z1048576 C269:L1048576" xr:uid="{F3676E54-FC6B-440B-9E29-642E6C563E20}">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A4:AA268" xr:uid="{0881517D-9938-4249-AC9F-0B8AD215D36B}">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M4:M268" xr:uid="{A9E9F9DD-2B7E-4275-8D0E-7C8B424891F3}">
      <formula1>0</formula1>
    </dataValidation>
  </dataValidations>
  <pageMargins left="0.7" right="0.7" top="0.75" bottom="0.75" header="0.3" footer="0.3"/>
  <pageSetup scale="29" fitToHeight="0" orientation="landscape"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5C48C7A1-5D51-4F58-9EA9-9C0D809DE80F}">
          <x14:formula1>
            <xm:f>Lists!$B$2:$B$11</xm:f>
          </x14:formula1>
          <xm:sqref>AF7:AF8 AF12:AF13 AF17:AF18 AF22:AF23 AF27:AF28 AF32:AF33 AF37:AF38 AF42:AF43 AF47:AF48 AF52:AF53 AF57:AF58 AF62:AF63 AF67:AF68 AF72:AF73 AF77:AF78 AF82:AF83 AF87:AF88 AF92:AF93 AF97:AF98 AF102:AF103 AF107:AF108 AF112:AF113 AF117:AF118 AF122:AF123 AF127:AF128 AF132:AF133 AF142:AF143 AF147:AF148 AF152:AF153 AF157:AF158 AF162:AF163 AF167:AF168 AF172:AF173 AF177:AF178 AF182:AF183 AF187:AF188 AF192:AF193 AF197:AF198 AF202:AF203 AF207:AF208 AF212:AF213 AF217:AF218 AF222:AF223 AF227:AF228 AF232:AF233 AF237:AF238 AF242:AF243 AF247:AF248 AF252:AF253 AF257:AF258 AF262:AF263 AF267:AF268 AF137:AF138</xm:sqref>
        </x14:dataValidation>
        <x14:dataValidation type="list" allowBlank="1" showInputMessage="1" showErrorMessage="1" xr:uid="{584DF4CB-E6F9-4F7D-8145-9CBF73A577B3}">
          <x14:formula1>
            <xm:f>Lists!$C$2:$C$12</xm:f>
          </x14:formula1>
          <xm:sqref>AE4:AE1048576</xm:sqref>
        </x14:dataValidation>
        <x14:dataValidation type="list" allowBlank="1" showInputMessage="1" showErrorMessage="1" xr:uid="{B4B88737-D9D2-4C72-BC14-320AF5A14394}">
          <x14:formula1>
            <xm:f>Lists!$A$2:$A$51</xm:f>
          </x14:formula1>
          <xm:sqref>A269:A1048576</xm:sqref>
        </x14:dataValidation>
        <x14:dataValidation type="list" allowBlank="1" showInputMessage="1" showErrorMessage="1" xr:uid="{DB1B8955-7D42-41EA-8E7D-07C5355F96D8}">
          <x14:formula1>
            <xm:f>Lists!$D$2:$D$3</xm:f>
          </x14:formula1>
          <xm:sqref>AF4 AF9 AF14 AF19 AF24 AF29 AF34 AF39 AF44 AF49 AF54 AF59 AF64 AF69 AF74 AF79 AF84 AF89 AF94 AF99 AF104 AF109 AF114 AF119 AF124 AF129 AF264 AF144 AF149 AF154 AF159 AF164 AF169 AF174 AF179 AF184 AF189 AF194 AF199 AF204 AF209 AF214 AF219 AF224 AF229 AF234 AF239 AF244 AF249 AF254 AF259 AF269:AF1048576 AF134:AF135 AF139</xm:sqref>
        </x14:dataValidation>
        <x14:dataValidation type="list" allowBlank="1" showInputMessage="1" showErrorMessage="1" xr:uid="{85C0D51D-ADAE-4644-95AF-6675E00717E9}">
          <x14:formula1>
            <xm:f>Lists!$E$2:$E$3</xm:f>
          </x14:formula1>
          <xm:sqref>P4:Z268 C4:L268</xm:sqref>
        </x14:dataValidation>
        <x14:dataValidation type="list" allowBlank="1" showInputMessage="1" showErrorMessage="1" xr:uid="{156E5F1F-CF5C-4C58-8C25-05B96786C962}">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F268"/>
  <sheetViews>
    <sheetView showGridLines="0" showRowColHeaders="0" workbookViewId="0">
      <pane xSplit="2" ySplit="3" topLeftCell="C4" activePane="bottomRight" state="frozen"/>
      <selection pane="topRight" activeCell="C1" sqref="C1"/>
      <selection pane="bottomLeft" activeCell="A4" sqref="A4"/>
      <selection pane="bottomRight" activeCell="B1" sqref="B1"/>
    </sheetView>
  </sheetViews>
  <sheetFormatPr defaultRowHeight="15" x14ac:dyDescent="0.2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1" width="14.28515625" style="2" customWidth="1"/>
    <col min="12" max="12" width="9.140625" style="2"/>
    <col min="13" max="13" width="17.42578125" style="2" customWidth="1"/>
    <col min="14" max="14" width="9.140625" style="2" hidden="1" customWidth="1"/>
    <col min="15" max="15" width="13.42578125" style="7" hidden="1" customWidth="1"/>
    <col min="16" max="16" width="14.42578125" style="2" customWidth="1"/>
    <col min="17" max="17" width="13.140625" style="2" customWidth="1"/>
    <col min="18" max="18" width="15.28515625" style="2" customWidth="1"/>
    <col min="19" max="20" width="13.140625" style="2" customWidth="1"/>
    <col min="21" max="21" width="15.7109375" style="2" customWidth="1"/>
    <col min="22" max="22" width="17" style="2" customWidth="1"/>
    <col min="23" max="23" width="15.28515625" style="2" customWidth="1"/>
    <col min="24" max="25" width="14.28515625" style="2" customWidth="1"/>
    <col min="26" max="26" width="9.140625" style="2"/>
    <col min="27" max="27" width="15.7109375" style="2" customWidth="1"/>
    <col min="28" max="28" width="9.140625" style="7" hidden="1" customWidth="1"/>
    <col min="29" max="29" width="12.140625" style="7" hidden="1" customWidth="1"/>
    <col min="30" max="30" width="23.28515625" style="7" bestFit="1" customWidth="1"/>
    <col min="31" max="32" width="19.28515625" customWidth="1"/>
  </cols>
  <sheetData>
    <row r="1" spans="1:32" ht="19.5" thickBot="1" x14ac:dyDescent="0.3">
      <c r="A1" s="91" t="s">
        <v>100</v>
      </c>
      <c r="B1" s="95"/>
      <c r="C1" s="174" t="s">
        <v>42</v>
      </c>
      <c r="D1" s="174"/>
      <c r="E1" s="174"/>
      <c r="F1" s="174"/>
      <c r="G1" s="174"/>
      <c r="H1" s="174"/>
      <c r="I1" s="174"/>
      <c r="J1" s="174"/>
      <c r="K1" s="174"/>
      <c r="L1" s="174"/>
      <c r="M1" s="174"/>
      <c r="N1" s="174"/>
      <c r="O1" s="174"/>
      <c r="P1" s="172" t="s">
        <v>43</v>
      </c>
      <c r="Q1" s="172"/>
      <c r="R1" s="172"/>
      <c r="S1" s="172"/>
      <c r="T1" s="172"/>
      <c r="U1" s="172"/>
      <c r="V1" s="172"/>
      <c r="W1" s="172"/>
      <c r="X1" s="172"/>
      <c r="Y1" s="172"/>
      <c r="Z1" s="172"/>
      <c r="AA1" s="172"/>
      <c r="AB1" s="172"/>
      <c r="AC1" s="172"/>
      <c r="AD1" s="175"/>
      <c r="AE1" s="173" t="s">
        <v>19</v>
      </c>
      <c r="AF1" s="173"/>
    </row>
    <row r="2" spans="1:32" ht="31.5" thickTop="1" thickBot="1" x14ac:dyDescent="0.3">
      <c r="A2" s="92" t="s">
        <v>85</v>
      </c>
      <c r="B2" s="96"/>
      <c r="C2" s="174"/>
      <c r="D2" s="174"/>
      <c r="E2" s="174"/>
      <c r="F2" s="174"/>
      <c r="G2" s="174"/>
      <c r="H2" s="174"/>
      <c r="I2" s="174"/>
      <c r="J2" s="174"/>
      <c r="K2" s="174"/>
      <c r="L2" s="174"/>
      <c r="M2" s="174"/>
      <c r="N2" s="174"/>
      <c r="O2" s="174"/>
      <c r="P2" s="172"/>
      <c r="Q2" s="172"/>
      <c r="R2" s="172"/>
      <c r="S2" s="172"/>
      <c r="T2" s="172"/>
      <c r="U2" s="172"/>
      <c r="V2" s="172"/>
      <c r="W2" s="172"/>
      <c r="X2" s="172"/>
      <c r="Y2" s="172"/>
      <c r="Z2" s="172"/>
      <c r="AA2" s="172"/>
      <c r="AB2" s="172"/>
      <c r="AC2" s="172"/>
      <c r="AD2" s="175"/>
      <c r="AE2" s="173"/>
      <c r="AF2" s="173"/>
    </row>
    <row r="3" spans="1:32" s="1" customFormat="1" ht="46.5" thickTop="1" thickBot="1" x14ac:dyDescent="0.3">
      <c r="A3" s="62" t="s">
        <v>14</v>
      </c>
      <c r="B3" s="62" t="s">
        <v>0</v>
      </c>
      <c r="C3" s="63" t="s">
        <v>101</v>
      </c>
      <c r="D3" s="63" t="s">
        <v>102</v>
      </c>
      <c r="E3" s="63" t="s">
        <v>1</v>
      </c>
      <c r="F3" s="63" t="s">
        <v>2</v>
      </c>
      <c r="G3" s="63" t="s">
        <v>3</v>
      </c>
      <c r="H3" s="63" t="s">
        <v>4</v>
      </c>
      <c r="I3" s="63" t="s">
        <v>103</v>
      </c>
      <c r="J3" s="63" t="s">
        <v>7</v>
      </c>
      <c r="K3" s="63" t="s">
        <v>104</v>
      </c>
      <c r="L3" s="63" t="s">
        <v>8</v>
      </c>
      <c r="M3" s="63" t="s">
        <v>38</v>
      </c>
      <c r="N3" s="69" t="s">
        <v>9</v>
      </c>
      <c r="O3" s="69" t="s">
        <v>61</v>
      </c>
      <c r="P3" s="64" t="s">
        <v>6</v>
      </c>
      <c r="Q3" s="64" t="s">
        <v>105</v>
      </c>
      <c r="R3" s="64" t="s">
        <v>103</v>
      </c>
      <c r="S3" s="64" t="s">
        <v>106</v>
      </c>
      <c r="T3" s="64" t="s">
        <v>10</v>
      </c>
      <c r="U3" s="64" t="s">
        <v>5</v>
      </c>
      <c r="V3" s="64" t="s">
        <v>107</v>
      </c>
      <c r="W3" s="64" t="s">
        <v>11</v>
      </c>
      <c r="X3" s="64" t="s">
        <v>12</v>
      </c>
      <c r="Y3" s="64" t="s">
        <v>108</v>
      </c>
      <c r="Z3" s="64" t="s">
        <v>8</v>
      </c>
      <c r="AA3" s="64" t="s">
        <v>39</v>
      </c>
      <c r="AB3" s="70" t="s">
        <v>13</v>
      </c>
      <c r="AC3" s="70" t="s">
        <v>57</v>
      </c>
      <c r="AD3" s="176" t="s">
        <v>58</v>
      </c>
      <c r="AE3" s="65" t="s">
        <v>18</v>
      </c>
      <c r="AF3" s="65" t="s">
        <v>33</v>
      </c>
    </row>
    <row r="4" spans="1:32" ht="15.75" thickTop="1" x14ac:dyDescent="0.25">
      <c r="A4" s="180"/>
      <c r="B4" s="60"/>
      <c r="C4" s="61"/>
      <c r="D4" s="61"/>
      <c r="E4" s="61"/>
      <c r="F4" s="61"/>
      <c r="G4" s="61"/>
      <c r="H4" s="61"/>
      <c r="I4" s="61"/>
      <c r="J4" s="61"/>
      <c r="K4" s="61"/>
      <c r="L4" s="61"/>
      <c r="M4" s="165"/>
      <c r="N4" s="122">
        <f>COUNTIF(C4:L8,"y")</f>
        <v>0</v>
      </c>
      <c r="O4" s="146" t="str">
        <f>IF(N4&gt;0,"OK","No Observation")</f>
        <v>No Observation</v>
      </c>
      <c r="P4" s="61"/>
      <c r="Q4" s="61"/>
      <c r="R4" s="61"/>
      <c r="S4" s="61"/>
      <c r="T4" s="61"/>
      <c r="U4" s="61"/>
      <c r="V4" s="61"/>
      <c r="W4" s="61"/>
      <c r="X4" s="61"/>
      <c r="Y4" s="61"/>
      <c r="Z4" s="61"/>
      <c r="AA4" s="165"/>
      <c r="AB4" s="122">
        <f>COUNTIF(P4:Z8,"Y")</f>
        <v>0</v>
      </c>
      <c r="AC4" s="146" t="str">
        <f>IF(AB4&gt;0,"OK","No Debrief")</f>
        <v>No Debrief</v>
      </c>
      <c r="AD4" s="56" t="s">
        <v>62</v>
      </c>
      <c r="AE4" s="150"/>
      <c r="AF4" s="149"/>
    </row>
    <row r="5" spans="1:32" x14ac:dyDescent="0.25">
      <c r="A5" s="181"/>
      <c r="B5" s="35"/>
      <c r="C5" s="36"/>
      <c r="D5" s="36"/>
      <c r="E5" s="36"/>
      <c r="F5" s="36"/>
      <c r="G5" s="36"/>
      <c r="H5" s="36"/>
      <c r="I5" s="36"/>
      <c r="J5" s="36"/>
      <c r="K5" s="36"/>
      <c r="L5" s="36"/>
      <c r="M5" s="144"/>
      <c r="N5" s="123"/>
      <c r="O5" s="147"/>
      <c r="P5" s="36"/>
      <c r="Q5" s="36"/>
      <c r="R5" s="36"/>
      <c r="S5" s="36"/>
      <c r="T5" s="36"/>
      <c r="U5" s="36"/>
      <c r="V5" s="36"/>
      <c r="W5" s="36"/>
      <c r="X5" s="36"/>
      <c r="Y5" s="36"/>
      <c r="Z5" s="36"/>
      <c r="AA5" s="144"/>
      <c r="AB5" s="123"/>
      <c r="AC5" s="147"/>
      <c r="AD5" s="94" t="str">
        <f>IF(O4="OK", "Yes", "No")</f>
        <v>No</v>
      </c>
      <c r="AE5" s="126"/>
      <c r="AF5" s="150"/>
    </row>
    <row r="6" spans="1:32" x14ac:dyDescent="0.25">
      <c r="A6" s="181"/>
      <c r="B6" s="35"/>
      <c r="C6" s="36"/>
      <c r="D6" s="36"/>
      <c r="E6" s="36"/>
      <c r="F6" s="36"/>
      <c r="G6" s="36"/>
      <c r="H6" s="36"/>
      <c r="I6" s="36"/>
      <c r="J6" s="36"/>
      <c r="K6" s="36"/>
      <c r="L6" s="36"/>
      <c r="M6" s="144"/>
      <c r="N6" s="123"/>
      <c r="O6" s="147"/>
      <c r="P6" s="36"/>
      <c r="Q6" s="36"/>
      <c r="R6" s="36"/>
      <c r="S6" s="36"/>
      <c r="T6" s="36"/>
      <c r="U6" s="36"/>
      <c r="V6" s="36"/>
      <c r="W6" s="36"/>
      <c r="X6" s="36"/>
      <c r="Y6" s="36"/>
      <c r="Z6" s="36"/>
      <c r="AA6" s="144"/>
      <c r="AB6" s="123"/>
      <c r="AC6" s="147"/>
      <c r="AD6" s="55" t="s">
        <v>63</v>
      </c>
      <c r="AE6" s="126"/>
      <c r="AF6" s="93" t="s">
        <v>86</v>
      </c>
    </row>
    <row r="7" spans="1:32" x14ac:dyDescent="0.25">
      <c r="A7" s="181"/>
      <c r="B7" s="35"/>
      <c r="C7" s="36"/>
      <c r="D7" s="36"/>
      <c r="E7" s="36"/>
      <c r="F7" s="36"/>
      <c r="G7" s="36"/>
      <c r="H7" s="36"/>
      <c r="I7" s="36"/>
      <c r="J7" s="36"/>
      <c r="K7" s="36"/>
      <c r="L7" s="36"/>
      <c r="M7" s="144"/>
      <c r="N7" s="123"/>
      <c r="O7" s="147"/>
      <c r="P7" s="36"/>
      <c r="Q7" s="36"/>
      <c r="R7" s="36"/>
      <c r="S7" s="36"/>
      <c r="T7" s="36"/>
      <c r="U7" s="36"/>
      <c r="V7" s="36"/>
      <c r="W7" s="36"/>
      <c r="X7" s="36"/>
      <c r="Y7" s="36"/>
      <c r="Z7" s="36"/>
      <c r="AA7" s="144"/>
      <c r="AB7" s="123"/>
      <c r="AC7" s="147"/>
      <c r="AD7" s="94" t="str">
        <f>IF(AC4="OK","Yes","No")</f>
        <v>No</v>
      </c>
      <c r="AE7" s="126"/>
      <c r="AF7" s="134"/>
    </row>
    <row r="8" spans="1:32" x14ac:dyDescent="0.25">
      <c r="A8" s="182"/>
      <c r="B8" s="37"/>
      <c r="C8" s="38"/>
      <c r="D8" s="38"/>
      <c r="E8" s="38"/>
      <c r="F8" s="38"/>
      <c r="G8" s="38"/>
      <c r="H8" s="38"/>
      <c r="I8" s="38"/>
      <c r="J8" s="38"/>
      <c r="K8" s="38"/>
      <c r="L8" s="38"/>
      <c r="M8" s="145"/>
      <c r="N8" s="124"/>
      <c r="O8" s="148"/>
      <c r="P8" s="38"/>
      <c r="Q8" s="38"/>
      <c r="R8" s="38"/>
      <c r="S8" s="38"/>
      <c r="T8" s="38"/>
      <c r="U8" s="38"/>
      <c r="V8" s="38"/>
      <c r="W8" s="38"/>
      <c r="X8" s="38"/>
      <c r="Y8" s="38"/>
      <c r="Z8" s="38"/>
      <c r="AA8" s="145"/>
      <c r="AB8" s="124"/>
      <c r="AC8" s="148"/>
      <c r="AD8" s="57" t="str">
        <f>IF(AND(AD5="Yes",AD7="Yes"),"Cycle Complete","Cycle Incomplete")</f>
        <v>Cycle Incomplete</v>
      </c>
      <c r="AE8" s="127"/>
      <c r="AF8" s="135"/>
    </row>
    <row r="9" spans="1:32" x14ac:dyDescent="0.25">
      <c r="A9" s="152"/>
      <c r="B9" s="39"/>
      <c r="C9" s="40"/>
      <c r="D9" s="40"/>
      <c r="E9" s="52"/>
      <c r="F9" s="40"/>
      <c r="G9" s="52"/>
      <c r="H9" s="40"/>
      <c r="I9" s="52"/>
      <c r="J9" s="40"/>
      <c r="K9" s="40"/>
      <c r="L9" s="40"/>
      <c r="M9" s="169"/>
      <c r="N9" s="131">
        <f>COUNTIF(C9:L13,"y")</f>
        <v>0</v>
      </c>
      <c r="O9" s="140" t="str">
        <f t="shared" ref="O9" si="0">IF(N9&gt;0,"OK","No Observation")</f>
        <v>No Observation</v>
      </c>
      <c r="P9" s="40"/>
      <c r="Q9" s="40"/>
      <c r="R9" s="40"/>
      <c r="S9" s="40"/>
      <c r="T9" s="40"/>
      <c r="U9" s="40"/>
      <c r="V9" s="40"/>
      <c r="W9" s="40"/>
      <c r="X9" s="40"/>
      <c r="Y9" s="40"/>
      <c r="Z9" s="40"/>
      <c r="AA9" s="169"/>
      <c r="AB9" s="131">
        <f>COUNTIF(P9:Z13,"Y")</f>
        <v>0</v>
      </c>
      <c r="AC9" s="140" t="str">
        <f t="shared" ref="AC9" si="1">IF(AB9&gt;0,"OK","No Debrief")</f>
        <v>No Debrief</v>
      </c>
      <c r="AD9" s="68" t="s">
        <v>62</v>
      </c>
      <c r="AE9" s="177"/>
      <c r="AF9" s="136"/>
    </row>
    <row r="10" spans="1:32" x14ac:dyDescent="0.25">
      <c r="A10" s="153"/>
      <c r="B10" s="41"/>
      <c r="C10" s="51"/>
      <c r="D10" s="42"/>
      <c r="E10" s="42"/>
      <c r="F10" s="42"/>
      <c r="G10" s="42"/>
      <c r="H10" s="42"/>
      <c r="I10" s="42"/>
      <c r="J10" s="42"/>
      <c r="K10" s="42"/>
      <c r="L10" s="42"/>
      <c r="M10" s="170"/>
      <c r="N10" s="132"/>
      <c r="O10" s="141"/>
      <c r="P10" s="42"/>
      <c r="Q10" s="42"/>
      <c r="R10" s="42"/>
      <c r="S10" s="42"/>
      <c r="T10" s="42"/>
      <c r="U10" s="42"/>
      <c r="V10" s="42"/>
      <c r="W10" s="42"/>
      <c r="X10" s="42"/>
      <c r="Y10" s="51"/>
      <c r="Z10" s="42"/>
      <c r="AA10" s="170"/>
      <c r="AB10" s="132"/>
      <c r="AC10" s="141"/>
      <c r="AD10" s="94" t="str">
        <f>IF(O9="OK", "Yes", "No")</f>
        <v>No</v>
      </c>
      <c r="AE10" s="178"/>
      <c r="AF10" s="137"/>
    </row>
    <row r="11" spans="1:32" x14ac:dyDescent="0.25">
      <c r="A11" s="153"/>
      <c r="B11" s="41"/>
      <c r="C11" s="42"/>
      <c r="D11" s="42"/>
      <c r="E11" s="42"/>
      <c r="F11" s="42"/>
      <c r="G11" s="42"/>
      <c r="H11" s="42"/>
      <c r="I11" s="42"/>
      <c r="J11" s="42"/>
      <c r="K11" s="42"/>
      <c r="L11" s="42"/>
      <c r="M11" s="170"/>
      <c r="N11" s="132"/>
      <c r="O11" s="141"/>
      <c r="P11" s="42"/>
      <c r="Q11" s="42"/>
      <c r="R11" s="42"/>
      <c r="S11" s="42"/>
      <c r="T11" s="42"/>
      <c r="U11" s="42"/>
      <c r="V11" s="42"/>
      <c r="W11" s="42"/>
      <c r="X11" s="42"/>
      <c r="Y11" s="42"/>
      <c r="Z11" s="42"/>
      <c r="AA11" s="170"/>
      <c r="AB11" s="132"/>
      <c r="AC11" s="141"/>
      <c r="AD11" s="55" t="s">
        <v>63</v>
      </c>
      <c r="AE11" s="178"/>
      <c r="AF11" s="93" t="s">
        <v>86</v>
      </c>
    </row>
    <row r="12" spans="1:32" x14ac:dyDescent="0.25">
      <c r="A12" s="154"/>
      <c r="B12" s="41"/>
      <c r="C12" s="42"/>
      <c r="D12" s="42"/>
      <c r="E12" s="42"/>
      <c r="F12" s="42"/>
      <c r="G12" s="42"/>
      <c r="H12" s="42"/>
      <c r="I12" s="42"/>
      <c r="J12" s="42"/>
      <c r="K12" s="42"/>
      <c r="L12" s="42"/>
      <c r="M12" s="170"/>
      <c r="N12" s="132"/>
      <c r="O12" s="141"/>
      <c r="P12" s="42"/>
      <c r="Q12" s="42"/>
      <c r="R12" s="42"/>
      <c r="S12" s="42"/>
      <c r="T12" s="42"/>
      <c r="U12" s="42"/>
      <c r="V12" s="42"/>
      <c r="W12" s="42"/>
      <c r="X12" s="42"/>
      <c r="Y12" s="42"/>
      <c r="Z12" s="42"/>
      <c r="AA12" s="170"/>
      <c r="AB12" s="132"/>
      <c r="AC12" s="141"/>
      <c r="AD12" s="94" t="str">
        <f>IF(AC9="OK","Yes","No")</f>
        <v>No</v>
      </c>
      <c r="AE12" s="178"/>
      <c r="AF12" s="138"/>
    </row>
    <row r="13" spans="1:32" x14ac:dyDescent="0.25">
      <c r="A13" s="53" t="str">
        <f>IF(AND(B9&gt;0, AD8="Cycle Complete"), "", "Caution: Previous cycle incomplete")</f>
        <v>Caution: Previous cycle incomplete</v>
      </c>
      <c r="B13" s="43"/>
      <c r="C13" s="44"/>
      <c r="D13" s="44"/>
      <c r="E13" s="44"/>
      <c r="F13" s="44"/>
      <c r="G13" s="44"/>
      <c r="H13" s="44"/>
      <c r="I13" s="44"/>
      <c r="J13" s="44"/>
      <c r="K13" s="44"/>
      <c r="L13" s="44"/>
      <c r="M13" s="171"/>
      <c r="N13" s="133"/>
      <c r="O13" s="142"/>
      <c r="P13" s="44"/>
      <c r="Q13" s="44"/>
      <c r="R13" s="44"/>
      <c r="S13" s="44"/>
      <c r="T13" s="44"/>
      <c r="U13" s="44"/>
      <c r="V13" s="44"/>
      <c r="W13" s="44"/>
      <c r="X13" s="44"/>
      <c r="Y13" s="44"/>
      <c r="Z13" s="44"/>
      <c r="AA13" s="171"/>
      <c r="AB13" s="133"/>
      <c r="AC13" s="142"/>
      <c r="AD13" s="57" t="str">
        <f>IF(AND(AD10="Yes",AD12="Yes"),"Cycle Complete","Cycle Incomplete")</f>
        <v>Cycle Incomplete</v>
      </c>
      <c r="AE13" s="179"/>
      <c r="AF13" s="139"/>
    </row>
    <row r="14" spans="1:32" ht="15" customHeight="1" x14ac:dyDescent="0.25">
      <c r="A14" s="155"/>
      <c r="B14" s="33"/>
      <c r="C14" s="34"/>
      <c r="D14" s="34"/>
      <c r="E14" s="34"/>
      <c r="F14" s="34"/>
      <c r="G14" s="34"/>
      <c r="H14" s="34"/>
      <c r="I14" s="34"/>
      <c r="J14" s="34"/>
      <c r="K14" s="34"/>
      <c r="L14" s="34"/>
      <c r="M14" s="143"/>
      <c r="N14" s="122">
        <f>COUNTIF(C14:L18,"y")</f>
        <v>0</v>
      </c>
      <c r="O14" s="146" t="str">
        <f t="shared" ref="O14" si="2">IF(N14&gt;0,"OK","No Observation")</f>
        <v>No Observation</v>
      </c>
      <c r="P14" s="34"/>
      <c r="Q14" s="34"/>
      <c r="R14" s="34"/>
      <c r="S14" s="34"/>
      <c r="T14" s="34"/>
      <c r="U14" s="34"/>
      <c r="V14" s="34"/>
      <c r="W14" s="34"/>
      <c r="X14" s="34"/>
      <c r="Y14" s="34"/>
      <c r="Z14" s="34"/>
      <c r="AA14" s="143"/>
      <c r="AB14" s="122">
        <f>COUNTIF(P14:Z18,"Y")</f>
        <v>0</v>
      </c>
      <c r="AC14" s="146" t="str">
        <f t="shared" ref="AC14:AC24" si="3">IF(AB14&gt;0,"OK","No Debrief")</f>
        <v>No Debrief</v>
      </c>
      <c r="AD14" s="68" t="s">
        <v>62</v>
      </c>
      <c r="AE14" s="125"/>
      <c r="AF14" s="151"/>
    </row>
    <row r="15" spans="1:32" x14ac:dyDescent="0.25">
      <c r="A15" s="156"/>
      <c r="B15" s="35"/>
      <c r="C15" s="36"/>
      <c r="D15" s="36"/>
      <c r="E15" s="36"/>
      <c r="F15" s="36"/>
      <c r="G15" s="36"/>
      <c r="H15" s="36"/>
      <c r="I15" s="36"/>
      <c r="J15" s="36"/>
      <c r="K15" s="36"/>
      <c r="L15" s="36"/>
      <c r="M15" s="144"/>
      <c r="N15" s="123"/>
      <c r="O15" s="147"/>
      <c r="P15" s="36"/>
      <c r="Q15" s="36"/>
      <c r="R15" s="36"/>
      <c r="S15" s="36"/>
      <c r="T15" s="36"/>
      <c r="U15" s="36"/>
      <c r="V15" s="36"/>
      <c r="W15" s="36"/>
      <c r="X15" s="36"/>
      <c r="Y15" s="36"/>
      <c r="Z15" s="36"/>
      <c r="AA15" s="144"/>
      <c r="AB15" s="123"/>
      <c r="AC15" s="147"/>
      <c r="AD15" s="94" t="str">
        <f>IF(O14="OK", "Yes", "No")</f>
        <v>No</v>
      </c>
      <c r="AE15" s="126"/>
      <c r="AF15" s="150"/>
    </row>
    <row r="16" spans="1:32" x14ac:dyDescent="0.25">
      <c r="A16" s="156"/>
      <c r="B16" s="35"/>
      <c r="C16" s="36"/>
      <c r="D16" s="36"/>
      <c r="E16" s="36"/>
      <c r="F16" s="36"/>
      <c r="G16" s="36"/>
      <c r="H16" s="36"/>
      <c r="I16" s="36"/>
      <c r="J16" s="36"/>
      <c r="K16" s="36"/>
      <c r="L16" s="36"/>
      <c r="M16" s="144"/>
      <c r="N16" s="123"/>
      <c r="O16" s="147"/>
      <c r="P16" s="36"/>
      <c r="Q16" s="36"/>
      <c r="R16" s="36"/>
      <c r="S16" s="36"/>
      <c r="T16" s="36"/>
      <c r="U16" s="36"/>
      <c r="V16" s="36"/>
      <c r="W16" s="36"/>
      <c r="X16" s="36"/>
      <c r="Y16" s="36"/>
      <c r="Z16" s="36"/>
      <c r="AA16" s="144"/>
      <c r="AB16" s="123"/>
      <c r="AC16" s="147"/>
      <c r="AD16" s="55" t="s">
        <v>63</v>
      </c>
      <c r="AE16" s="126"/>
      <c r="AF16" s="93" t="s">
        <v>86</v>
      </c>
    </row>
    <row r="17" spans="1:32" x14ac:dyDescent="0.25">
      <c r="A17" s="157"/>
      <c r="B17" s="35"/>
      <c r="C17" s="36"/>
      <c r="D17" s="36"/>
      <c r="E17" s="36"/>
      <c r="F17" s="36"/>
      <c r="G17" s="36"/>
      <c r="H17" s="36"/>
      <c r="I17" s="36"/>
      <c r="J17" s="36"/>
      <c r="K17" s="36"/>
      <c r="L17" s="36"/>
      <c r="M17" s="144"/>
      <c r="N17" s="123"/>
      <c r="O17" s="147"/>
      <c r="P17" s="36"/>
      <c r="Q17" s="36"/>
      <c r="R17" s="36"/>
      <c r="S17" s="36"/>
      <c r="T17" s="36"/>
      <c r="U17" s="36"/>
      <c r="V17" s="36"/>
      <c r="W17" s="36"/>
      <c r="X17" s="36"/>
      <c r="Y17" s="36"/>
      <c r="Z17" s="36"/>
      <c r="AA17" s="144"/>
      <c r="AB17" s="123"/>
      <c r="AC17" s="147"/>
      <c r="AD17" s="94" t="str">
        <f>IF(AC14="OK","Yes","No")</f>
        <v>No</v>
      </c>
      <c r="AE17" s="126"/>
      <c r="AF17" s="134"/>
    </row>
    <row r="18" spans="1:32" x14ac:dyDescent="0.25">
      <c r="A18" s="71" t="str">
        <f>IF(AD13="Cycle Complete", "", "Caution: Previous cycle incomplete")</f>
        <v>Caution: Previous cycle incomplete</v>
      </c>
      <c r="B18" s="37"/>
      <c r="C18" s="38"/>
      <c r="D18" s="38"/>
      <c r="E18" s="38"/>
      <c r="F18" s="38"/>
      <c r="G18" s="38"/>
      <c r="H18" s="38"/>
      <c r="I18" s="38"/>
      <c r="J18" s="38"/>
      <c r="K18" s="38"/>
      <c r="L18" s="38"/>
      <c r="M18" s="145"/>
      <c r="N18" s="124"/>
      <c r="O18" s="148"/>
      <c r="P18" s="38"/>
      <c r="Q18" s="38"/>
      <c r="R18" s="38"/>
      <c r="S18" s="38"/>
      <c r="T18" s="38"/>
      <c r="U18" s="38"/>
      <c r="V18" s="38"/>
      <c r="W18" s="38"/>
      <c r="X18" s="38"/>
      <c r="Y18" s="38"/>
      <c r="Z18" s="38"/>
      <c r="AA18" s="145"/>
      <c r="AB18" s="124"/>
      <c r="AC18" s="148"/>
      <c r="AD18" s="57" t="str">
        <f>IF(AND(AD15="Yes",AD17="Yes"),"Cycle Complete","Cycle Incomplete")</f>
        <v>Cycle Incomplete</v>
      </c>
      <c r="AE18" s="127"/>
      <c r="AF18" s="135"/>
    </row>
    <row r="19" spans="1:32" ht="15" customHeight="1" x14ac:dyDescent="0.25">
      <c r="A19" s="152"/>
      <c r="B19" s="45"/>
      <c r="C19" s="46"/>
      <c r="D19" s="46"/>
      <c r="E19" s="46"/>
      <c r="F19" s="46"/>
      <c r="G19" s="46"/>
      <c r="H19" s="46"/>
      <c r="I19" s="46"/>
      <c r="J19" s="46"/>
      <c r="K19" s="46"/>
      <c r="L19" s="46"/>
      <c r="M19" s="128"/>
      <c r="N19" s="131">
        <f>COUNTIF(C19:L23,"y")</f>
        <v>0</v>
      </c>
      <c r="O19" s="140" t="str">
        <f t="shared" ref="O19" si="4">IF(N19&gt;0,"OK","No Observation")</f>
        <v>No Observation</v>
      </c>
      <c r="P19" s="46"/>
      <c r="Q19" s="46"/>
      <c r="R19" s="46"/>
      <c r="S19" s="46"/>
      <c r="T19" s="46"/>
      <c r="U19" s="46"/>
      <c r="V19" s="46"/>
      <c r="W19" s="46"/>
      <c r="X19" s="46"/>
      <c r="Y19" s="46"/>
      <c r="Z19" s="46"/>
      <c r="AA19" s="128"/>
      <c r="AB19" s="131">
        <f>COUNTIF(P19:Z23,"Y")</f>
        <v>0</v>
      </c>
      <c r="AC19" s="140" t="str">
        <f t="shared" si="3"/>
        <v>No Debrief</v>
      </c>
      <c r="AD19" s="68" t="s">
        <v>62</v>
      </c>
      <c r="AE19" s="119"/>
      <c r="AF19" s="136"/>
    </row>
    <row r="20" spans="1:32" x14ac:dyDescent="0.25">
      <c r="A20" s="153"/>
      <c r="B20" s="47"/>
      <c r="C20" s="48"/>
      <c r="D20" s="48"/>
      <c r="E20" s="48"/>
      <c r="F20" s="48"/>
      <c r="G20" s="48"/>
      <c r="H20" s="48"/>
      <c r="I20" s="48"/>
      <c r="J20" s="48"/>
      <c r="K20" s="48"/>
      <c r="L20" s="48"/>
      <c r="M20" s="129"/>
      <c r="N20" s="132"/>
      <c r="O20" s="141"/>
      <c r="P20" s="48"/>
      <c r="Q20" s="48"/>
      <c r="R20" s="48"/>
      <c r="S20" s="48"/>
      <c r="T20" s="48"/>
      <c r="U20" s="48"/>
      <c r="V20" s="48"/>
      <c r="W20" s="48"/>
      <c r="X20" s="48"/>
      <c r="Y20" s="48"/>
      <c r="Z20" s="48"/>
      <c r="AA20" s="129"/>
      <c r="AB20" s="132"/>
      <c r="AC20" s="141"/>
      <c r="AD20" s="94" t="str">
        <f>IF(O19="OK", "Yes", "No")</f>
        <v>No</v>
      </c>
      <c r="AE20" s="120"/>
      <c r="AF20" s="137"/>
    </row>
    <row r="21" spans="1:32" x14ac:dyDescent="0.25">
      <c r="A21" s="153"/>
      <c r="B21" s="47"/>
      <c r="C21" s="48"/>
      <c r="D21" s="48"/>
      <c r="E21" s="48"/>
      <c r="F21" s="48"/>
      <c r="G21" s="48"/>
      <c r="H21" s="48"/>
      <c r="I21" s="48"/>
      <c r="J21" s="48"/>
      <c r="K21" s="48"/>
      <c r="L21" s="48"/>
      <c r="M21" s="129"/>
      <c r="N21" s="132"/>
      <c r="O21" s="141"/>
      <c r="P21" s="48"/>
      <c r="Q21" s="48"/>
      <c r="R21" s="48"/>
      <c r="S21" s="48"/>
      <c r="T21" s="48"/>
      <c r="U21" s="48"/>
      <c r="V21" s="48"/>
      <c r="W21" s="48"/>
      <c r="X21" s="48"/>
      <c r="Y21" s="48"/>
      <c r="Z21" s="48"/>
      <c r="AA21" s="129"/>
      <c r="AB21" s="132"/>
      <c r="AC21" s="141"/>
      <c r="AD21" s="55" t="s">
        <v>63</v>
      </c>
      <c r="AE21" s="120"/>
      <c r="AF21" s="93" t="s">
        <v>86</v>
      </c>
    </row>
    <row r="22" spans="1:32" x14ac:dyDescent="0.25">
      <c r="A22" s="154"/>
      <c r="B22" s="47"/>
      <c r="C22" s="48"/>
      <c r="D22" s="48"/>
      <c r="E22" s="48"/>
      <c r="F22" s="48"/>
      <c r="G22" s="48"/>
      <c r="H22" s="48"/>
      <c r="I22" s="48"/>
      <c r="J22" s="48"/>
      <c r="K22" s="48"/>
      <c r="L22" s="48"/>
      <c r="M22" s="129"/>
      <c r="N22" s="132"/>
      <c r="O22" s="141"/>
      <c r="P22" s="48"/>
      <c r="Q22" s="48"/>
      <c r="R22" s="48"/>
      <c r="S22" s="48"/>
      <c r="T22" s="48"/>
      <c r="U22" s="48"/>
      <c r="V22" s="48"/>
      <c r="W22" s="48"/>
      <c r="X22" s="48"/>
      <c r="Y22" s="48"/>
      <c r="Z22" s="48"/>
      <c r="AA22" s="129"/>
      <c r="AB22" s="132"/>
      <c r="AC22" s="141"/>
      <c r="AD22" s="94" t="str">
        <f>IF(AC19="OK","Yes","No")</f>
        <v>No</v>
      </c>
      <c r="AE22" s="120"/>
      <c r="AF22" s="138"/>
    </row>
    <row r="23" spans="1:32" x14ac:dyDescent="0.25">
      <c r="A23" s="53" t="str">
        <f>IF(AD18="Cycle Complete", "", "Caution: Previous cycle incomplete")</f>
        <v>Caution: Previous cycle incomplete</v>
      </c>
      <c r="B23" s="49"/>
      <c r="C23" s="50"/>
      <c r="D23" s="50"/>
      <c r="E23" s="50"/>
      <c r="F23" s="50"/>
      <c r="G23" s="50"/>
      <c r="H23" s="50"/>
      <c r="I23" s="50"/>
      <c r="J23" s="50"/>
      <c r="K23" s="50"/>
      <c r="L23" s="50"/>
      <c r="M23" s="130"/>
      <c r="N23" s="133"/>
      <c r="O23" s="142"/>
      <c r="P23" s="50"/>
      <c r="Q23" s="50"/>
      <c r="R23" s="50"/>
      <c r="S23" s="50"/>
      <c r="T23" s="50"/>
      <c r="U23" s="50"/>
      <c r="V23" s="50"/>
      <c r="W23" s="50"/>
      <c r="X23" s="50"/>
      <c r="Y23" s="50"/>
      <c r="Z23" s="50"/>
      <c r="AA23" s="130"/>
      <c r="AB23" s="133"/>
      <c r="AC23" s="142"/>
      <c r="AD23" s="57" t="str">
        <f>IF(AND(AD20="Yes",AD22="Yes"),"Cycle Complete","Cycle Incomplete")</f>
        <v>Cycle Incomplete</v>
      </c>
      <c r="AE23" s="121"/>
      <c r="AF23" s="139"/>
    </row>
    <row r="24" spans="1:32" ht="15" customHeight="1" x14ac:dyDescent="0.25">
      <c r="A24" s="155"/>
      <c r="B24" s="33"/>
      <c r="C24" s="34"/>
      <c r="D24" s="34"/>
      <c r="E24" s="34"/>
      <c r="F24" s="34"/>
      <c r="G24" s="34"/>
      <c r="H24" s="34"/>
      <c r="I24" s="34"/>
      <c r="J24" s="34"/>
      <c r="K24" s="34"/>
      <c r="L24" s="34"/>
      <c r="M24" s="143"/>
      <c r="N24" s="122">
        <f>COUNTIF(C24:L28,"y")</f>
        <v>0</v>
      </c>
      <c r="O24" s="146" t="str">
        <f t="shared" ref="O24" si="5">IF(N24&gt;0,"OK","No Observation")</f>
        <v>No Observation</v>
      </c>
      <c r="P24" s="34"/>
      <c r="Q24" s="34"/>
      <c r="R24" s="34"/>
      <c r="S24" s="34"/>
      <c r="T24" s="34"/>
      <c r="U24" s="34"/>
      <c r="V24" s="34"/>
      <c r="W24" s="34"/>
      <c r="X24" s="34"/>
      <c r="Y24" s="34"/>
      <c r="Z24" s="34"/>
      <c r="AA24" s="143"/>
      <c r="AB24" s="122">
        <f>COUNTIF(P24:Z28,"Y")</f>
        <v>0</v>
      </c>
      <c r="AC24" s="146" t="str">
        <f t="shared" si="3"/>
        <v>No Debrief</v>
      </c>
      <c r="AD24" s="68" t="s">
        <v>62</v>
      </c>
      <c r="AE24" s="125"/>
      <c r="AF24" s="151"/>
    </row>
    <row r="25" spans="1:32" x14ac:dyDescent="0.25">
      <c r="A25" s="156"/>
      <c r="B25" s="35"/>
      <c r="C25" s="36"/>
      <c r="D25" s="36"/>
      <c r="E25" s="36"/>
      <c r="F25" s="36"/>
      <c r="G25" s="36"/>
      <c r="H25" s="36"/>
      <c r="I25" s="36"/>
      <c r="J25" s="36"/>
      <c r="K25" s="36"/>
      <c r="L25" s="36"/>
      <c r="M25" s="144"/>
      <c r="N25" s="123"/>
      <c r="O25" s="147"/>
      <c r="P25" s="36"/>
      <c r="Q25" s="36"/>
      <c r="R25" s="36"/>
      <c r="S25" s="36"/>
      <c r="T25" s="36"/>
      <c r="U25" s="36"/>
      <c r="V25" s="36"/>
      <c r="W25" s="36"/>
      <c r="X25" s="36"/>
      <c r="Y25" s="36"/>
      <c r="Z25" s="36"/>
      <c r="AA25" s="144"/>
      <c r="AB25" s="123"/>
      <c r="AC25" s="147"/>
      <c r="AD25" s="94" t="str">
        <f>IF(O24="OK", "Yes", "No")</f>
        <v>No</v>
      </c>
      <c r="AE25" s="126"/>
      <c r="AF25" s="150"/>
    </row>
    <row r="26" spans="1:32" x14ac:dyDescent="0.25">
      <c r="A26" s="156"/>
      <c r="B26" s="35"/>
      <c r="C26" s="36"/>
      <c r="D26" s="36"/>
      <c r="E26" s="36"/>
      <c r="F26" s="36"/>
      <c r="G26" s="36"/>
      <c r="H26" s="36"/>
      <c r="I26" s="36"/>
      <c r="J26" s="36"/>
      <c r="K26" s="36"/>
      <c r="L26" s="36"/>
      <c r="M26" s="144"/>
      <c r="N26" s="123"/>
      <c r="O26" s="147"/>
      <c r="P26" s="36"/>
      <c r="Q26" s="36"/>
      <c r="R26" s="36"/>
      <c r="S26" s="36"/>
      <c r="T26" s="36"/>
      <c r="U26" s="36"/>
      <c r="V26" s="36"/>
      <c r="W26" s="36"/>
      <c r="X26" s="36"/>
      <c r="Y26" s="36"/>
      <c r="Z26" s="36"/>
      <c r="AA26" s="144"/>
      <c r="AB26" s="123"/>
      <c r="AC26" s="147"/>
      <c r="AD26" s="55" t="s">
        <v>63</v>
      </c>
      <c r="AE26" s="126"/>
      <c r="AF26" s="93" t="s">
        <v>86</v>
      </c>
    </row>
    <row r="27" spans="1:32" x14ac:dyDescent="0.25">
      <c r="A27" s="157"/>
      <c r="B27" s="35"/>
      <c r="C27" s="36"/>
      <c r="D27" s="36"/>
      <c r="E27" s="36"/>
      <c r="F27" s="36"/>
      <c r="G27" s="36"/>
      <c r="H27" s="36"/>
      <c r="I27" s="36"/>
      <c r="J27" s="36"/>
      <c r="K27" s="36"/>
      <c r="L27" s="36"/>
      <c r="M27" s="144"/>
      <c r="N27" s="123"/>
      <c r="O27" s="147"/>
      <c r="P27" s="36"/>
      <c r="Q27" s="36"/>
      <c r="R27" s="36"/>
      <c r="S27" s="36"/>
      <c r="T27" s="36"/>
      <c r="U27" s="36"/>
      <c r="V27" s="36"/>
      <c r="W27" s="36"/>
      <c r="X27" s="36"/>
      <c r="Y27" s="36"/>
      <c r="Z27" s="36"/>
      <c r="AA27" s="144"/>
      <c r="AB27" s="123"/>
      <c r="AC27" s="147"/>
      <c r="AD27" s="94" t="str">
        <f>IF(AC24="OK","Yes","No")</f>
        <v>No</v>
      </c>
      <c r="AE27" s="126"/>
      <c r="AF27" s="134"/>
    </row>
    <row r="28" spans="1:32" x14ac:dyDescent="0.25">
      <c r="A28" s="71" t="str">
        <f>IF(AD23="Cycle Complete", "", "Caution: Previous cycle incomplete")</f>
        <v>Caution: Previous cycle incomplete</v>
      </c>
      <c r="B28" s="37"/>
      <c r="C28" s="38"/>
      <c r="D28" s="38"/>
      <c r="E28" s="38"/>
      <c r="F28" s="38"/>
      <c r="G28" s="38"/>
      <c r="H28" s="38"/>
      <c r="I28" s="38"/>
      <c r="J28" s="38"/>
      <c r="K28" s="38"/>
      <c r="L28" s="38"/>
      <c r="M28" s="145"/>
      <c r="N28" s="124"/>
      <c r="O28" s="148"/>
      <c r="P28" s="38"/>
      <c r="Q28" s="38"/>
      <c r="R28" s="38"/>
      <c r="S28" s="38"/>
      <c r="T28" s="38"/>
      <c r="U28" s="38"/>
      <c r="V28" s="38"/>
      <c r="W28" s="38"/>
      <c r="X28" s="38"/>
      <c r="Y28" s="38"/>
      <c r="Z28" s="38"/>
      <c r="AA28" s="145"/>
      <c r="AB28" s="124"/>
      <c r="AC28" s="148"/>
      <c r="AD28" s="57" t="str">
        <f>IF(AND(AD25="Yes",AD27="Yes"),"Cycle Complete","Cycle Incomplete")</f>
        <v>Cycle Incomplete</v>
      </c>
      <c r="AE28" s="127"/>
      <c r="AF28" s="135"/>
    </row>
    <row r="29" spans="1:32" ht="15" customHeight="1" x14ac:dyDescent="0.25">
      <c r="A29" s="152"/>
      <c r="B29" s="45"/>
      <c r="C29" s="46"/>
      <c r="D29" s="46"/>
      <c r="E29" s="46"/>
      <c r="F29" s="46"/>
      <c r="G29" s="46"/>
      <c r="H29" s="46"/>
      <c r="I29" s="46"/>
      <c r="J29" s="46"/>
      <c r="K29" s="46"/>
      <c r="L29" s="46"/>
      <c r="M29" s="166"/>
      <c r="N29" s="131">
        <f>COUNTIF(C29:L33,"y")</f>
        <v>0</v>
      </c>
      <c r="O29" s="140" t="str">
        <f t="shared" ref="O29" si="6">IF(N29&gt;0,"OK","No Observation")</f>
        <v>No Observation</v>
      </c>
      <c r="P29" s="46"/>
      <c r="Q29" s="46"/>
      <c r="R29" s="46"/>
      <c r="S29" s="46"/>
      <c r="T29" s="46"/>
      <c r="U29" s="46"/>
      <c r="V29" s="46"/>
      <c r="W29" s="46"/>
      <c r="X29" s="46"/>
      <c r="Y29" s="46"/>
      <c r="Z29" s="46"/>
      <c r="AA29" s="128"/>
      <c r="AB29" s="131">
        <f>COUNTIF(P29:Z33,"Y")</f>
        <v>0</v>
      </c>
      <c r="AC29" s="140" t="str">
        <f t="shared" ref="AC29" si="7">IF(AB29&gt;0,"OK","No Debrief")</f>
        <v>No Debrief</v>
      </c>
      <c r="AD29" s="68" t="s">
        <v>62</v>
      </c>
      <c r="AE29" s="119"/>
      <c r="AF29" s="136"/>
    </row>
    <row r="30" spans="1:32" x14ac:dyDescent="0.25">
      <c r="A30" s="153"/>
      <c r="B30" s="47"/>
      <c r="C30" s="48"/>
      <c r="D30" s="48"/>
      <c r="E30" s="48"/>
      <c r="F30" s="48"/>
      <c r="G30" s="48"/>
      <c r="H30" s="48"/>
      <c r="I30" s="48"/>
      <c r="J30" s="48"/>
      <c r="K30" s="48"/>
      <c r="L30" s="48"/>
      <c r="M30" s="167"/>
      <c r="N30" s="132"/>
      <c r="O30" s="141"/>
      <c r="P30" s="48"/>
      <c r="Q30" s="48"/>
      <c r="R30" s="48"/>
      <c r="S30" s="48"/>
      <c r="T30" s="48"/>
      <c r="U30" s="48"/>
      <c r="V30" s="48"/>
      <c r="W30" s="48"/>
      <c r="X30" s="48"/>
      <c r="Y30" s="48"/>
      <c r="Z30" s="48"/>
      <c r="AA30" s="129"/>
      <c r="AB30" s="132"/>
      <c r="AC30" s="141"/>
      <c r="AD30" s="94" t="str">
        <f>IF(O29="OK", "Yes", "No")</f>
        <v>No</v>
      </c>
      <c r="AE30" s="120"/>
      <c r="AF30" s="137"/>
    </row>
    <row r="31" spans="1:32" x14ac:dyDescent="0.25">
      <c r="A31" s="153"/>
      <c r="B31" s="47"/>
      <c r="C31" s="48"/>
      <c r="D31" s="48"/>
      <c r="E31" s="48"/>
      <c r="F31" s="48"/>
      <c r="G31" s="48"/>
      <c r="H31" s="48"/>
      <c r="I31" s="48"/>
      <c r="J31" s="48"/>
      <c r="K31" s="48"/>
      <c r="L31" s="48"/>
      <c r="M31" s="167"/>
      <c r="N31" s="132"/>
      <c r="O31" s="141"/>
      <c r="P31" s="48"/>
      <c r="Q31" s="48"/>
      <c r="R31" s="48"/>
      <c r="S31" s="48"/>
      <c r="T31" s="48"/>
      <c r="U31" s="48"/>
      <c r="V31" s="48"/>
      <c r="W31" s="48"/>
      <c r="X31" s="48"/>
      <c r="Y31" s="48"/>
      <c r="Z31" s="48"/>
      <c r="AA31" s="129"/>
      <c r="AB31" s="132"/>
      <c r="AC31" s="141"/>
      <c r="AD31" s="55" t="s">
        <v>63</v>
      </c>
      <c r="AE31" s="120"/>
      <c r="AF31" s="93" t="s">
        <v>86</v>
      </c>
    </row>
    <row r="32" spans="1:32" x14ac:dyDescent="0.25">
      <c r="A32" s="154"/>
      <c r="B32" s="47"/>
      <c r="C32" s="48"/>
      <c r="D32" s="48"/>
      <c r="E32" s="48"/>
      <c r="F32" s="48"/>
      <c r="G32" s="48"/>
      <c r="H32" s="48"/>
      <c r="I32" s="48"/>
      <c r="J32" s="48"/>
      <c r="K32" s="48"/>
      <c r="L32" s="48"/>
      <c r="M32" s="167"/>
      <c r="N32" s="132"/>
      <c r="O32" s="141"/>
      <c r="P32" s="48"/>
      <c r="Q32" s="48"/>
      <c r="R32" s="48"/>
      <c r="S32" s="48"/>
      <c r="T32" s="48"/>
      <c r="U32" s="48"/>
      <c r="V32" s="48"/>
      <c r="W32" s="48"/>
      <c r="X32" s="48"/>
      <c r="Y32" s="48"/>
      <c r="Z32" s="48"/>
      <c r="AA32" s="129"/>
      <c r="AB32" s="132"/>
      <c r="AC32" s="141"/>
      <c r="AD32" s="94" t="str">
        <f>IF(AC29="OK","Yes","No")</f>
        <v>No</v>
      </c>
      <c r="AE32" s="120"/>
      <c r="AF32" s="138"/>
    </row>
    <row r="33" spans="1:32" x14ac:dyDescent="0.25">
      <c r="A33" s="53" t="str">
        <f>IF(AD28="Cycle Complete", "", "Caution: Previous cycle incomplete")</f>
        <v>Caution: Previous cycle incomplete</v>
      </c>
      <c r="B33" s="49"/>
      <c r="C33" s="50"/>
      <c r="D33" s="50"/>
      <c r="E33" s="50"/>
      <c r="F33" s="50"/>
      <c r="G33" s="50"/>
      <c r="H33" s="50"/>
      <c r="I33" s="50"/>
      <c r="J33" s="50"/>
      <c r="K33" s="50"/>
      <c r="L33" s="50"/>
      <c r="M33" s="168"/>
      <c r="N33" s="133"/>
      <c r="O33" s="142"/>
      <c r="P33" s="50"/>
      <c r="Q33" s="50"/>
      <c r="R33" s="50"/>
      <c r="S33" s="50"/>
      <c r="T33" s="50"/>
      <c r="U33" s="50"/>
      <c r="V33" s="50"/>
      <c r="W33" s="50"/>
      <c r="X33" s="50"/>
      <c r="Y33" s="50"/>
      <c r="Z33" s="50"/>
      <c r="AA33" s="130"/>
      <c r="AB33" s="133"/>
      <c r="AC33" s="142"/>
      <c r="AD33" s="57" t="str">
        <f>IF(AND(AD30="Yes",AD32="Yes"),"Cycle Complete","Cycle Incomplete")</f>
        <v>Cycle Incomplete</v>
      </c>
      <c r="AE33" s="121"/>
      <c r="AF33" s="139"/>
    </row>
    <row r="34" spans="1:32" ht="15" customHeight="1" x14ac:dyDescent="0.25">
      <c r="A34" s="155"/>
      <c r="B34" s="33"/>
      <c r="C34" s="34"/>
      <c r="D34" s="34"/>
      <c r="E34" s="34"/>
      <c r="F34" s="34"/>
      <c r="G34" s="34"/>
      <c r="H34" s="34"/>
      <c r="I34" s="34"/>
      <c r="J34" s="34"/>
      <c r="K34" s="34"/>
      <c r="L34" s="34"/>
      <c r="M34" s="143"/>
      <c r="N34" s="122">
        <f>COUNTIF(C34:L38,"y")</f>
        <v>0</v>
      </c>
      <c r="O34" s="146" t="str">
        <f t="shared" ref="O34" si="8">IF(N34&gt;0,"OK","No Observation")</f>
        <v>No Observation</v>
      </c>
      <c r="P34" s="34"/>
      <c r="Q34" s="34"/>
      <c r="R34" s="34"/>
      <c r="S34" s="34"/>
      <c r="T34" s="34"/>
      <c r="U34" s="34"/>
      <c r="V34" s="34"/>
      <c r="W34" s="34"/>
      <c r="X34" s="34"/>
      <c r="Y34" s="34"/>
      <c r="Z34" s="34"/>
      <c r="AA34" s="143"/>
      <c r="AB34" s="122">
        <f>COUNTIF(P34:Z38,"Y")</f>
        <v>0</v>
      </c>
      <c r="AC34" s="146" t="str">
        <f t="shared" ref="AC34" si="9">IF(AB34&gt;0,"OK","No Debrief")</f>
        <v>No Debrief</v>
      </c>
      <c r="AD34" s="68" t="s">
        <v>62</v>
      </c>
      <c r="AE34" s="125"/>
      <c r="AF34" s="151"/>
    </row>
    <row r="35" spans="1:32" x14ac:dyDescent="0.25">
      <c r="A35" s="156"/>
      <c r="B35" s="35"/>
      <c r="C35" s="36"/>
      <c r="D35" s="36"/>
      <c r="E35" s="36"/>
      <c r="F35" s="36"/>
      <c r="G35" s="36"/>
      <c r="H35" s="36"/>
      <c r="I35" s="36"/>
      <c r="J35" s="36"/>
      <c r="K35" s="36"/>
      <c r="L35" s="36"/>
      <c r="M35" s="144"/>
      <c r="N35" s="123"/>
      <c r="O35" s="147"/>
      <c r="P35" s="36"/>
      <c r="Q35" s="36"/>
      <c r="R35" s="36"/>
      <c r="S35" s="36"/>
      <c r="T35" s="36"/>
      <c r="U35" s="36"/>
      <c r="V35" s="36"/>
      <c r="W35" s="36"/>
      <c r="X35" s="36"/>
      <c r="Y35" s="36"/>
      <c r="Z35" s="36"/>
      <c r="AA35" s="144"/>
      <c r="AB35" s="123"/>
      <c r="AC35" s="147"/>
      <c r="AD35" s="94" t="str">
        <f>IF(O34="OK", "Yes", "No")</f>
        <v>No</v>
      </c>
      <c r="AE35" s="126"/>
      <c r="AF35" s="150"/>
    </row>
    <row r="36" spans="1:32" x14ac:dyDescent="0.25">
      <c r="A36" s="156"/>
      <c r="B36" s="35"/>
      <c r="C36" s="36"/>
      <c r="D36" s="36"/>
      <c r="E36" s="36"/>
      <c r="F36" s="36"/>
      <c r="G36" s="36"/>
      <c r="H36" s="36"/>
      <c r="I36" s="36"/>
      <c r="J36" s="36"/>
      <c r="K36" s="36"/>
      <c r="L36" s="36"/>
      <c r="M36" s="144"/>
      <c r="N36" s="123"/>
      <c r="O36" s="147"/>
      <c r="P36" s="36"/>
      <c r="Q36" s="36"/>
      <c r="R36" s="36"/>
      <c r="S36" s="36"/>
      <c r="T36" s="36"/>
      <c r="U36" s="36"/>
      <c r="V36" s="36"/>
      <c r="W36" s="36"/>
      <c r="X36" s="36"/>
      <c r="Y36" s="36"/>
      <c r="Z36" s="36"/>
      <c r="AA36" s="144"/>
      <c r="AB36" s="123"/>
      <c r="AC36" s="147"/>
      <c r="AD36" s="55" t="s">
        <v>63</v>
      </c>
      <c r="AE36" s="126"/>
      <c r="AF36" s="93" t="s">
        <v>86</v>
      </c>
    </row>
    <row r="37" spans="1:32" x14ac:dyDescent="0.25">
      <c r="A37" s="157"/>
      <c r="B37" s="35"/>
      <c r="C37" s="36"/>
      <c r="D37" s="36"/>
      <c r="E37" s="36"/>
      <c r="F37" s="36"/>
      <c r="G37" s="36"/>
      <c r="H37" s="36"/>
      <c r="I37" s="36"/>
      <c r="J37" s="36"/>
      <c r="K37" s="36"/>
      <c r="L37" s="36"/>
      <c r="M37" s="144"/>
      <c r="N37" s="123"/>
      <c r="O37" s="147"/>
      <c r="P37" s="36"/>
      <c r="Q37" s="36"/>
      <c r="R37" s="36"/>
      <c r="S37" s="36"/>
      <c r="T37" s="36"/>
      <c r="U37" s="36"/>
      <c r="V37" s="36"/>
      <c r="W37" s="36"/>
      <c r="X37" s="36"/>
      <c r="Y37" s="36"/>
      <c r="Z37" s="36"/>
      <c r="AA37" s="144"/>
      <c r="AB37" s="123"/>
      <c r="AC37" s="147"/>
      <c r="AD37" s="94" t="str">
        <f>IF(AC34="OK","Yes","No")</f>
        <v>No</v>
      </c>
      <c r="AE37" s="126"/>
      <c r="AF37" s="134"/>
    </row>
    <row r="38" spans="1:32" x14ac:dyDescent="0.25">
      <c r="A38" s="71" t="str">
        <f>IF(AD33="Cycle Complete", "", "Caution: Previous cycle incomplete")</f>
        <v>Caution: Previous cycle incomplete</v>
      </c>
      <c r="B38" s="37"/>
      <c r="C38" s="38"/>
      <c r="D38" s="38"/>
      <c r="E38" s="38"/>
      <c r="F38" s="38"/>
      <c r="G38" s="38"/>
      <c r="H38" s="38"/>
      <c r="I38" s="38"/>
      <c r="J38" s="38"/>
      <c r="K38" s="38"/>
      <c r="L38" s="38"/>
      <c r="M38" s="145"/>
      <c r="N38" s="124"/>
      <c r="O38" s="148"/>
      <c r="P38" s="38"/>
      <c r="Q38" s="38"/>
      <c r="R38" s="38"/>
      <c r="S38" s="38"/>
      <c r="T38" s="38"/>
      <c r="U38" s="38"/>
      <c r="V38" s="38"/>
      <c r="W38" s="38"/>
      <c r="X38" s="38"/>
      <c r="Y38" s="38"/>
      <c r="Z38" s="38"/>
      <c r="AA38" s="145"/>
      <c r="AB38" s="124"/>
      <c r="AC38" s="148"/>
      <c r="AD38" s="57" t="str">
        <f>IF(AND(AD35="Yes",AD37="Yes"),"Cycle Complete","Cycle Incomplete")</f>
        <v>Cycle Incomplete</v>
      </c>
      <c r="AE38" s="127"/>
      <c r="AF38" s="135"/>
    </row>
    <row r="39" spans="1:32" ht="15" customHeight="1" x14ac:dyDescent="0.25">
      <c r="A39" s="152"/>
      <c r="B39" s="45"/>
      <c r="C39" s="46"/>
      <c r="D39" s="46"/>
      <c r="E39" s="46"/>
      <c r="F39" s="46"/>
      <c r="G39" s="46"/>
      <c r="H39" s="46"/>
      <c r="I39" s="46"/>
      <c r="J39" s="46"/>
      <c r="K39" s="46"/>
      <c r="L39" s="46"/>
      <c r="M39" s="128"/>
      <c r="N39" s="131">
        <f>COUNTIF(C39:L43,"y")</f>
        <v>0</v>
      </c>
      <c r="O39" s="140" t="str">
        <f t="shared" ref="O39" si="10">IF(N39&gt;0,"OK","No Observation")</f>
        <v>No Observation</v>
      </c>
      <c r="P39" s="46"/>
      <c r="Q39" s="46"/>
      <c r="R39" s="46"/>
      <c r="S39" s="46"/>
      <c r="T39" s="46"/>
      <c r="U39" s="46"/>
      <c r="V39" s="46"/>
      <c r="W39" s="46"/>
      <c r="X39" s="46"/>
      <c r="Y39" s="46"/>
      <c r="Z39" s="46"/>
      <c r="AA39" s="128"/>
      <c r="AB39" s="131">
        <f>COUNTIF(P39:Z43,"Y")</f>
        <v>0</v>
      </c>
      <c r="AC39" s="140" t="str">
        <f t="shared" ref="AC39" si="11">IF(AB39&gt;0,"OK","No Debrief")</f>
        <v>No Debrief</v>
      </c>
      <c r="AD39" s="68" t="s">
        <v>62</v>
      </c>
      <c r="AE39" s="119"/>
      <c r="AF39" s="136"/>
    </row>
    <row r="40" spans="1:32" x14ac:dyDescent="0.25">
      <c r="A40" s="153"/>
      <c r="B40" s="47"/>
      <c r="C40" s="48"/>
      <c r="D40" s="48"/>
      <c r="E40" s="48"/>
      <c r="F40" s="48"/>
      <c r="G40" s="48"/>
      <c r="H40" s="48"/>
      <c r="I40" s="48"/>
      <c r="J40" s="48"/>
      <c r="K40" s="48"/>
      <c r="L40" s="48"/>
      <c r="M40" s="129"/>
      <c r="N40" s="132"/>
      <c r="O40" s="141"/>
      <c r="P40" s="48"/>
      <c r="Q40" s="48"/>
      <c r="R40" s="48"/>
      <c r="S40" s="48"/>
      <c r="T40" s="48"/>
      <c r="U40" s="48"/>
      <c r="V40" s="48"/>
      <c r="W40" s="48"/>
      <c r="X40" s="48"/>
      <c r="Y40" s="48"/>
      <c r="Z40" s="48"/>
      <c r="AA40" s="129"/>
      <c r="AB40" s="132"/>
      <c r="AC40" s="141"/>
      <c r="AD40" s="94" t="str">
        <f>IF(O39="OK", "Yes", "No")</f>
        <v>No</v>
      </c>
      <c r="AE40" s="120"/>
      <c r="AF40" s="137"/>
    </row>
    <row r="41" spans="1:32" x14ac:dyDescent="0.25">
      <c r="A41" s="153"/>
      <c r="B41" s="47"/>
      <c r="C41" s="48"/>
      <c r="D41" s="48"/>
      <c r="E41" s="48"/>
      <c r="F41" s="48"/>
      <c r="G41" s="48"/>
      <c r="H41" s="48"/>
      <c r="I41" s="48"/>
      <c r="J41" s="48"/>
      <c r="K41" s="48"/>
      <c r="L41" s="48"/>
      <c r="M41" s="129"/>
      <c r="N41" s="132"/>
      <c r="O41" s="141"/>
      <c r="P41" s="48"/>
      <c r="Q41" s="48"/>
      <c r="R41" s="48"/>
      <c r="S41" s="48"/>
      <c r="T41" s="48"/>
      <c r="U41" s="48"/>
      <c r="V41" s="48"/>
      <c r="W41" s="48"/>
      <c r="X41" s="48"/>
      <c r="Y41" s="48"/>
      <c r="Z41" s="48"/>
      <c r="AA41" s="129"/>
      <c r="AB41" s="132"/>
      <c r="AC41" s="141"/>
      <c r="AD41" s="55" t="s">
        <v>63</v>
      </c>
      <c r="AE41" s="120"/>
      <c r="AF41" s="93" t="s">
        <v>86</v>
      </c>
    </row>
    <row r="42" spans="1:32" x14ac:dyDescent="0.25">
      <c r="A42" s="154"/>
      <c r="B42" s="47"/>
      <c r="C42" s="48"/>
      <c r="D42" s="48"/>
      <c r="E42" s="48"/>
      <c r="F42" s="48"/>
      <c r="G42" s="48"/>
      <c r="H42" s="48"/>
      <c r="I42" s="48"/>
      <c r="J42" s="48"/>
      <c r="K42" s="48"/>
      <c r="L42" s="48"/>
      <c r="M42" s="129"/>
      <c r="N42" s="132"/>
      <c r="O42" s="141"/>
      <c r="P42" s="48"/>
      <c r="Q42" s="48"/>
      <c r="R42" s="48"/>
      <c r="S42" s="48"/>
      <c r="T42" s="48"/>
      <c r="U42" s="48"/>
      <c r="V42" s="48"/>
      <c r="W42" s="48"/>
      <c r="X42" s="48"/>
      <c r="Y42" s="48"/>
      <c r="Z42" s="48"/>
      <c r="AA42" s="129"/>
      <c r="AB42" s="132"/>
      <c r="AC42" s="141"/>
      <c r="AD42" s="94" t="str">
        <f>IF(AC39="OK","Yes","No")</f>
        <v>No</v>
      </c>
      <c r="AE42" s="120"/>
      <c r="AF42" s="138"/>
    </row>
    <row r="43" spans="1:32" x14ac:dyDescent="0.25">
      <c r="A43" s="53" t="str">
        <f>IF(AD38="Cycle Complete", "", "Caution: Previous cycle incomplete")</f>
        <v>Caution: Previous cycle incomplete</v>
      </c>
      <c r="B43" s="49"/>
      <c r="C43" s="50"/>
      <c r="D43" s="50"/>
      <c r="E43" s="50"/>
      <c r="F43" s="50"/>
      <c r="G43" s="50"/>
      <c r="H43" s="50"/>
      <c r="I43" s="50"/>
      <c r="J43" s="50"/>
      <c r="K43" s="50"/>
      <c r="L43" s="50"/>
      <c r="M43" s="130"/>
      <c r="N43" s="133"/>
      <c r="O43" s="142"/>
      <c r="P43" s="50"/>
      <c r="Q43" s="50"/>
      <c r="R43" s="50"/>
      <c r="S43" s="50"/>
      <c r="T43" s="50"/>
      <c r="U43" s="50"/>
      <c r="V43" s="50"/>
      <c r="W43" s="50"/>
      <c r="X43" s="50"/>
      <c r="Y43" s="50"/>
      <c r="Z43" s="50"/>
      <c r="AA43" s="130"/>
      <c r="AB43" s="133"/>
      <c r="AC43" s="142"/>
      <c r="AD43" s="57" t="str">
        <f>IF(AND(AD40="Yes",AD42="Yes"),"Cycle Complete","Cycle Incomplete")</f>
        <v>Cycle Incomplete</v>
      </c>
      <c r="AE43" s="121"/>
      <c r="AF43" s="139"/>
    </row>
    <row r="44" spans="1:32" ht="15" customHeight="1" x14ac:dyDescent="0.25">
      <c r="A44" s="155"/>
      <c r="B44" s="33"/>
      <c r="C44" s="34"/>
      <c r="D44" s="34"/>
      <c r="E44" s="34"/>
      <c r="F44" s="34"/>
      <c r="G44" s="34"/>
      <c r="H44" s="34"/>
      <c r="I44" s="34"/>
      <c r="J44" s="34"/>
      <c r="K44" s="34"/>
      <c r="L44" s="34"/>
      <c r="M44" s="143"/>
      <c r="N44" s="122">
        <f>COUNTIF(C44:L48,"y")</f>
        <v>0</v>
      </c>
      <c r="O44" s="146" t="str">
        <f t="shared" ref="O44" si="12">IF(N44&gt;0,"OK","No Observation")</f>
        <v>No Observation</v>
      </c>
      <c r="P44" s="34"/>
      <c r="Q44" s="34"/>
      <c r="R44" s="34"/>
      <c r="S44" s="34"/>
      <c r="T44" s="34"/>
      <c r="U44" s="34"/>
      <c r="V44" s="34"/>
      <c r="W44" s="34"/>
      <c r="X44" s="34"/>
      <c r="Y44" s="34"/>
      <c r="Z44" s="34"/>
      <c r="AA44" s="143"/>
      <c r="AB44" s="122">
        <f>COUNTIF(P44:Z48,"Y")</f>
        <v>0</v>
      </c>
      <c r="AC44" s="146" t="str">
        <f t="shared" ref="AC44" si="13">IF(AB44&gt;0,"OK","No Debrief")</f>
        <v>No Debrief</v>
      </c>
      <c r="AD44" s="68" t="s">
        <v>62</v>
      </c>
      <c r="AE44" s="125"/>
      <c r="AF44" s="151"/>
    </row>
    <row r="45" spans="1:32" x14ac:dyDescent="0.25">
      <c r="A45" s="156"/>
      <c r="B45" s="35"/>
      <c r="C45" s="36"/>
      <c r="D45" s="36"/>
      <c r="E45" s="36"/>
      <c r="F45" s="36"/>
      <c r="G45" s="36"/>
      <c r="H45" s="36"/>
      <c r="I45" s="36"/>
      <c r="J45" s="36"/>
      <c r="K45" s="36"/>
      <c r="L45" s="36"/>
      <c r="M45" s="144"/>
      <c r="N45" s="123"/>
      <c r="O45" s="147"/>
      <c r="P45" s="36"/>
      <c r="Q45" s="36"/>
      <c r="R45" s="36"/>
      <c r="S45" s="36"/>
      <c r="T45" s="36"/>
      <c r="U45" s="36"/>
      <c r="V45" s="36"/>
      <c r="W45" s="36"/>
      <c r="X45" s="36"/>
      <c r="Y45" s="36"/>
      <c r="Z45" s="36"/>
      <c r="AA45" s="144"/>
      <c r="AB45" s="123"/>
      <c r="AC45" s="147"/>
      <c r="AD45" s="94" t="str">
        <f>IF(O44="OK", "Yes", "No")</f>
        <v>No</v>
      </c>
      <c r="AE45" s="126"/>
      <c r="AF45" s="150"/>
    </row>
    <row r="46" spans="1:32" x14ac:dyDescent="0.25">
      <c r="A46" s="156"/>
      <c r="B46" s="35"/>
      <c r="C46" s="36"/>
      <c r="D46" s="36"/>
      <c r="E46" s="36"/>
      <c r="F46" s="36"/>
      <c r="G46" s="36"/>
      <c r="H46" s="36"/>
      <c r="I46" s="36"/>
      <c r="J46" s="36"/>
      <c r="K46" s="36"/>
      <c r="L46" s="36"/>
      <c r="M46" s="144"/>
      <c r="N46" s="123"/>
      <c r="O46" s="147"/>
      <c r="P46" s="36"/>
      <c r="Q46" s="36"/>
      <c r="R46" s="36"/>
      <c r="S46" s="36"/>
      <c r="T46" s="36"/>
      <c r="U46" s="36"/>
      <c r="V46" s="36"/>
      <c r="W46" s="36"/>
      <c r="X46" s="36"/>
      <c r="Y46" s="36"/>
      <c r="Z46" s="36"/>
      <c r="AA46" s="144"/>
      <c r="AB46" s="123"/>
      <c r="AC46" s="147"/>
      <c r="AD46" s="55" t="s">
        <v>63</v>
      </c>
      <c r="AE46" s="126"/>
      <c r="AF46" s="93" t="s">
        <v>86</v>
      </c>
    </row>
    <row r="47" spans="1:32" x14ac:dyDescent="0.25">
      <c r="A47" s="157"/>
      <c r="B47" s="35"/>
      <c r="C47" s="36"/>
      <c r="D47" s="36"/>
      <c r="E47" s="36"/>
      <c r="F47" s="36"/>
      <c r="G47" s="36"/>
      <c r="H47" s="36"/>
      <c r="I47" s="36"/>
      <c r="J47" s="36"/>
      <c r="K47" s="36"/>
      <c r="L47" s="36"/>
      <c r="M47" s="144"/>
      <c r="N47" s="123"/>
      <c r="O47" s="147"/>
      <c r="P47" s="36"/>
      <c r="Q47" s="36"/>
      <c r="R47" s="36"/>
      <c r="S47" s="36"/>
      <c r="T47" s="36"/>
      <c r="U47" s="36"/>
      <c r="V47" s="36"/>
      <c r="W47" s="36"/>
      <c r="X47" s="36"/>
      <c r="Y47" s="36"/>
      <c r="Z47" s="36"/>
      <c r="AA47" s="144"/>
      <c r="AB47" s="123"/>
      <c r="AC47" s="147"/>
      <c r="AD47" s="94" t="str">
        <f>IF(AC44="OK","Yes","No")</f>
        <v>No</v>
      </c>
      <c r="AE47" s="126"/>
      <c r="AF47" s="134"/>
    </row>
    <row r="48" spans="1:32" x14ac:dyDescent="0.25">
      <c r="A48" s="71" t="str">
        <f>IF(AD43="Cycle Complete", "", "Caution: Previous cycle incomplete")</f>
        <v>Caution: Previous cycle incomplete</v>
      </c>
      <c r="B48" s="37"/>
      <c r="C48" s="38"/>
      <c r="D48" s="38"/>
      <c r="E48" s="38"/>
      <c r="F48" s="38"/>
      <c r="G48" s="38"/>
      <c r="H48" s="38"/>
      <c r="I48" s="38"/>
      <c r="J48" s="38"/>
      <c r="K48" s="38"/>
      <c r="L48" s="38"/>
      <c r="M48" s="145"/>
      <c r="N48" s="124"/>
      <c r="O48" s="148"/>
      <c r="P48" s="38"/>
      <c r="Q48" s="38"/>
      <c r="R48" s="38"/>
      <c r="S48" s="38"/>
      <c r="T48" s="38"/>
      <c r="U48" s="38"/>
      <c r="V48" s="38"/>
      <c r="W48" s="38"/>
      <c r="X48" s="38"/>
      <c r="Y48" s="38"/>
      <c r="Z48" s="38"/>
      <c r="AA48" s="145"/>
      <c r="AB48" s="124"/>
      <c r="AC48" s="148"/>
      <c r="AD48" s="57" t="str">
        <f>IF(AND(AD45="Yes",AD47="Yes"),"Cycle Complete","Cycle Incomplete")</f>
        <v>Cycle Incomplete</v>
      </c>
      <c r="AE48" s="127"/>
      <c r="AF48" s="135"/>
    </row>
    <row r="49" spans="1:32" ht="15" customHeight="1" x14ac:dyDescent="0.25">
      <c r="A49" s="152"/>
      <c r="B49" s="45"/>
      <c r="C49" s="46"/>
      <c r="D49" s="46"/>
      <c r="E49" s="46"/>
      <c r="F49" s="46"/>
      <c r="G49" s="46"/>
      <c r="H49" s="46"/>
      <c r="I49" s="46"/>
      <c r="J49" s="46"/>
      <c r="K49" s="46"/>
      <c r="L49" s="46"/>
      <c r="M49" s="128"/>
      <c r="N49" s="131">
        <f>COUNTIF(C49:L53,"y")</f>
        <v>0</v>
      </c>
      <c r="O49" s="140" t="str">
        <f t="shared" ref="O49" si="14">IF(N49&gt;0,"OK","No Observation")</f>
        <v>No Observation</v>
      </c>
      <c r="P49" s="46"/>
      <c r="Q49" s="46"/>
      <c r="R49" s="46"/>
      <c r="S49" s="46"/>
      <c r="T49" s="46"/>
      <c r="U49" s="46"/>
      <c r="V49" s="46"/>
      <c r="W49" s="46"/>
      <c r="X49" s="46"/>
      <c r="Y49" s="46"/>
      <c r="Z49" s="46"/>
      <c r="AA49" s="128"/>
      <c r="AB49" s="131">
        <f>COUNTIF(P49:Z53,"Y")</f>
        <v>0</v>
      </c>
      <c r="AC49" s="140" t="str">
        <f t="shared" ref="AC49" si="15">IF(AB49&gt;0,"OK","No Debrief")</f>
        <v>No Debrief</v>
      </c>
      <c r="AD49" s="68" t="s">
        <v>62</v>
      </c>
      <c r="AE49" s="119"/>
      <c r="AF49" s="136"/>
    </row>
    <row r="50" spans="1:32" x14ac:dyDescent="0.25">
      <c r="A50" s="153"/>
      <c r="B50" s="47"/>
      <c r="C50" s="48"/>
      <c r="D50" s="48"/>
      <c r="E50" s="48"/>
      <c r="F50" s="48"/>
      <c r="G50" s="48"/>
      <c r="H50" s="48"/>
      <c r="I50" s="48"/>
      <c r="J50" s="48"/>
      <c r="K50" s="48"/>
      <c r="L50" s="48"/>
      <c r="M50" s="129"/>
      <c r="N50" s="132"/>
      <c r="O50" s="141"/>
      <c r="P50" s="48"/>
      <c r="Q50" s="48"/>
      <c r="R50" s="48"/>
      <c r="S50" s="48"/>
      <c r="T50" s="48"/>
      <c r="U50" s="48"/>
      <c r="V50" s="48"/>
      <c r="W50" s="48"/>
      <c r="X50" s="48"/>
      <c r="Y50" s="48"/>
      <c r="Z50" s="48"/>
      <c r="AA50" s="129"/>
      <c r="AB50" s="132"/>
      <c r="AC50" s="141"/>
      <c r="AD50" s="94" t="str">
        <f>IF(O49="OK", "Yes", "No")</f>
        <v>No</v>
      </c>
      <c r="AE50" s="120"/>
      <c r="AF50" s="137"/>
    </row>
    <row r="51" spans="1:32" x14ac:dyDescent="0.25">
      <c r="A51" s="153"/>
      <c r="B51" s="47"/>
      <c r="C51" s="48"/>
      <c r="D51" s="48"/>
      <c r="E51" s="48"/>
      <c r="F51" s="48"/>
      <c r="G51" s="48"/>
      <c r="H51" s="48"/>
      <c r="I51" s="48"/>
      <c r="J51" s="48"/>
      <c r="K51" s="48"/>
      <c r="L51" s="48"/>
      <c r="M51" s="129"/>
      <c r="N51" s="132"/>
      <c r="O51" s="141"/>
      <c r="P51" s="48"/>
      <c r="Q51" s="48"/>
      <c r="R51" s="48"/>
      <c r="S51" s="48"/>
      <c r="T51" s="48"/>
      <c r="U51" s="48"/>
      <c r="V51" s="48"/>
      <c r="W51" s="48"/>
      <c r="X51" s="48"/>
      <c r="Y51" s="48"/>
      <c r="Z51" s="48"/>
      <c r="AA51" s="129"/>
      <c r="AB51" s="132"/>
      <c r="AC51" s="141"/>
      <c r="AD51" s="55" t="s">
        <v>63</v>
      </c>
      <c r="AE51" s="120"/>
      <c r="AF51" s="93" t="s">
        <v>86</v>
      </c>
    </row>
    <row r="52" spans="1:32" x14ac:dyDescent="0.25">
      <c r="A52" s="154"/>
      <c r="B52" s="47"/>
      <c r="C52" s="48"/>
      <c r="D52" s="48"/>
      <c r="E52" s="48"/>
      <c r="F52" s="48"/>
      <c r="G52" s="48"/>
      <c r="H52" s="48"/>
      <c r="I52" s="48"/>
      <c r="J52" s="48"/>
      <c r="K52" s="48"/>
      <c r="L52" s="48"/>
      <c r="M52" s="129"/>
      <c r="N52" s="132"/>
      <c r="O52" s="141"/>
      <c r="P52" s="48"/>
      <c r="Q52" s="48"/>
      <c r="R52" s="48"/>
      <c r="S52" s="48"/>
      <c r="T52" s="48"/>
      <c r="U52" s="48"/>
      <c r="V52" s="48"/>
      <c r="W52" s="48"/>
      <c r="X52" s="48"/>
      <c r="Y52" s="48"/>
      <c r="Z52" s="48"/>
      <c r="AA52" s="129"/>
      <c r="AB52" s="132"/>
      <c r="AC52" s="141"/>
      <c r="AD52" s="94" t="str">
        <f>IF(AC49="OK","Yes","No")</f>
        <v>No</v>
      </c>
      <c r="AE52" s="120"/>
      <c r="AF52" s="138"/>
    </row>
    <row r="53" spans="1:32" x14ac:dyDescent="0.25">
      <c r="A53" s="53" t="str">
        <f>IF(AD48="Cycle Complete", "", "Caution: Previous cycle incomplete")</f>
        <v>Caution: Previous cycle incomplete</v>
      </c>
      <c r="B53" s="49"/>
      <c r="C53" s="50"/>
      <c r="D53" s="50"/>
      <c r="E53" s="50"/>
      <c r="F53" s="50"/>
      <c r="G53" s="50"/>
      <c r="H53" s="50"/>
      <c r="I53" s="50"/>
      <c r="J53" s="50"/>
      <c r="K53" s="50"/>
      <c r="L53" s="50"/>
      <c r="M53" s="130"/>
      <c r="N53" s="133"/>
      <c r="O53" s="142"/>
      <c r="P53" s="50"/>
      <c r="Q53" s="50"/>
      <c r="R53" s="50"/>
      <c r="S53" s="50"/>
      <c r="T53" s="50"/>
      <c r="U53" s="50"/>
      <c r="V53" s="50"/>
      <c r="W53" s="50"/>
      <c r="X53" s="50"/>
      <c r="Y53" s="50"/>
      <c r="Z53" s="50"/>
      <c r="AA53" s="130"/>
      <c r="AB53" s="133"/>
      <c r="AC53" s="142"/>
      <c r="AD53" s="57" t="str">
        <f>IF(AND(AD50="Yes",AD52="Yes"),"Cycle Complete","Cycle Incomplete")</f>
        <v>Cycle Incomplete</v>
      </c>
      <c r="AE53" s="121"/>
      <c r="AF53" s="139"/>
    </row>
    <row r="54" spans="1:32" ht="15" customHeight="1" x14ac:dyDescent="0.25">
      <c r="A54" s="155"/>
      <c r="B54" s="33"/>
      <c r="C54" s="34"/>
      <c r="D54" s="34"/>
      <c r="E54" s="34"/>
      <c r="F54" s="34"/>
      <c r="G54" s="34"/>
      <c r="H54" s="34"/>
      <c r="I54" s="34"/>
      <c r="J54" s="34"/>
      <c r="K54" s="34"/>
      <c r="L54" s="34"/>
      <c r="M54" s="143"/>
      <c r="N54" s="122">
        <f>COUNTIF(C54:L58,"y")</f>
        <v>0</v>
      </c>
      <c r="O54" s="146" t="str">
        <f t="shared" ref="O54" si="16">IF(N54&gt;0,"OK","No Observation")</f>
        <v>No Observation</v>
      </c>
      <c r="P54" s="34"/>
      <c r="Q54" s="34"/>
      <c r="R54" s="34"/>
      <c r="S54" s="34"/>
      <c r="T54" s="34"/>
      <c r="U54" s="34"/>
      <c r="V54" s="34"/>
      <c r="W54" s="34"/>
      <c r="X54" s="34"/>
      <c r="Y54" s="34"/>
      <c r="Z54" s="34"/>
      <c r="AA54" s="143"/>
      <c r="AB54" s="122">
        <f>COUNTIF(P54:Z58,"Y")</f>
        <v>0</v>
      </c>
      <c r="AC54" s="146" t="str">
        <f t="shared" ref="AC54" si="17">IF(AB54&gt;0,"OK","No Debrief")</f>
        <v>No Debrief</v>
      </c>
      <c r="AD54" s="68" t="s">
        <v>62</v>
      </c>
      <c r="AE54" s="125"/>
      <c r="AF54" s="151"/>
    </row>
    <row r="55" spans="1:32" x14ac:dyDescent="0.25">
      <c r="A55" s="156"/>
      <c r="B55" s="35"/>
      <c r="C55" s="36"/>
      <c r="D55" s="36"/>
      <c r="E55" s="36"/>
      <c r="F55" s="36"/>
      <c r="G55" s="36"/>
      <c r="H55" s="36"/>
      <c r="I55" s="36"/>
      <c r="J55" s="36"/>
      <c r="K55" s="36"/>
      <c r="L55" s="36"/>
      <c r="M55" s="144"/>
      <c r="N55" s="123"/>
      <c r="O55" s="147"/>
      <c r="P55" s="36"/>
      <c r="Q55" s="36"/>
      <c r="R55" s="36"/>
      <c r="S55" s="36"/>
      <c r="T55" s="36"/>
      <c r="U55" s="36"/>
      <c r="V55" s="36"/>
      <c r="W55" s="36"/>
      <c r="X55" s="36"/>
      <c r="Y55" s="36"/>
      <c r="Z55" s="36"/>
      <c r="AA55" s="144"/>
      <c r="AB55" s="123"/>
      <c r="AC55" s="147"/>
      <c r="AD55" s="94" t="str">
        <f>IF(O54="OK", "Yes", "No")</f>
        <v>No</v>
      </c>
      <c r="AE55" s="126"/>
      <c r="AF55" s="150"/>
    </row>
    <row r="56" spans="1:32" x14ac:dyDescent="0.25">
      <c r="A56" s="156"/>
      <c r="B56" s="35"/>
      <c r="C56" s="36"/>
      <c r="D56" s="36"/>
      <c r="E56" s="36"/>
      <c r="F56" s="36"/>
      <c r="G56" s="36"/>
      <c r="H56" s="36"/>
      <c r="I56" s="36"/>
      <c r="J56" s="36"/>
      <c r="K56" s="36"/>
      <c r="L56" s="36"/>
      <c r="M56" s="144"/>
      <c r="N56" s="123"/>
      <c r="O56" s="147"/>
      <c r="P56" s="36"/>
      <c r="Q56" s="36"/>
      <c r="R56" s="36"/>
      <c r="S56" s="36"/>
      <c r="T56" s="36"/>
      <c r="U56" s="36"/>
      <c r="V56" s="36"/>
      <c r="W56" s="36"/>
      <c r="X56" s="36"/>
      <c r="Y56" s="36"/>
      <c r="Z56" s="36"/>
      <c r="AA56" s="144"/>
      <c r="AB56" s="123"/>
      <c r="AC56" s="147"/>
      <c r="AD56" s="55" t="s">
        <v>63</v>
      </c>
      <c r="AE56" s="126"/>
      <c r="AF56" s="93" t="s">
        <v>86</v>
      </c>
    </row>
    <row r="57" spans="1:32" x14ac:dyDescent="0.25">
      <c r="A57" s="157"/>
      <c r="B57" s="35"/>
      <c r="C57" s="36"/>
      <c r="D57" s="36"/>
      <c r="E57" s="36"/>
      <c r="F57" s="36"/>
      <c r="G57" s="36"/>
      <c r="H57" s="36"/>
      <c r="I57" s="36"/>
      <c r="J57" s="36"/>
      <c r="K57" s="36"/>
      <c r="L57" s="36"/>
      <c r="M57" s="144"/>
      <c r="N57" s="123"/>
      <c r="O57" s="147"/>
      <c r="P57" s="36"/>
      <c r="Q57" s="36"/>
      <c r="R57" s="36"/>
      <c r="S57" s="36"/>
      <c r="T57" s="36"/>
      <c r="U57" s="36"/>
      <c r="V57" s="36"/>
      <c r="W57" s="36"/>
      <c r="X57" s="36"/>
      <c r="Y57" s="36"/>
      <c r="Z57" s="36"/>
      <c r="AA57" s="144"/>
      <c r="AB57" s="123"/>
      <c r="AC57" s="147"/>
      <c r="AD57" s="94" t="str">
        <f>IF(AC54="OK","Yes","No")</f>
        <v>No</v>
      </c>
      <c r="AE57" s="126"/>
      <c r="AF57" s="134"/>
    </row>
    <row r="58" spans="1:32" x14ac:dyDescent="0.25">
      <c r="A58" s="71" t="str">
        <f>IF(AD53="Cycle Complete", "", "Caution: Previous cycle incomplete")</f>
        <v>Caution: Previous cycle incomplete</v>
      </c>
      <c r="B58" s="37"/>
      <c r="C58" s="38"/>
      <c r="D58" s="38"/>
      <c r="E58" s="38"/>
      <c r="F58" s="38"/>
      <c r="G58" s="38"/>
      <c r="H58" s="38"/>
      <c r="I58" s="38"/>
      <c r="J58" s="38"/>
      <c r="K58" s="38"/>
      <c r="L58" s="38"/>
      <c r="M58" s="145"/>
      <c r="N58" s="124"/>
      <c r="O58" s="148"/>
      <c r="P58" s="38"/>
      <c r="Q58" s="38"/>
      <c r="R58" s="38"/>
      <c r="S58" s="38"/>
      <c r="T58" s="38"/>
      <c r="U58" s="38"/>
      <c r="V58" s="38"/>
      <c r="W58" s="38"/>
      <c r="X58" s="38"/>
      <c r="Y58" s="38"/>
      <c r="Z58" s="38"/>
      <c r="AA58" s="145"/>
      <c r="AB58" s="124"/>
      <c r="AC58" s="148"/>
      <c r="AD58" s="57" t="str">
        <f>IF(AND(AD55="Yes",AD57="Yes"),"Cycle Complete","Cycle Incomplete")</f>
        <v>Cycle Incomplete</v>
      </c>
      <c r="AE58" s="127"/>
      <c r="AF58" s="135"/>
    </row>
    <row r="59" spans="1:32" ht="15" customHeight="1" x14ac:dyDescent="0.25">
      <c r="A59" s="152"/>
      <c r="B59" s="45"/>
      <c r="C59" s="46"/>
      <c r="D59" s="46"/>
      <c r="E59" s="46"/>
      <c r="F59" s="46"/>
      <c r="G59" s="46"/>
      <c r="H59" s="46"/>
      <c r="I59" s="46"/>
      <c r="J59" s="46"/>
      <c r="K59" s="46"/>
      <c r="L59" s="46"/>
      <c r="M59" s="128"/>
      <c r="N59" s="131">
        <f>COUNTIF(C59:L63,"y")</f>
        <v>0</v>
      </c>
      <c r="O59" s="140" t="str">
        <f t="shared" ref="O59" si="18">IF(N59&gt;0,"OK","No Observation")</f>
        <v>No Observation</v>
      </c>
      <c r="P59" s="46"/>
      <c r="Q59" s="46"/>
      <c r="R59" s="46"/>
      <c r="S59" s="46"/>
      <c r="T59" s="46"/>
      <c r="U59" s="46"/>
      <c r="V59" s="46"/>
      <c r="W59" s="46"/>
      <c r="X59" s="46"/>
      <c r="Y59" s="46"/>
      <c r="Z59" s="46"/>
      <c r="AA59" s="128"/>
      <c r="AB59" s="131">
        <f>COUNTIF(P59:Z63,"Y")</f>
        <v>0</v>
      </c>
      <c r="AC59" s="140" t="str">
        <f t="shared" ref="AC59" si="19">IF(AB59&gt;0,"OK","No Debrief")</f>
        <v>No Debrief</v>
      </c>
      <c r="AD59" s="68" t="s">
        <v>62</v>
      </c>
      <c r="AE59" s="119"/>
      <c r="AF59" s="136"/>
    </row>
    <row r="60" spans="1:32" x14ac:dyDescent="0.25">
      <c r="A60" s="153"/>
      <c r="B60" s="47"/>
      <c r="C60" s="48"/>
      <c r="D60" s="48"/>
      <c r="E60" s="48"/>
      <c r="F60" s="48"/>
      <c r="G60" s="48"/>
      <c r="H60" s="48"/>
      <c r="I60" s="48"/>
      <c r="J60" s="48"/>
      <c r="K60" s="48"/>
      <c r="L60" s="48"/>
      <c r="M60" s="129"/>
      <c r="N60" s="132"/>
      <c r="O60" s="141"/>
      <c r="P60" s="48"/>
      <c r="Q60" s="48"/>
      <c r="R60" s="48"/>
      <c r="S60" s="48"/>
      <c r="T60" s="48"/>
      <c r="U60" s="48"/>
      <c r="V60" s="48"/>
      <c r="W60" s="48"/>
      <c r="X60" s="48"/>
      <c r="Y60" s="48"/>
      <c r="Z60" s="48"/>
      <c r="AA60" s="129"/>
      <c r="AB60" s="132"/>
      <c r="AC60" s="141"/>
      <c r="AD60" s="94" t="str">
        <f>IF(O59="OK", "Yes", "No")</f>
        <v>No</v>
      </c>
      <c r="AE60" s="120"/>
      <c r="AF60" s="137"/>
    </row>
    <row r="61" spans="1:32" x14ac:dyDescent="0.25">
      <c r="A61" s="153"/>
      <c r="B61" s="47"/>
      <c r="C61" s="48"/>
      <c r="D61" s="48"/>
      <c r="E61" s="48"/>
      <c r="F61" s="48"/>
      <c r="G61" s="48"/>
      <c r="H61" s="48"/>
      <c r="I61" s="48"/>
      <c r="J61" s="48"/>
      <c r="K61" s="48"/>
      <c r="L61" s="48"/>
      <c r="M61" s="129"/>
      <c r="N61" s="132"/>
      <c r="O61" s="141"/>
      <c r="P61" s="48"/>
      <c r="Q61" s="48"/>
      <c r="R61" s="48"/>
      <c r="S61" s="48"/>
      <c r="T61" s="48"/>
      <c r="U61" s="48"/>
      <c r="V61" s="48"/>
      <c r="W61" s="48"/>
      <c r="X61" s="48"/>
      <c r="Y61" s="48"/>
      <c r="Z61" s="48"/>
      <c r="AA61" s="129"/>
      <c r="AB61" s="132"/>
      <c r="AC61" s="141"/>
      <c r="AD61" s="55" t="s">
        <v>63</v>
      </c>
      <c r="AE61" s="120"/>
      <c r="AF61" s="93" t="s">
        <v>86</v>
      </c>
    </row>
    <row r="62" spans="1:32" x14ac:dyDescent="0.25">
      <c r="A62" s="154"/>
      <c r="B62" s="47"/>
      <c r="C62" s="48"/>
      <c r="D62" s="48"/>
      <c r="E62" s="48"/>
      <c r="F62" s="48"/>
      <c r="G62" s="48"/>
      <c r="H62" s="48"/>
      <c r="I62" s="48"/>
      <c r="J62" s="48"/>
      <c r="K62" s="48"/>
      <c r="L62" s="48"/>
      <c r="M62" s="129"/>
      <c r="N62" s="132"/>
      <c r="O62" s="141"/>
      <c r="P62" s="48"/>
      <c r="Q62" s="48"/>
      <c r="R62" s="48"/>
      <c r="S62" s="48"/>
      <c r="T62" s="48"/>
      <c r="U62" s="48"/>
      <c r="V62" s="48"/>
      <c r="W62" s="48"/>
      <c r="X62" s="48"/>
      <c r="Y62" s="48"/>
      <c r="Z62" s="48"/>
      <c r="AA62" s="129"/>
      <c r="AB62" s="132"/>
      <c r="AC62" s="141"/>
      <c r="AD62" s="94" t="str">
        <f>IF(AC59="OK","Yes","No")</f>
        <v>No</v>
      </c>
      <c r="AE62" s="120"/>
      <c r="AF62" s="138"/>
    </row>
    <row r="63" spans="1:32" x14ac:dyDescent="0.25">
      <c r="A63" s="53" t="str">
        <f>IF(AD58="Cycle Complete", "", "Caution: Previous cycle incomplete")</f>
        <v>Caution: Previous cycle incomplete</v>
      </c>
      <c r="B63" s="49"/>
      <c r="C63" s="50"/>
      <c r="D63" s="50"/>
      <c r="E63" s="50"/>
      <c r="F63" s="50"/>
      <c r="G63" s="50"/>
      <c r="H63" s="50"/>
      <c r="I63" s="50"/>
      <c r="J63" s="50"/>
      <c r="K63" s="50"/>
      <c r="L63" s="50"/>
      <c r="M63" s="130"/>
      <c r="N63" s="133"/>
      <c r="O63" s="142"/>
      <c r="P63" s="50"/>
      <c r="Q63" s="50"/>
      <c r="R63" s="50"/>
      <c r="S63" s="50"/>
      <c r="T63" s="50"/>
      <c r="U63" s="50"/>
      <c r="V63" s="50"/>
      <c r="W63" s="50"/>
      <c r="X63" s="50"/>
      <c r="Y63" s="50"/>
      <c r="Z63" s="50"/>
      <c r="AA63" s="130"/>
      <c r="AB63" s="133"/>
      <c r="AC63" s="142"/>
      <c r="AD63" s="57" t="str">
        <f>IF(AND(AD60="Yes",AD62="Yes"),"Cycle Complete","Cycle Incomplete")</f>
        <v>Cycle Incomplete</v>
      </c>
      <c r="AE63" s="121"/>
      <c r="AF63" s="139"/>
    </row>
    <row r="64" spans="1:32" ht="15" customHeight="1" x14ac:dyDescent="0.25">
      <c r="A64" s="155"/>
      <c r="B64" s="33"/>
      <c r="C64" s="34"/>
      <c r="D64" s="34"/>
      <c r="E64" s="34"/>
      <c r="F64" s="34"/>
      <c r="G64" s="34"/>
      <c r="H64" s="34"/>
      <c r="I64" s="34"/>
      <c r="J64" s="34"/>
      <c r="K64" s="34"/>
      <c r="L64" s="34"/>
      <c r="M64" s="143"/>
      <c r="N64" s="122">
        <f>COUNTIF(C64:L68,"y")</f>
        <v>0</v>
      </c>
      <c r="O64" s="146" t="str">
        <f t="shared" ref="O64" si="20">IF(N64&gt;0,"OK","No Observation")</f>
        <v>No Observation</v>
      </c>
      <c r="P64" s="34"/>
      <c r="Q64" s="34"/>
      <c r="R64" s="34"/>
      <c r="S64" s="34"/>
      <c r="T64" s="34"/>
      <c r="U64" s="34"/>
      <c r="V64" s="34"/>
      <c r="W64" s="34"/>
      <c r="X64" s="34"/>
      <c r="Y64" s="34"/>
      <c r="Z64" s="34"/>
      <c r="AA64" s="143"/>
      <c r="AB64" s="122">
        <f>COUNTIF(P64:Z68,"Y")</f>
        <v>0</v>
      </c>
      <c r="AC64" s="146" t="str">
        <f t="shared" ref="AC64" si="21">IF(AB64&gt;0,"OK","No Debrief")</f>
        <v>No Debrief</v>
      </c>
      <c r="AD64" s="68" t="s">
        <v>62</v>
      </c>
      <c r="AE64" s="125"/>
      <c r="AF64" s="151"/>
    </row>
    <row r="65" spans="1:32" x14ac:dyDescent="0.25">
      <c r="A65" s="156"/>
      <c r="B65" s="35"/>
      <c r="C65" s="36"/>
      <c r="D65" s="36"/>
      <c r="E65" s="36"/>
      <c r="F65" s="36"/>
      <c r="G65" s="36"/>
      <c r="H65" s="36"/>
      <c r="I65" s="36"/>
      <c r="J65" s="36"/>
      <c r="K65" s="36"/>
      <c r="L65" s="36"/>
      <c r="M65" s="144"/>
      <c r="N65" s="123"/>
      <c r="O65" s="147"/>
      <c r="P65" s="36"/>
      <c r="Q65" s="36"/>
      <c r="R65" s="36"/>
      <c r="S65" s="36"/>
      <c r="T65" s="36"/>
      <c r="U65" s="36"/>
      <c r="V65" s="36"/>
      <c r="W65" s="36"/>
      <c r="X65" s="36"/>
      <c r="Y65" s="36"/>
      <c r="Z65" s="36"/>
      <c r="AA65" s="144"/>
      <c r="AB65" s="123"/>
      <c r="AC65" s="147"/>
      <c r="AD65" s="94" t="str">
        <f>IF(O64="OK", "Yes", "No")</f>
        <v>No</v>
      </c>
      <c r="AE65" s="126"/>
      <c r="AF65" s="150"/>
    </row>
    <row r="66" spans="1:32" x14ac:dyDescent="0.25">
      <c r="A66" s="156"/>
      <c r="B66" s="35"/>
      <c r="C66" s="36"/>
      <c r="D66" s="36"/>
      <c r="E66" s="36"/>
      <c r="F66" s="36"/>
      <c r="G66" s="36"/>
      <c r="H66" s="36"/>
      <c r="I66" s="36"/>
      <c r="J66" s="36"/>
      <c r="K66" s="36"/>
      <c r="L66" s="36"/>
      <c r="M66" s="144"/>
      <c r="N66" s="123"/>
      <c r="O66" s="147"/>
      <c r="P66" s="36"/>
      <c r="Q66" s="36"/>
      <c r="R66" s="36"/>
      <c r="S66" s="36"/>
      <c r="T66" s="36"/>
      <c r="U66" s="36"/>
      <c r="V66" s="36"/>
      <c r="W66" s="36"/>
      <c r="X66" s="36"/>
      <c r="Y66" s="36"/>
      <c r="Z66" s="36"/>
      <c r="AA66" s="144"/>
      <c r="AB66" s="123"/>
      <c r="AC66" s="147"/>
      <c r="AD66" s="55" t="s">
        <v>63</v>
      </c>
      <c r="AE66" s="126"/>
      <c r="AF66" s="93" t="s">
        <v>86</v>
      </c>
    </row>
    <row r="67" spans="1:32" x14ac:dyDescent="0.25">
      <c r="A67" s="157"/>
      <c r="B67" s="35"/>
      <c r="C67" s="36"/>
      <c r="D67" s="36"/>
      <c r="E67" s="36"/>
      <c r="F67" s="36"/>
      <c r="G67" s="36"/>
      <c r="H67" s="36"/>
      <c r="I67" s="36"/>
      <c r="J67" s="36"/>
      <c r="K67" s="36"/>
      <c r="L67" s="36"/>
      <c r="M67" s="144"/>
      <c r="N67" s="123"/>
      <c r="O67" s="147"/>
      <c r="P67" s="36"/>
      <c r="Q67" s="36"/>
      <c r="R67" s="36"/>
      <c r="S67" s="36"/>
      <c r="T67" s="36"/>
      <c r="U67" s="36"/>
      <c r="V67" s="36"/>
      <c r="W67" s="36"/>
      <c r="X67" s="36"/>
      <c r="Y67" s="36"/>
      <c r="Z67" s="36"/>
      <c r="AA67" s="144"/>
      <c r="AB67" s="123"/>
      <c r="AC67" s="147"/>
      <c r="AD67" s="94" t="str">
        <f>IF(AC64="OK","Yes","No")</f>
        <v>No</v>
      </c>
      <c r="AE67" s="126"/>
      <c r="AF67" s="134"/>
    </row>
    <row r="68" spans="1:32" x14ac:dyDescent="0.25">
      <c r="A68" s="71" t="str">
        <f>IF(AD63="Cycle Complete", "", "Caution: Previous cycle incomplete")</f>
        <v>Caution: Previous cycle incomplete</v>
      </c>
      <c r="B68" s="37"/>
      <c r="C68" s="38"/>
      <c r="D68" s="38"/>
      <c r="E68" s="38"/>
      <c r="F68" s="38"/>
      <c r="G68" s="38"/>
      <c r="H68" s="38"/>
      <c r="I68" s="38"/>
      <c r="J68" s="38"/>
      <c r="K68" s="38"/>
      <c r="L68" s="38"/>
      <c r="M68" s="145"/>
      <c r="N68" s="124"/>
      <c r="O68" s="148"/>
      <c r="P68" s="38"/>
      <c r="Q68" s="38"/>
      <c r="R68" s="38"/>
      <c r="S68" s="38"/>
      <c r="T68" s="38"/>
      <c r="U68" s="38"/>
      <c r="V68" s="38"/>
      <c r="W68" s="38"/>
      <c r="X68" s="38"/>
      <c r="Y68" s="38"/>
      <c r="Z68" s="38"/>
      <c r="AA68" s="145"/>
      <c r="AB68" s="124"/>
      <c r="AC68" s="148"/>
      <c r="AD68" s="57" t="str">
        <f>IF(AND(AD65="Yes",AD67="Yes"),"Cycle Complete","Cycle Incomplete")</f>
        <v>Cycle Incomplete</v>
      </c>
      <c r="AE68" s="127"/>
      <c r="AF68" s="135"/>
    </row>
    <row r="69" spans="1:32" ht="15" customHeight="1" x14ac:dyDescent="0.25">
      <c r="A69" s="152"/>
      <c r="B69" s="45"/>
      <c r="C69" s="46"/>
      <c r="D69" s="46"/>
      <c r="E69" s="46"/>
      <c r="F69" s="46"/>
      <c r="G69" s="46"/>
      <c r="H69" s="46"/>
      <c r="I69" s="46"/>
      <c r="J69" s="46"/>
      <c r="K69" s="46"/>
      <c r="L69" s="46"/>
      <c r="M69" s="128"/>
      <c r="N69" s="131">
        <f>COUNTIF(C69:L73,"y")</f>
        <v>0</v>
      </c>
      <c r="O69" s="140" t="str">
        <f t="shared" ref="O69" si="22">IF(N69&gt;0,"OK","No Observation")</f>
        <v>No Observation</v>
      </c>
      <c r="P69" s="46"/>
      <c r="Q69" s="46"/>
      <c r="R69" s="46"/>
      <c r="S69" s="46"/>
      <c r="T69" s="46"/>
      <c r="U69" s="46"/>
      <c r="V69" s="46"/>
      <c r="W69" s="46"/>
      <c r="X69" s="46"/>
      <c r="Y69" s="46"/>
      <c r="Z69" s="46"/>
      <c r="AA69" s="128"/>
      <c r="AB69" s="131">
        <f>COUNTIF(P69:Z73,"Y")</f>
        <v>0</v>
      </c>
      <c r="AC69" s="140" t="str">
        <f t="shared" ref="AC69" si="23">IF(AB69&gt;0,"OK","No Debrief")</f>
        <v>No Debrief</v>
      </c>
      <c r="AD69" s="68" t="s">
        <v>62</v>
      </c>
      <c r="AE69" s="119"/>
      <c r="AF69" s="136"/>
    </row>
    <row r="70" spans="1:32" x14ac:dyDescent="0.25">
      <c r="A70" s="153"/>
      <c r="B70" s="47"/>
      <c r="C70" s="48"/>
      <c r="D70" s="48"/>
      <c r="E70" s="48"/>
      <c r="F70" s="48"/>
      <c r="G70" s="48"/>
      <c r="H70" s="48"/>
      <c r="I70" s="48"/>
      <c r="J70" s="48"/>
      <c r="K70" s="48"/>
      <c r="L70" s="48"/>
      <c r="M70" s="129"/>
      <c r="N70" s="132"/>
      <c r="O70" s="141"/>
      <c r="P70" s="48"/>
      <c r="Q70" s="48"/>
      <c r="R70" s="48"/>
      <c r="S70" s="48"/>
      <c r="T70" s="48"/>
      <c r="U70" s="48"/>
      <c r="V70" s="48"/>
      <c r="W70" s="48"/>
      <c r="X70" s="48"/>
      <c r="Y70" s="48"/>
      <c r="Z70" s="48"/>
      <c r="AA70" s="129"/>
      <c r="AB70" s="132"/>
      <c r="AC70" s="141"/>
      <c r="AD70" s="94" t="str">
        <f>IF(O69="OK", "Yes", "No")</f>
        <v>No</v>
      </c>
      <c r="AE70" s="120"/>
      <c r="AF70" s="137"/>
    </row>
    <row r="71" spans="1:32" x14ac:dyDescent="0.25">
      <c r="A71" s="153"/>
      <c r="B71" s="47"/>
      <c r="C71" s="48"/>
      <c r="D71" s="48"/>
      <c r="E71" s="48"/>
      <c r="F71" s="48"/>
      <c r="G71" s="48"/>
      <c r="H71" s="48"/>
      <c r="I71" s="48"/>
      <c r="J71" s="48"/>
      <c r="K71" s="48"/>
      <c r="L71" s="48"/>
      <c r="M71" s="129"/>
      <c r="N71" s="132"/>
      <c r="O71" s="141"/>
      <c r="P71" s="48"/>
      <c r="Q71" s="48"/>
      <c r="R71" s="48"/>
      <c r="S71" s="48"/>
      <c r="T71" s="48"/>
      <c r="U71" s="48"/>
      <c r="V71" s="48"/>
      <c r="W71" s="48"/>
      <c r="X71" s="48"/>
      <c r="Y71" s="48"/>
      <c r="Z71" s="48"/>
      <c r="AA71" s="129"/>
      <c r="AB71" s="132"/>
      <c r="AC71" s="141"/>
      <c r="AD71" s="55" t="s">
        <v>63</v>
      </c>
      <c r="AE71" s="120"/>
      <c r="AF71" s="93" t="s">
        <v>86</v>
      </c>
    </row>
    <row r="72" spans="1:32" x14ac:dyDescent="0.25">
      <c r="A72" s="154"/>
      <c r="B72" s="47"/>
      <c r="C72" s="48"/>
      <c r="D72" s="48"/>
      <c r="E72" s="48"/>
      <c r="F72" s="48"/>
      <c r="G72" s="48"/>
      <c r="H72" s="48"/>
      <c r="I72" s="48"/>
      <c r="J72" s="48"/>
      <c r="K72" s="48"/>
      <c r="L72" s="48"/>
      <c r="M72" s="129"/>
      <c r="N72" s="132"/>
      <c r="O72" s="141"/>
      <c r="P72" s="48"/>
      <c r="Q72" s="48"/>
      <c r="R72" s="48"/>
      <c r="S72" s="48"/>
      <c r="T72" s="48"/>
      <c r="U72" s="48"/>
      <c r="V72" s="48"/>
      <c r="W72" s="48"/>
      <c r="X72" s="48"/>
      <c r="Y72" s="48"/>
      <c r="Z72" s="48"/>
      <c r="AA72" s="129"/>
      <c r="AB72" s="132"/>
      <c r="AC72" s="141"/>
      <c r="AD72" s="94" t="str">
        <f>IF(AC69="OK","Yes","No")</f>
        <v>No</v>
      </c>
      <c r="AE72" s="120"/>
      <c r="AF72" s="138"/>
    </row>
    <row r="73" spans="1:32" x14ac:dyDescent="0.25">
      <c r="A73" s="53" t="str">
        <f>IF(AD68="Cycle Complete", "", "Caution: Previous cycle incomplete")</f>
        <v>Caution: Previous cycle incomplete</v>
      </c>
      <c r="B73" s="49"/>
      <c r="C73" s="50"/>
      <c r="D73" s="50"/>
      <c r="E73" s="50"/>
      <c r="F73" s="50"/>
      <c r="G73" s="50"/>
      <c r="H73" s="50"/>
      <c r="I73" s="50"/>
      <c r="J73" s="50"/>
      <c r="K73" s="50"/>
      <c r="L73" s="50"/>
      <c r="M73" s="130"/>
      <c r="N73" s="133"/>
      <c r="O73" s="142"/>
      <c r="P73" s="50"/>
      <c r="Q73" s="50"/>
      <c r="R73" s="50"/>
      <c r="S73" s="50"/>
      <c r="T73" s="50"/>
      <c r="U73" s="50"/>
      <c r="V73" s="50"/>
      <c r="W73" s="50"/>
      <c r="X73" s="50"/>
      <c r="Y73" s="50"/>
      <c r="Z73" s="50"/>
      <c r="AA73" s="130"/>
      <c r="AB73" s="133"/>
      <c r="AC73" s="142"/>
      <c r="AD73" s="57" t="str">
        <f>IF(AND(AD70="Yes",AD72="Yes"),"Cycle Complete","Cycle Incomplete")</f>
        <v>Cycle Incomplete</v>
      </c>
      <c r="AE73" s="121"/>
      <c r="AF73" s="139"/>
    </row>
    <row r="74" spans="1:32" ht="15" customHeight="1" x14ac:dyDescent="0.25">
      <c r="A74" s="155"/>
      <c r="B74" s="33"/>
      <c r="C74" s="34"/>
      <c r="D74" s="34"/>
      <c r="E74" s="34"/>
      <c r="F74" s="34"/>
      <c r="G74" s="34"/>
      <c r="H74" s="34"/>
      <c r="I74" s="34"/>
      <c r="J74" s="34"/>
      <c r="K74" s="34"/>
      <c r="L74" s="34"/>
      <c r="M74" s="143"/>
      <c r="N74" s="122">
        <f>COUNTIF(C74:L78,"y")</f>
        <v>0</v>
      </c>
      <c r="O74" s="146" t="str">
        <f t="shared" ref="O74" si="24">IF(N74&gt;0,"OK","No Observation")</f>
        <v>No Observation</v>
      </c>
      <c r="P74" s="34"/>
      <c r="Q74" s="34"/>
      <c r="R74" s="34"/>
      <c r="S74" s="34"/>
      <c r="T74" s="34"/>
      <c r="U74" s="34"/>
      <c r="V74" s="34"/>
      <c r="W74" s="34"/>
      <c r="X74" s="34"/>
      <c r="Y74" s="34"/>
      <c r="Z74" s="34"/>
      <c r="AA74" s="143"/>
      <c r="AB74" s="122">
        <f>COUNTIF(P74:Z78,"Y")</f>
        <v>0</v>
      </c>
      <c r="AC74" s="146" t="str">
        <f t="shared" ref="AC74" si="25">IF(AB74&gt;0,"OK","No Debrief")</f>
        <v>No Debrief</v>
      </c>
      <c r="AD74" s="68" t="s">
        <v>62</v>
      </c>
      <c r="AE74" s="125"/>
      <c r="AF74" s="151"/>
    </row>
    <row r="75" spans="1:32" x14ac:dyDescent="0.25">
      <c r="A75" s="156"/>
      <c r="B75" s="35"/>
      <c r="C75" s="36"/>
      <c r="D75" s="36"/>
      <c r="E75" s="36"/>
      <c r="F75" s="36"/>
      <c r="G75" s="36"/>
      <c r="H75" s="36"/>
      <c r="I75" s="36"/>
      <c r="J75" s="36"/>
      <c r="K75" s="36"/>
      <c r="L75" s="36"/>
      <c r="M75" s="144"/>
      <c r="N75" s="123"/>
      <c r="O75" s="147"/>
      <c r="P75" s="36"/>
      <c r="Q75" s="36"/>
      <c r="R75" s="36"/>
      <c r="S75" s="36"/>
      <c r="T75" s="36"/>
      <c r="U75" s="36"/>
      <c r="V75" s="36"/>
      <c r="W75" s="36"/>
      <c r="X75" s="36"/>
      <c r="Y75" s="36"/>
      <c r="Z75" s="36"/>
      <c r="AA75" s="144"/>
      <c r="AB75" s="123"/>
      <c r="AC75" s="147"/>
      <c r="AD75" s="94" t="str">
        <f>IF(O74="OK", "Yes", "No")</f>
        <v>No</v>
      </c>
      <c r="AE75" s="126"/>
      <c r="AF75" s="150"/>
    </row>
    <row r="76" spans="1:32" x14ac:dyDescent="0.25">
      <c r="A76" s="156"/>
      <c r="B76" s="35"/>
      <c r="C76" s="36"/>
      <c r="D76" s="36"/>
      <c r="E76" s="36"/>
      <c r="F76" s="36"/>
      <c r="G76" s="36"/>
      <c r="H76" s="36"/>
      <c r="I76" s="36"/>
      <c r="J76" s="36"/>
      <c r="K76" s="36"/>
      <c r="L76" s="36"/>
      <c r="M76" s="144"/>
      <c r="N76" s="123"/>
      <c r="O76" s="147"/>
      <c r="P76" s="36"/>
      <c r="Q76" s="36"/>
      <c r="R76" s="36"/>
      <c r="S76" s="36"/>
      <c r="T76" s="36"/>
      <c r="U76" s="36"/>
      <c r="V76" s="36"/>
      <c r="W76" s="36"/>
      <c r="X76" s="36"/>
      <c r="Y76" s="36"/>
      <c r="Z76" s="36"/>
      <c r="AA76" s="144"/>
      <c r="AB76" s="123"/>
      <c r="AC76" s="147"/>
      <c r="AD76" s="55" t="s">
        <v>63</v>
      </c>
      <c r="AE76" s="126"/>
      <c r="AF76" s="93" t="s">
        <v>86</v>
      </c>
    </row>
    <row r="77" spans="1:32" x14ac:dyDescent="0.25">
      <c r="A77" s="157"/>
      <c r="B77" s="35"/>
      <c r="C77" s="36"/>
      <c r="D77" s="36"/>
      <c r="E77" s="36"/>
      <c r="F77" s="36"/>
      <c r="G77" s="36"/>
      <c r="H77" s="36"/>
      <c r="I77" s="36"/>
      <c r="J77" s="36"/>
      <c r="K77" s="36"/>
      <c r="L77" s="36"/>
      <c r="M77" s="144"/>
      <c r="N77" s="123"/>
      <c r="O77" s="147"/>
      <c r="P77" s="36"/>
      <c r="Q77" s="36"/>
      <c r="R77" s="36"/>
      <c r="S77" s="36"/>
      <c r="T77" s="36"/>
      <c r="U77" s="36"/>
      <c r="V77" s="36"/>
      <c r="W77" s="36"/>
      <c r="X77" s="36"/>
      <c r="Y77" s="36"/>
      <c r="Z77" s="36"/>
      <c r="AA77" s="144"/>
      <c r="AB77" s="123"/>
      <c r="AC77" s="147"/>
      <c r="AD77" s="94" t="str">
        <f>IF(AC74="OK","Yes","No")</f>
        <v>No</v>
      </c>
      <c r="AE77" s="126"/>
      <c r="AF77" s="134"/>
    </row>
    <row r="78" spans="1:32" x14ac:dyDescent="0.25">
      <c r="A78" s="71" t="str">
        <f>IF(AD73="Cycle Complete", "", "Caution: Previous cycle incomplete")</f>
        <v>Caution: Previous cycle incomplete</v>
      </c>
      <c r="B78" s="37"/>
      <c r="C78" s="38"/>
      <c r="D78" s="38"/>
      <c r="E78" s="38"/>
      <c r="F78" s="38"/>
      <c r="G78" s="38"/>
      <c r="H78" s="38"/>
      <c r="I78" s="38"/>
      <c r="J78" s="38"/>
      <c r="K78" s="38"/>
      <c r="L78" s="38"/>
      <c r="M78" s="145"/>
      <c r="N78" s="124"/>
      <c r="O78" s="148"/>
      <c r="P78" s="38"/>
      <c r="Q78" s="38"/>
      <c r="R78" s="38"/>
      <c r="S78" s="38"/>
      <c r="T78" s="38"/>
      <c r="U78" s="38"/>
      <c r="V78" s="38"/>
      <c r="W78" s="38"/>
      <c r="X78" s="38"/>
      <c r="Y78" s="38"/>
      <c r="Z78" s="38"/>
      <c r="AA78" s="145"/>
      <c r="AB78" s="124"/>
      <c r="AC78" s="148"/>
      <c r="AD78" s="57" t="str">
        <f>IF(AND(AD75="Yes",AD77="Yes"),"Cycle Complete","Cycle Incomplete")</f>
        <v>Cycle Incomplete</v>
      </c>
      <c r="AE78" s="127"/>
      <c r="AF78" s="135"/>
    </row>
    <row r="79" spans="1:32" ht="15" customHeight="1" x14ac:dyDescent="0.25">
      <c r="A79" s="152"/>
      <c r="B79" s="45"/>
      <c r="C79" s="46"/>
      <c r="D79" s="46"/>
      <c r="E79" s="46"/>
      <c r="F79" s="46"/>
      <c r="G79" s="46"/>
      <c r="H79" s="46"/>
      <c r="I79" s="46"/>
      <c r="J79" s="46"/>
      <c r="K79" s="46"/>
      <c r="L79" s="46"/>
      <c r="M79" s="128"/>
      <c r="N79" s="131">
        <f>COUNTIF(C79:L83,"y")</f>
        <v>0</v>
      </c>
      <c r="O79" s="140" t="str">
        <f t="shared" ref="O79" si="26">IF(N79&gt;0,"OK","No Observation")</f>
        <v>No Observation</v>
      </c>
      <c r="P79" s="46"/>
      <c r="Q79" s="46"/>
      <c r="R79" s="46"/>
      <c r="S79" s="46"/>
      <c r="T79" s="46"/>
      <c r="U79" s="46"/>
      <c r="V79" s="46"/>
      <c r="W79" s="46"/>
      <c r="X79" s="46"/>
      <c r="Y79" s="46"/>
      <c r="Z79" s="46"/>
      <c r="AA79" s="128"/>
      <c r="AB79" s="131">
        <f>COUNTIF(P79:Z83,"Y")</f>
        <v>0</v>
      </c>
      <c r="AC79" s="140" t="str">
        <f t="shared" ref="AC79" si="27">IF(AB79&gt;0,"OK","No Debrief")</f>
        <v>No Debrief</v>
      </c>
      <c r="AD79" s="68" t="s">
        <v>62</v>
      </c>
      <c r="AE79" s="119"/>
      <c r="AF79" s="136"/>
    </row>
    <row r="80" spans="1:32" x14ac:dyDescent="0.25">
      <c r="A80" s="153"/>
      <c r="B80" s="47"/>
      <c r="C80" s="48"/>
      <c r="D80" s="48"/>
      <c r="E80" s="48"/>
      <c r="F80" s="48"/>
      <c r="G80" s="48"/>
      <c r="H80" s="48"/>
      <c r="I80" s="48"/>
      <c r="J80" s="48"/>
      <c r="K80" s="48"/>
      <c r="L80" s="48"/>
      <c r="M80" s="129"/>
      <c r="N80" s="132"/>
      <c r="O80" s="141"/>
      <c r="P80" s="48"/>
      <c r="Q80" s="48"/>
      <c r="R80" s="48"/>
      <c r="S80" s="48"/>
      <c r="T80" s="48"/>
      <c r="U80" s="48"/>
      <c r="V80" s="48"/>
      <c r="W80" s="48"/>
      <c r="X80" s="48"/>
      <c r="Y80" s="48"/>
      <c r="Z80" s="48"/>
      <c r="AA80" s="129"/>
      <c r="AB80" s="132"/>
      <c r="AC80" s="141"/>
      <c r="AD80" s="94" t="str">
        <f>IF(O79="OK", "Yes", "No")</f>
        <v>No</v>
      </c>
      <c r="AE80" s="120"/>
      <c r="AF80" s="137"/>
    </row>
    <row r="81" spans="1:32" x14ac:dyDescent="0.25">
      <c r="A81" s="153"/>
      <c r="B81" s="47"/>
      <c r="C81" s="48"/>
      <c r="D81" s="48"/>
      <c r="E81" s="48"/>
      <c r="F81" s="48"/>
      <c r="G81" s="48"/>
      <c r="H81" s="48"/>
      <c r="I81" s="48"/>
      <c r="J81" s="48"/>
      <c r="K81" s="48"/>
      <c r="L81" s="48"/>
      <c r="M81" s="129"/>
      <c r="N81" s="132"/>
      <c r="O81" s="141"/>
      <c r="P81" s="48"/>
      <c r="Q81" s="48"/>
      <c r="R81" s="48"/>
      <c r="S81" s="48"/>
      <c r="T81" s="48"/>
      <c r="U81" s="48"/>
      <c r="V81" s="48"/>
      <c r="W81" s="48"/>
      <c r="X81" s="48"/>
      <c r="Y81" s="48"/>
      <c r="Z81" s="48"/>
      <c r="AA81" s="129"/>
      <c r="AB81" s="132"/>
      <c r="AC81" s="141"/>
      <c r="AD81" s="55" t="s">
        <v>63</v>
      </c>
      <c r="AE81" s="120"/>
      <c r="AF81" s="93" t="s">
        <v>86</v>
      </c>
    </row>
    <row r="82" spans="1:32" x14ac:dyDescent="0.25">
      <c r="A82" s="154"/>
      <c r="B82" s="47"/>
      <c r="C82" s="48"/>
      <c r="D82" s="48"/>
      <c r="E82" s="48"/>
      <c r="F82" s="48"/>
      <c r="G82" s="48"/>
      <c r="H82" s="48"/>
      <c r="I82" s="48"/>
      <c r="J82" s="48"/>
      <c r="K82" s="48"/>
      <c r="L82" s="48"/>
      <c r="M82" s="129"/>
      <c r="N82" s="132"/>
      <c r="O82" s="141"/>
      <c r="P82" s="48"/>
      <c r="Q82" s="48"/>
      <c r="R82" s="48"/>
      <c r="S82" s="48"/>
      <c r="T82" s="48"/>
      <c r="U82" s="48"/>
      <c r="V82" s="48"/>
      <c r="W82" s="48"/>
      <c r="X82" s="48"/>
      <c r="Y82" s="48"/>
      <c r="Z82" s="48"/>
      <c r="AA82" s="129"/>
      <c r="AB82" s="132"/>
      <c r="AC82" s="141"/>
      <c r="AD82" s="94" t="str">
        <f>IF(AC79="OK","Yes","No")</f>
        <v>No</v>
      </c>
      <c r="AE82" s="120"/>
      <c r="AF82" s="138"/>
    </row>
    <row r="83" spans="1:32" x14ac:dyDescent="0.25">
      <c r="A83" s="53" t="str">
        <f>IF(AD78="Cycle Complete", "", "Caution: Previous cycle incomplete")</f>
        <v>Caution: Previous cycle incomplete</v>
      </c>
      <c r="B83" s="49"/>
      <c r="C83" s="50"/>
      <c r="D83" s="50"/>
      <c r="E83" s="50"/>
      <c r="F83" s="50"/>
      <c r="G83" s="50"/>
      <c r="H83" s="50"/>
      <c r="I83" s="50"/>
      <c r="J83" s="50"/>
      <c r="K83" s="50"/>
      <c r="L83" s="50"/>
      <c r="M83" s="130"/>
      <c r="N83" s="133"/>
      <c r="O83" s="142"/>
      <c r="P83" s="50"/>
      <c r="Q83" s="50"/>
      <c r="R83" s="50"/>
      <c r="S83" s="50"/>
      <c r="T83" s="50"/>
      <c r="U83" s="50"/>
      <c r="V83" s="50"/>
      <c r="W83" s="50"/>
      <c r="X83" s="50"/>
      <c r="Y83" s="50"/>
      <c r="Z83" s="50"/>
      <c r="AA83" s="130"/>
      <c r="AB83" s="133"/>
      <c r="AC83" s="142"/>
      <c r="AD83" s="57" t="str">
        <f>IF(AND(AD80="Yes",AD82="Yes"),"Cycle Complete","Cycle Incomplete")</f>
        <v>Cycle Incomplete</v>
      </c>
      <c r="AE83" s="121"/>
      <c r="AF83" s="139"/>
    </row>
    <row r="84" spans="1:32" ht="15" customHeight="1" x14ac:dyDescent="0.25">
      <c r="A84" s="155"/>
      <c r="B84" s="33"/>
      <c r="C84" s="34"/>
      <c r="D84" s="34"/>
      <c r="E84" s="34"/>
      <c r="F84" s="34"/>
      <c r="G84" s="34"/>
      <c r="H84" s="34"/>
      <c r="I84" s="34"/>
      <c r="J84" s="34"/>
      <c r="K84" s="34"/>
      <c r="L84" s="34"/>
      <c r="M84" s="143"/>
      <c r="N84" s="122">
        <f>COUNTIF(C84:L88,"y")</f>
        <v>0</v>
      </c>
      <c r="O84" s="146" t="str">
        <f t="shared" ref="O84" si="28">IF(N84&gt;0,"OK","No Observation")</f>
        <v>No Observation</v>
      </c>
      <c r="P84" s="34"/>
      <c r="Q84" s="34"/>
      <c r="R84" s="34"/>
      <c r="S84" s="34"/>
      <c r="T84" s="34"/>
      <c r="U84" s="34"/>
      <c r="V84" s="34"/>
      <c r="W84" s="34"/>
      <c r="X84" s="34"/>
      <c r="Y84" s="34"/>
      <c r="Z84" s="34"/>
      <c r="AA84" s="143"/>
      <c r="AB84" s="122">
        <f>COUNTIF(P84:Z88,"Y")</f>
        <v>0</v>
      </c>
      <c r="AC84" s="146" t="str">
        <f t="shared" ref="AC84" si="29">IF(AB84&gt;0,"OK","No Debrief")</f>
        <v>No Debrief</v>
      </c>
      <c r="AD84" s="68" t="s">
        <v>62</v>
      </c>
      <c r="AE84" s="125"/>
      <c r="AF84" s="151"/>
    </row>
    <row r="85" spans="1:32" x14ac:dyDescent="0.25">
      <c r="A85" s="156"/>
      <c r="B85" s="35"/>
      <c r="C85" s="36"/>
      <c r="D85" s="36"/>
      <c r="E85" s="36"/>
      <c r="F85" s="36"/>
      <c r="G85" s="36"/>
      <c r="H85" s="36"/>
      <c r="I85" s="36"/>
      <c r="J85" s="36"/>
      <c r="K85" s="36"/>
      <c r="L85" s="36"/>
      <c r="M85" s="144"/>
      <c r="N85" s="123"/>
      <c r="O85" s="147"/>
      <c r="P85" s="36"/>
      <c r="Q85" s="36"/>
      <c r="R85" s="36"/>
      <c r="S85" s="36"/>
      <c r="T85" s="36"/>
      <c r="U85" s="36"/>
      <c r="V85" s="36"/>
      <c r="W85" s="36"/>
      <c r="X85" s="36"/>
      <c r="Y85" s="36"/>
      <c r="Z85" s="36"/>
      <c r="AA85" s="144"/>
      <c r="AB85" s="123"/>
      <c r="AC85" s="147"/>
      <c r="AD85" s="94" t="str">
        <f>IF(O84="OK", "Yes", "No")</f>
        <v>No</v>
      </c>
      <c r="AE85" s="126"/>
      <c r="AF85" s="150"/>
    </row>
    <row r="86" spans="1:32" x14ac:dyDescent="0.25">
      <c r="A86" s="156"/>
      <c r="B86" s="35"/>
      <c r="C86" s="36"/>
      <c r="D86" s="36"/>
      <c r="E86" s="36"/>
      <c r="F86" s="36"/>
      <c r="G86" s="36"/>
      <c r="H86" s="36"/>
      <c r="I86" s="36"/>
      <c r="J86" s="36"/>
      <c r="K86" s="36"/>
      <c r="L86" s="36"/>
      <c r="M86" s="144"/>
      <c r="N86" s="123"/>
      <c r="O86" s="147"/>
      <c r="P86" s="36"/>
      <c r="Q86" s="36"/>
      <c r="R86" s="36"/>
      <c r="S86" s="36"/>
      <c r="T86" s="36"/>
      <c r="U86" s="36"/>
      <c r="V86" s="36"/>
      <c r="W86" s="36"/>
      <c r="X86" s="36"/>
      <c r="Y86" s="36"/>
      <c r="Z86" s="36"/>
      <c r="AA86" s="144"/>
      <c r="AB86" s="123"/>
      <c r="AC86" s="147"/>
      <c r="AD86" s="55" t="s">
        <v>63</v>
      </c>
      <c r="AE86" s="126"/>
      <c r="AF86" s="93" t="s">
        <v>86</v>
      </c>
    </row>
    <row r="87" spans="1:32" x14ac:dyDescent="0.25">
      <c r="A87" s="157"/>
      <c r="B87" s="35"/>
      <c r="C87" s="36"/>
      <c r="D87" s="36"/>
      <c r="E87" s="36"/>
      <c r="F87" s="36"/>
      <c r="G87" s="36"/>
      <c r="H87" s="36"/>
      <c r="I87" s="36"/>
      <c r="J87" s="36"/>
      <c r="K87" s="36"/>
      <c r="L87" s="36"/>
      <c r="M87" s="144"/>
      <c r="N87" s="123"/>
      <c r="O87" s="147"/>
      <c r="P87" s="36"/>
      <c r="Q87" s="36"/>
      <c r="R87" s="36"/>
      <c r="S87" s="36"/>
      <c r="T87" s="36"/>
      <c r="U87" s="36"/>
      <c r="V87" s="36"/>
      <c r="W87" s="36"/>
      <c r="X87" s="36"/>
      <c r="Y87" s="36"/>
      <c r="Z87" s="36"/>
      <c r="AA87" s="144"/>
      <c r="AB87" s="123"/>
      <c r="AC87" s="147"/>
      <c r="AD87" s="94" t="str">
        <f>IF(AC84="OK","Yes","No")</f>
        <v>No</v>
      </c>
      <c r="AE87" s="126"/>
      <c r="AF87" s="134"/>
    </row>
    <row r="88" spans="1:32" x14ac:dyDescent="0.25">
      <c r="A88" s="71" t="str">
        <f>IF(AD83="Cycle Complete", "", "Caution: Previous cycle incomplete")</f>
        <v>Caution: Previous cycle incomplete</v>
      </c>
      <c r="B88" s="37"/>
      <c r="C88" s="38"/>
      <c r="D88" s="38"/>
      <c r="E88" s="38"/>
      <c r="F88" s="38"/>
      <c r="G88" s="38"/>
      <c r="H88" s="38"/>
      <c r="I88" s="38"/>
      <c r="J88" s="38"/>
      <c r="K88" s="38"/>
      <c r="L88" s="38"/>
      <c r="M88" s="145"/>
      <c r="N88" s="124"/>
      <c r="O88" s="148"/>
      <c r="P88" s="38"/>
      <c r="Q88" s="38"/>
      <c r="R88" s="38"/>
      <c r="S88" s="38"/>
      <c r="T88" s="38"/>
      <c r="U88" s="38"/>
      <c r="V88" s="38"/>
      <c r="W88" s="38"/>
      <c r="X88" s="38"/>
      <c r="Y88" s="38"/>
      <c r="Z88" s="38"/>
      <c r="AA88" s="145"/>
      <c r="AB88" s="124"/>
      <c r="AC88" s="148"/>
      <c r="AD88" s="57" t="str">
        <f>IF(AND(AD85="Yes",AD87="Yes"),"Cycle Complete","Cycle Incomplete")</f>
        <v>Cycle Incomplete</v>
      </c>
      <c r="AE88" s="127"/>
      <c r="AF88" s="135"/>
    </row>
    <row r="89" spans="1:32" ht="15" customHeight="1" x14ac:dyDescent="0.25">
      <c r="A89" s="152"/>
      <c r="B89" s="45"/>
      <c r="C89" s="46"/>
      <c r="D89" s="46"/>
      <c r="E89" s="46"/>
      <c r="F89" s="46"/>
      <c r="G89" s="46"/>
      <c r="H89" s="46"/>
      <c r="I89" s="46"/>
      <c r="J89" s="46"/>
      <c r="K89" s="46"/>
      <c r="L89" s="46"/>
      <c r="M89" s="128"/>
      <c r="N89" s="131">
        <f>COUNTIF(C89:L93,"y")</f>
        <v>0</v>
      </c>
      <c r="O89" s="140" t="str">
        <f t="shared" ref="O89" si="30">IF(N89&gt;0,"OK","No Observation")</f>
        <v>No Observation</v>
      </c>
      <c r="P89" s="46"/>
      <c r="Q89" s="46"/>
      <c r="R89" s="46"/>
      <c r="S89" s="46"/>
      <c r="T89" s="46"/>
      <c r="U89" s="46"/>
      <c r="V89" s="46"/>
      <c r="W89" s="46"/>
      <c r="X89" s="46"/>
      <c r="Y89" s="46"/>
      <c r="Z89" s="46"/>
      <c r="AA89" s="128"/>
      <c r="AB89" s="131">
        <f>COUNTIF(P89:Z93,"Y")</f>
        <v>0</v>
      </c>
      <c r="AC89" s="140" t="str">
        <f t="shared" ref="AC89" si="31">IF(AB89&gt;0,"OK","No Debrief")</f>
        <v>No Debrief</v>
      </c>
      <c r="AD89" s="68" t="s">
        <v>62</v>
      </c>
      <c r="AE89" s="119"/>
      <c r="AF89" s="136"/>
    </row>
    <row r="90" spans="1:32" x14ac:dyDescent="0.25">
      <c r="A90" s="153"/>
      <c r="B90" s="47"/>
      <c r="C90" s="48"/>
      <c r="D90" s="48"/>
      <c r="E90" s="48"/>
      <c r="F90" s="48"/>
      <c r="G90" s="48"/>
      <c r="H90" s="48"/>
      <c r="I90" s="48"/>
      <c r="J90" s="48"/>
      <c r="K90" s="48"/>
      <c r="L90" s="48"/>
      <c r="M90" s="129"/>
      <c r="N90" s="132"/>
      <c r="O90" s="141"/>
      <c r="P90" s="48"/>
      <c r="Q90" s="48"/>
      <c r="R90" s="48"/>
      <c r="S90" s="48"/>
      <c r="T90" s="48"/>
      <c r="U90" s="48"/>
      <c r="V90" s="48"/>
      <c r="W90" s="48"/>
      <c r="X90" s="48"/>
      <c r="Y90" s="48"/>
      <c r="Z90" s="48"/>
      <c r="AA90" s="129"/>
      <c r="AB90" s="132"/>
      <c r="AC90" s="141"/>
      <c r="AD90" s="94" t="str">
        <f>IF(O89="OK", "Yes", "No")</f>
        <v>No</v>
      </c>
      <c r="AE90" s="120"/>
      <c r="AF90" s="137"/>
    </row>
    <row r="91" spans="1:32" x14ac:dyDescent="0.25">
      <c r="A91" s="153"/>
      <c r="B91" s="47"/>
      <c r="C91" s="48"/>
      <c r="D91" s="48"/>
      <c r="E91" s="48"/>
      <c r="F91" s="48"/>
      <c r="G91" s="48"/>
      <c r="H91" s="48"/>
      <c r="I91" s="48"/>
      <c r="J91" s="48"/>
      <c r="K91" s="48"/>
      <c r="L91" s="48"/>
      <c r="M91" s="129"/>
      <c r="N91" s="132"/>
      <c r="O91" s="141"/>
      <c r="P91" s="48"/>
      <c r="Q91" s="48"/>
      <c r="R91" s="48"/>
      <c r="S91" s="48"/>
      <c r="T91" s="48"/>
      <c r="U91" s="48"/>
      <c r="V91" s="48"/>
      <c r="W91" s="48"/>
      <c r="X91" s="48"/>
      <c r="Y91" s="48"/>
      <c r="Z91" s="48"/>
      <c r="AA91" s="129"/>
      <c r="AB91" s="132"/>
      <c r="AC91" s="141"/>
      <c r="AD91" s="55" t="s">
        <v>63</v>
      </c>
      <c r="AE91" s="120"/>
      <c r="AF91" s="93" t="s">
        <v>86</v>
      </c>
    </row>
    <row r="92" spans="1:32" x14ac:dyDescent="0.25">
      <c r="A92" s="154"/>
      <c r="B92" s="47"/>
      <c r="C92" s="48"/>
      <c r="D92" s="48"/>
      <c r="E92" s="48"/>
      <c r="F92" s="48"/>
      <c r="G92" s="48"/>
      <c r="H92" s="48"/>
      <c r="I92" s="48"/>
      <c r="J92" s="48"/>
      <c r="K92" s="48"/>
      <c r="L92" s="48"/>
      <c r="M92" s="129"/>
      <c r="N92" s="132"/>
      <c r="O92" s="141"/>
      <c r="P92" s="48"/>
      <c r="Q92" s="48"/>
      <c r="R92" s="48"/>
      <c r="S92" s="48"/>
      <c r="T92" s="48"/>
      <c r="U92" s="48"/>
      <c r="V92" s="48"/>
      <c r="W92" s="48"/>
      <c r="X92" s="48"/>
      <c r="Y92" s="48"/>
      <c r="Z92" s="48"/>
      <c r="AA92" s="129"/>
      <c r="AB92" s="132"/>
      <c r="AC92" s="141"/>
      <c r="AD92" s="94" t="str">
        <f>IF(AC89="OK","Yes","No")</f>
        <v>No</v>
      </c>
      <c r="AE92" s="120"/>
      <c r="AF92" s="138"/>
    </row>
    <row r="93" spans="1:32" x14ac:dyDescent="0.25">
      <c r="A93" s="53" t="str">
        <f>IF(AD88="Cycle Complete", "", "Caution: Previous cycle incomplete")</f>
        <v>Caution: Previous cycle incomplete</v>
      </c>
      <c r="B93" s="49"/>
      <c r="C93" s="50"/>
      <c r="D93" s="50"/>
      <c r="E93" s="50"/>
      <c r="F93" s="50"/>
      <c r="G93" s="50"/>
      <c r="H93" s="50"/>
      <c r="I93" s="50"/>
      <c r="J93" s="50"/>
      <c r="K93" s="50"/>
      <c r="L93" s="50"/>
      <c r="M93" s="130"/>
      <c r="N93" s="133"/>
      <c r="O93" s="142"/>
      <c r="P93" s="50"/>
      <c r="Q93" s="50"/>
      <c r="R93" s="50"/>
      <c r="S93" s="50"/>
      <c r="T93" s="50"/>
      <c r="U93" s="50"/>
      <c r="V93" s="50"/>
      <c r="W93" s="50"/>
      <c r="X93" s="50"/>
      <c r="Y93" s="50"/>
      <c r="Z93" s="50"/>
      <c r="AA93" s="130"/>
      <c r="AB93" s="133"/>
      <c r="AC93" s="142"/>
      <c r="AD93" s="57" t="str">
        <f>IF(AND(AD90="Yes",AD92="Yes"),"Cycle Complete","Cycle Incomplete")</f>
        <v>Cycle Incomplete</v>
      </c>
      <c r="AE93" s="121"/>
      <c r="AF93" s="139"/>
    </row>
    <row r="94" spans="1:32" ht="15" customHeight="1" x14ac:dyDescent="0.25">
      <c r="A94" s="155"/>
      <c r="B94" s="33"/>
      <c r="C94" s="34"/>
      <c r="D94" s="34"/>
      <c r="E94" s="34"/>
      <c r="F94" s="34"/>
      <c r="G94" s="34"/>
      <c r="H94" s="34"/>
      <c r="I94" s="34"/>
      <c r="J94" s="34"/>
      <c r="K94" s="34"/>
      <c r="L94" s="34"/>
      <c r="M94" s="143"/>
      <c r="N94" s="122">
        <f>COUNTIF(C94:L98,"y")</f>
        <v>0</v>
      </c>
      <c r="O94" s="146" t="str">
        <f t="shared" ref="O94" si="32">IF(N94&gt;0,"OK","No Observation")</f>
        <v>No Observation</v>
      </c>
      <c r="P94" s="34"/>
      <c r="Q94" s="34"/>
      <c r="R94" s="34"/>
      <c r="S94" s="34"/>
      <c r="T94" s="34"/>
      <c r="U94" s="34"/>
      <c r="V94" s="34"/>
      <c r="W94" s="34"/>
      <c r="X94" s="34"/>
      <c r="Y94" s="34"/>
      <c r="Z94" s="34"/>
      <c r="AA94" s="143"/>
      <c r="AB94" s="122">
        <f>COUNTIF(P94:Z98,"Y")</f>
        <v>0</v>
      </c>
      <c r="AC94" s="146" t="str">
        <f t="shared" ref="AC94" si="33">IF(AB94&gt;0,"OK","No Debrief")</f>
        <v>No Debrief</v>
      </c>
      <c r="AD94" s="68" t="s">
        <v>62</v>
      </c>
      <c r="AE94" s="125"/>
      <c r="AF94" s="151"/>
    </row>
    <row r="95" spans="1:32" x14ac:dyDescent="0.25">
      <c r="A95" s="156"/>
      <c r="B95" s="35"/>
      <c r="C95" s="36"/>
      <c r="D95" s="36"/>
      <c r="E95" s="36"/>
      <c r="F95" s="36"/>
      <c r="G95" s="36"/>
      <c r="H95" s="36"/>
      <c r="I95" s="36"/>
      <c r="J95" s="36"/>
      <c r="K95" s="36"/>
      <c r="L95" s="36"/>
      <c r="M95" s="144"/>
      <c r="N95" s="123"/>
      <c r="O95" s="147"/>
      <c r="P95" s="36"/>
      <c r="Q95" s="36"/>
      <c r="R95" s="36"/>
      <c r="S95" s="36"/>
      <c r="T95" s="36"/>
      <c r="U95" s="36"/>
      <c r="V95" s="36"/>
      <c r="W95" s="36"/>
      <c r="X95" s="36"/>
      <c r="Y95" s="36"/>
      <c r="Z95" s="36"/>
      <c r="AA95" s="144"/>
      <c r="AB95" s="123"/>
      <c r="AC95" s="147"/>
      <c r="AD95" s="94" t="str">
        <f>IF(O94="OK", "Yes", "No")</f>
        <v>No</v>
      </c>
      <c r="AE95" s="126"/>
      <c r="AF95" s="150"/>
    </row>
    <row r="96" spans="1:32" x14ac:dyDescent="0.25">
      <c r="A96" s="156"/>
      <c r="B96" s="35"/>
      <c r="C96" s="36"/>
      <c r="D96" s="36"/>
      <c r="E96" s="36"/>
      <c r="F96" s="36"/>
      <c r="G96" s="36"/>
      <c r="H96" s="36"/>
      <c r="I96" s="36"/>
      <c r="J96" s="36"/>
      <c r="K96" s="36"/>
      <c r="L96" s="36"/>
      <c r="M96" s="144"/>
      <c r="N96" s="123"/>
      <c r="O96" s="147"/>
      <c r="P96" s="36"/>
      <c r="Q96" s="36"/>
      <c r="R96" s="36"/>
      <c r="S96" s="36"/>
      <c r="T96" s="36"/>
      <c r="U96" s="36"/>
      <c r="V96" s="36"/>
      <c r="W96" s="36"/>
      <c r="X96" s="36"/>
      <c r="Y96" s="36"/>
      <c r="Z96" s="36"/>
      <c r="AA96" s="144"/>
      <c r="AB96" s="123"/>
      <c r="AC96" s="147"/>
      <c r="AD96" s="55" t="s">
        <v>63</v>
      </c>
      <c r="AE96" s="126"/>
      <c r="AF96" s="93" t="s">
        <v>86</v>
      </c>
    </row>
    <row r="97" spans="1:32" x14ac:dyDescent="0.25">
      <c r="A97" s="157"/>
      <c r="B97" s="35"/>
      <c r="C97" s="36"/>
      <c r="D97" s="36"/>
      <c r="E97" s="36"/>
      <c r="F97" s="36"/>
      <c r="G97" s="36"/>
      <c r="H97" s="36"/>
      <c r="I97" s="36"/>
      <c r="J97" s="36"/>
      <c r="K97" s="36"/>
      <c r="L97" s="36"/>
      <c r="M97" s="144"/>
      <c r="N97" s="123"/>
      <c r="O97" s="147"/>
      <c r="P97" s="36"/>
      <c r="Q97" s="36"/>
      <c r="R97" s="36"/>
      <c r="S97" s="36"/>
      <c r="T97" s="36"/>
      <c r="U97" s="36"/>
      <c r="V97" s="36"/>
      <c r="W97" s="36"/>
      <c r="X97" s="36"/>
      <c r="Y97" s="36"/>
      <c r="Z97" s="36"/>
      <c r="AA97" s="144"/>
      <c r="AB97" s="123"/>
      <c r="AC97" s="147"/>
      <c r="AD97" s="94" t="str">
        <f>IF(AC94="OK","Yes","No")</f>
        <v>No</v>
      </c>
      <c r="AE97" s="126"/>
      <c r="AF97" s="134"/>
    </row>
    <row r="98" spans="1:32" x14ac:dyDescent="0.25">
      <c r="A98" s="71" t="str">
        <f>IF(AD93="Cycle Complete", "", "Caution: Previous cycle incomplete")</f>
        <v>Caution: Previous cycle incomplete</v>
      </c>
      <c r="B98" s="37"/>
      <c r="C98" s="38"/>
      <c r="D98" s="38"/>
      <c r="E98" s="38"/>
      <c r="F98" s="38"/>
      <c r="G98" s="38"/>
      <c r="H98" s="38"/>
      <c r="I98" s="38"/>
      <c r="J98" s="38"/>
      <c r="K98" s="38"/>
      <c r="L98" s="38"/>
      <c r="M98" s="145"/>
      <c r="N98" s="124"/>
      <c r="O98" s="148"/>
      <c r="P98" s="38"/>
      <c r="Q98" s="38"/>
      <c r="R98" s="38"/>
      <c r="S98" s="38"/>
      <c r="T98" s="38"/>
      <c r="U98" s="38"/>
      <c r="V98" s="38"/>
      <c r="W98" s="38"/>
      <c r="X98" s="38"/>
      <c r="Y98" s="38"/>
      <c r="Z98" s="38"/>
      <c r="AA98" s="145"/>
      <c r="AB98" s="124"/>
      <c r="AC98" s="148"/>
      <c r="AD98" s="57" t="str">
        <f>IF(AND(AD95="Yes",AD97="Yes"),"Cycle Complete","Cycle Incomplete")</f>
        <v>Cycle Incomplete</v>
      </c>
      <c r="AE98" s="127"/>
      <c r="AF98" s="135"/>
    </row>
    <row r="99" spans="1:32" ht="15" customHeight="1" x14ac:dyDescent="0.25">
      <c r="A99" s="152"/>
      <c r="B99" s="45"/>
      <c r="C99" s="46"/>
      <c r="D99" s="46"/>
      <c r="E99" s="46"/>
      <c r="F99" s="46"/>
      <c r="G99" s="46"/>
      <c r="H99" s="46"/>
      <c r="I99" s="46"/>
      <c r="J99" s="46"/>
      <c r="K99" s="46"/>
      <c r="L99" s="46"/>
      <c r="M99" s="128"/>
      <c r="N99" s="131">
        <f>COUNTIF(C99:L103,"y")</f>
        <v>0</v>
      </c>
      <c r="O99" s="140" t="str">
        <f t="shared" ref="O99" si="34">IF(N99&gt;0,"OK","No Observation")</f>
        <v>No Observation</v>
      </c>
      <c r="P99" s="46"/>
      <c r="Q99" s="46"/>
      <c r="R99" s="46"/>
      <c r="S99" s="46"/>
      <c r="T99" s="46"/>
      <c r="U99" s="46"/>
      <c r="V99" s="46"/>
      <c r="W99" s="46"/>
      <c r="X99" s="46"/>
      <c r="Y99" s="46"/>
      <c r="Z99" s="46"/>
      <c r="AA99" s="128"/>
      <c r="AB99" s="131">
        <f>COUNTIF(P99:Z103,"Y")</f>
        <v>0</v>
      </c>
      <c r="AC99" s="140" t="str">
        <f t="shared" ref="AC99" si="35">IF(AB99&gt;0,"OK","No Debrief")</f>
        <v>No Debrief</v>
      </c>
      <c r="AD99" s="68" t="s">
        <v>62</v>
      </c>
      <c r="AE99" s="119"/>
      <c r="AF99" s="136"/>
    </row>
    <row r="100" spans="1:32" x14ac:dyDescent="0.25">
      <c r="A100" s="153"/>
      <c r="B100" s="47"/>
      <c r="C100" s="48"/>
      <c r="D100" s="48"/>
      <c r="E100" s="48"/>
      <c r="F100" s="48"/>
      <c r="G100" s="48"/>
      <c r="H100" s="48"/>
      <c r="I100" s="48"/>
      <c r="J100" s="48"/>
      <c r="K100" s="48"/>
      <c r="L100" s="48"/>
      <c r="M100" s="129"/>
      <c r="N100" s="132"/>
      <c r="O100" s="141"/>
      <c r="P100" s="48"/>
      <c r="Q100" s="48"/>
      <c r="R100" s="48"/>
      <c r="S100" s="48"/>
      <c r="T100" s="48"/>
      <c r="U100" s="48"/>
      <c r="V100" s="48"/>
      <c r="W100" s="48"/>
      <c r="X100" s="48"/>
      <c r="Y100" s="48"/>
      <c r="Z100" s="48"/>
      <c r="AA100" s="129"/>
      <c r="AB100" s="132"/>
      <c r="AC100" s="141"/>
      <c r="AD100" s="94" t="str">
        <f>IF(O99="OK", "Yes", "No")</f>
        <v>No</v>
      </c>
      <c r="AE100" s="120"/>
      <c r="AF100" s="137"/>
    </row>
    <row r="101" spans="1:32" x14ac:dyDescent="0.25">
      <c r="A101" s="153"/>
      <c r="B101" s="47"/>
      <c r="C101" s="48"/>
      <c r="D101" s="48"/>
      <c r="E101" s="48"/>
      <c r="F101" s="48"/>
      <c r="G101" s="48"/>
      <c r="H101" s="48"/>
      <c r="I101" s="48"/>
      <c r="J101" s="48"/>
      <c r="K101" s="48"/>
      <c r="L101" s="48"/>
      <c r="M101" s="129"/>
      <c r="N101" s="132"/>
      <c r="O101" s="141"/>
      <c r="P101" s="48"/>
      <c r="Q101" s="48"/>
      <c r="R101" s="48"/>
      <c r="S101" s="48"/>
      <c r="T101" s="48"/>
      <c r="U101" s="48"/>
      <c r="V101" s="48"/>
      <c r="W101" s="48"/>
      <c r="X101" s="48"/>
      <c r="Y101" s="48"/>
      <c r="Z101" s="48"/>
      <c r="AA101" s="129"/>
      <c r="AB101" s="132"/>
      <c r="AC101" s="141"/>
      <c r="AD101" s="55" t="s">
        <v>63</v>
      </c>
      <c r="AE101" s="120"/>
      <c r="AF101" s="93" t="s">
        <v>86</v>
      </c>
    </row>
    <row r="102" spans="1:32" x14ac:dyDescent="0.25">
      <c r="A102" s="154"/>
      <c r="B102" s="47"/>
      <c r="C102" s="48"/>
      <c r="D102" s="48"/>
      <c r="E102" s="48"/>
      <c r="F102" s="48"/>
      <c r="G102" s="48"/>
      <c r="H102" s="48"/>
      <c r="I102" s="48"/>
      <c r="J102" s="48"/>
      <c r="K102" s="48"/>
      <c r="L102" s="48"/>
      <c r="M102" s="129"/>
      <c r="N102" s="132"/>
      <c r="O102" s="141"/>
      <c r="P102" s="48"/>
      <c r="Q102" s="48"/>
      <c r="R102" s="48"/>
      <c r="S102" s="48"/>
      <c r="T102" s="48"/>
      <c r="U102" s="48"/>
      <c r="V102" s="48"/>
      <c r="W102" s="48"/>
      <c r="X102" s="48"/>
      <c r="Y102" s="48"/>
      <c r="Z102" s="48"/>
      <c r="AA102" s="129"/>
      <c r="AB102" s="132"/>
      <c r="AC102" s="141"/>
      <c r="AD102" s="94" t="str">
        <f>IF(AC99="OK","Yes","No")</f>
        <v>No</v>
      </c>
      <c r="AE102" s="120"/>
      <c r="AF102" s="138"/>
    </row>
    <row r="103" spans="1:32" x14ac:dyDescent="0.25">
      <c r="A103" s="53" t="str">
        <f>IF(AD98="Cycle Complete", "", "Caution: Previous cycle incomplete")</f>
        <v>Caution: Previous cycle incomplete</v>
      </c>
      <c r="B103" s="49"/>
      <c r="C103" s="50"/>
      <c r="D103" s="50"/>
      <c r="E103" s="50"/>
      <c r="F103" s="50"/>
      <c r="G103" s="50"/>
      <c r="H103" s="50"/>
      <c r="I103" s="50"/>
      <c r="J103" s="50"/>
      <c r="K103" s="50"/>
      <c r="L103" s="50"/>
      <c r="M103" s="130"/>
      <c r="N103" s="133"/>
      <c r="O103" s="142"/>
      <c r="P103" s="50"/>
      <c r="Q103" s="50"/>
      <c r="R103" s="50"/>
      <c r="S103" s="50"/>
      <c r="T103" s="50"/>
      <c r="U103" s="50"/>
      <c r="V103" s="50"/>
      <c r="W103" s="50"/>
      <c r="X103" s="50"/>
      <c r="Y103" s="50"/>
      <c r="Z103" s="50"/>
      <c r="AA103" s="130"/>
      <c r="AB103" s="133"/>
      <c r="AC103" s="142"/>
      <c r="AD103" s="57" t="str">
        <f>IF(AND(AD100="Yes",AD102="Yes"),"Cycle Complete","Cycle Incomplete")</f>
        <v>Cycle Incomplete</v>
      </c>
      <c r="AE103" s="121"/>
      <c r="AF103" s="139"/>
    </row>
    <row r="104" spans="1:32" ht="15" customHeight="1" x14ac:dyDescent="0.25">
      <c r="A104" s="155"/>
      <c r="B104" s="33"/>
      <c r="C104" s="34"/>
      <c r="D104" s="34"/>
      <c r="E104" s="34"/>
      <c r="F104" s="34"/>
      <c r="G104" s="34"/>
      <c r="H104" s="34"/>
      <c r="I104" s="34"/>
      <c r="J104" s="34"/>
      <c r="K104" s="34"/>
      <c r="L104" s="34"/>
      <c r="M104" s="143"/>
      <c r="N104" s="122">
        <f>COUNTIF(C104:L108,"y")</f>
        <v>0</v>
      </c>
      <c r="O104" s="146" t="str">
        <f t="shared" ref="O104" si="36">IF(N104&gt;0,"OK","No Observation")</f>
        <v>No Observation</v>
      </c>
      <c r="P104" s="34"/>
      <c r="Q104" s="34"/>
      <c r="R104" s="34"/>
      <c r="S104" s="34"/>
      <c r="T104" s="34"/>
      <c r="U104" s="34"/>
      <c r="V104" s="34"/>
      <c r="W104" s="34"/>
      <c r="X104" s="34"/>
      <c r="Y104" s="34"/>
      <c r="Z104" s="34"/>
      <c r="AA104" s="143"/>
      <c r="AB104" s="122">
        <f>COUNTIF(P104:Z108,"Y")</f>
        <v>0</v>
      </c>
      <c r="AC104" s="146" t="str">
        <f t="shared" ref="AC104" si="37">IF(AB104&gt;0,"OK","No Debrief")</f>
        <v>No Debrief</v>
      </c>
      <c r="AD104" s="68" t="s">
        <v>62</v>
      </c>
      <c r="AE104" s="125"/>
      <c r="AF104" s="151"/>
    </row>
    <row r="105" spans="1:32" x14ac:dyDescent="0.25">
      <c r="A105" s="156"/>
      <c r="B105" s="35"/>
      <c r="C105" s="36"/>
      <c r="D105" s="36"/>
      <c r="E105" s="36"/>
      <c r="F105" s="36"/>
      <c r="G105" s="36"/>
      <c r="H105" s="36"/>
      <c r="I105" s="36"/>
      <c r="J105" s="36"/>
      <c r="K105" s="36"/>
      <c r="L105" s="36"/>
      <c r="M105" s="144"/>
      <c r="N105" s="123"/>
      <c r="O105" s="147"/>
      <c r="P105" s="36"/>
      <c r="Q105" s="36"/>
      <c r="R105" s="36"/>
      <c r="S105" s="36"/>
      <c r="T105" s="36"/>
      <c r="U105" s="36"/>
      <c r="V105" s="36"/>
      <c r="W105" s="36"/>
      <c r="X105" s="36"/>
      <c r="Y105" s="36"/>
      <c r="Z105" s="36"/>
      <c r="AA105" s="144"/>
      <c r="AB105" s="123"/>
      <c r="AC105" s="147"/>
      <c r="AD105" s="94" t="str">
        <f>IF(O104="OK", "Yes", "No")</f>
        <v>No</v>
      </c>
      <c r="AE105" s="126"/>
      <c r="AF105" s="150"/>
    </row>
    <row r="106" spans="1:32" x14ac:dyDescent="0.25">
      <c r="A106" s="156"/>
      <c r="B106" s="35"/>
      <c r="C106" s="36"/>
      <c r="D106" s="36"/>
      <c r="E106" s="36"/>
      <c r="F106" s="36"/>
      <c r="G106" s="36"/>
      <c r="H106" s="36"/>
      <c r="I106" s="36"/>
      <c r="J106" s="36"/>
      <c r="K106" s="36"/>
      <c r="L106" s="36"/>
      <c r="M106" s="144"/>
      <c r="N106" s="123"/>
      <c r="O106" s="147"/>
      <c r="P106" s="36"/>
      <c r="Q106" s="36"/>
      <c r="R106" s="36"/>
      <c r="S106" s="36"/>
      <c r="T106" s="36"/>
      <c r="U106" s="36"/>
      <c r="V106" s="36"/>
      <c r="W106" s="36"/>
      <c r="X106" s="36"/>
      <c r="Y106" s="36"/>
      <c r="Z106" s="36"/>
      <c r="AA106" s="144"/>
      <c r="AB106" s="123"/>
      <c r="AC106" s="147"/>
      <c r="AD106" s="55" t="s">
        <v>63</v>
      </c>
      <c r="AE106" s="126"/>
      <c r="AF106" s="93" t="s">
        <v>86</v>
      </c>
    </row>
    <row r="107" spans="1:32" x14ac:dyDescent="0.25">
      <c r="A107" s="157"/>
      <c r="B107" s="35"/>
      <c r="C107" s="36"/>
      <c r="D107" s="36"/>
      <c r="E107" s="36"/>
      <c r="F107" s="36"/>
      <c r="G107" s="36"/>
      <c r="H107" s="36"/>
      <c r="I107" s="36"/>
      <c r="J107" s="36"/>
      <c r="K107" s="36"/>
      <c r="L107" s="36"/>
      <c r="M107" s="144"/>
      <c r="N107" s="123"/>
      <c r="O107" s="147"/>
      <c r="P107" s="36"/>
      <c r="Q107" s="36"/>
      <c r="R107" s="36"/>
      <c r="S107" s="36"/>
      <c r="T107" s="36"/>
      <c r="U107" s="36"/>
      <c r="V107" s="36"/>
      <c r="W107" s="36"/>
      <c r="X107" s="36"/>
      <c r="Y107" s="36"/>
      <c r="Z107" s="36"/>
      <c r="AA107" s="144"/>
      <c r="AB107" s="123"/>
      <c r="AC107" s="147"/>
      <c r="AD107" s="94" t="str">
        <f>IF(AC104="OK","Yes","No")</f>
        <v>No</v>
      </c>
      <c r="AE107" s="126"/>
      <c r="AF107" s="134"/>
    </row>
    <row r="108" spans="1:32" x14ac:dyDescent="0.25">
      <c r="A108" s="71" t="str">
        <f>IF(AD103="Cycle Complete", "", "Caution: Previous cycle incomplete")</f>
        <v>Caution: Previous cycle incomplete</v>
      </c>
      <c r="B108" s="37"/>
      <c r="C108" s="38"/>
      <c r="D108" s="38"/>
      <c r="E108" s="38"/>
      <c r="F108" s="38"/>
      <c r="G108" s="38"/>
      <c r="H108" s="38"/>
      <c r="I108" s="38"/>
      <c r="J108" s="38"/>
      <c r="K108" s="38"/>
      <c r="L108" s="38"/>
      <c r="M108" s="145"/>
      <c r="N108" s="124"/>
      <c r="O108" s="148"/>
      <c r="P108" s="38"/>
      <c r="Q108" s="38"/>
      <c r="R108" s="38"/>
      <c r="S108" s="38"/>
      <c r="T108" s="38"/>
      <c r="U108" s="38"/>
      <c r="V108" s="38"/>
      <c r="W108" s="38"/>
      <c r="X108" s="38"/>
      <c r="Y108" s="38"/>
      <c r="Z108" s="38"/>
      <c r="AA108" s="145"/>
      <c r="AB108" s="124"/>
      <c r="AC108" s="148"/>
      <c r="AD108" s="57" t="str">
        <f>IF(AND(AD105="Yes",AD107="Yes"),"Cycle Complete","Cycle Incomplete")</f>
        <v>Cycle Incomplete</v>
      </c>
      <c r="AE108" s="127"/>
      <c r="AF108" s="135"/>
    </row>
    <row r="109" spans="1:32" ht="15" customHeight="1" x14ac:dyDescent="0.25">
      <c r="A109" s="152"/>
      <c r="B109" s="45"/>
      <c r="C109" s="46"/>
      <c r="D109" s="46"/>
      <c r="E109" s="46"/>
      <c r="F109" s="46"/>
      <c r="G109" s="46"/>
      <c r="H109" s="46"/>
      <c r="I109" s="46"/>
      <c r="J109" s="46"/>
      <c r="K109" s="46"/>
      <c r="L109" s="46"/>
      <c r="M109" s="128"/>
      <c r="N109" s="131">
        <f>COUNTIF(C109:L113,"y")</f>
        <v>0</v>
      </c>
      <c r="O109" s="140" t="str">
        <f t="shared" ref="O109" si="38">IF(N109&gt;0,"OK","No Observation")</f>
        <v>No Observation</v>
      </c>
      <c r="P109" s="46"/>
      <c r="Q109" s="46"/>
      <c r="R109" s="46"/>
      <c r="S109" s="46"/>
      <c r="T109" s="46"/>
      <c r="U109" s="46"/>
      <c r="V109" s="46"/>
      <c r="W109" s="46"/>
      <c r="X109" s="46"/>
      <c r="Y109" s="46"/>
      <c r="Z109" s="46"/>
      <c r="AA109" s="128"/>
      <c r="AB109" s="131">
        <f>COUNTIF(P109:Z113,"Y")</f>
        <v>0</v>
      </c>
      <c r="AC109" s="140" t="str">
        <f t="shared" ref="AC109" si="39">IF(AB109&gt;0,"OK","No Debrief")</f>
        <v>No Debrief</v>
      </c>
      <c r="AD109" s="68" t="s">
        <v>62</v>
      </c>
      <c r="AE109" s="119"/>
      <c r="AF109" s="136"/>
    </row>
    <row r="110" spans="1:32" x14ac:dyDescent="0.25">
      <c r="A110" s="153"/>
      <c r="B110" s="47"/>
      <c r="C110" s="48"/>
      <c r="D110" s="48"/>
      <c r="E110" s="48"/>
      <c r="F110" s="48"/>
      <c r="G110" s="48"/>
      <c r="H110" s="48"/>
      <c r="I110" s="48"/>
      <c r="J110" s="48"/>
      <c r="K110" s="48"/>
      <c r="L110" s="48"/>
      <c r="M110" s="129"/>
      <c r="N110" s="132"/>
      <c r="O110" s="141"/>
      <c r="P110" s="48"/>
      <c r="Q110" s="48"/>
      <c r="R110" s="48"/>
      <c r="S110" s="48"/>
      <c r="T110" s="48"/>
      <c r="U110" s="48"/>
      <c r="V110" s="48"/>
      <c r="W110" s="48"/>
      <c r="X110" s="48"/>
      <c r="Y110" s="48"/>
      <c r="Z110" s="48"/>
      <c r="AA110" s="129"/>
      <c r="AB110" s="132"/>
      <c r="AC110" s="141"/>
      <c r="AD110" s="94" t="str">
        <f>IF(O109="OK", "Yes", "No")</f>
        <v>No</v>
      </c>
      <c r="AE110" s="120"/>
      <c r="AF110" s="137"/>
    </row>
    <row r="111" spans="1:32" x14ac:dyDescent="0.25">
      <c r="A111" s="153"/>
      <c r="B111" s="47"/>
      <c r="C111" s="48"/>
      <c r="D111" s="48"/>
      <c r="E111" s="48"/>
      <c r="F111" s="48"/>
      <c r="G111" s="48"/>
      <c r="H111" s="48"/>
      <c r="I111" s="48"/>
      <c r="J111" s="48"/>
      <c r="K111" s="48"/>
      <c r="L111" s="48"/>
      <c r="M111" s="129"/>
      <c r="N111" s="132"/>
      <c r="O111" s="141"/>
      <c r="P111" s="48"/>
      <c r="Q111" s="48"/>
      <c r="R111" s="48"/>
      <c r="S111" s="48"/>
      <c r="T111" s="48"/>
      <c r="U111" s="48"/>
      <c r="V111" s="48"/>
      <c r="W111" s="48"/>
      <c r="X111" s="48"/>
      <c r="Y111" s="48"/>
      <c r="Z111" s="48"/>
      <c r="AA111" s="129"/>
      <c r="AB111" s="132"/>
      <c r="AC111" s="141"/>
      <c r="AD111" s="55" t="s">
        <v>63</v>
      </c>
      <c r="AE111" s="120"/>
      <c r="AF111" s="93" t="s">
        <v>86</v>
      </c>
    </row>
    <row r="112" spans="1:32" x14ac:dyDescent="0.25">
      <c r="A112" s="154"/>
      <c r="B112" s="47"/>
      <c r="C112" s="48"/>
      <c r="D112" s="48"/>
      <c r="E112" s="48"/>
      <c r="F112" s="48"/>
      <c r="G112" s="48"/>
      <c r="H112" s="48"/>
      <c r="I112" s="48"/>
      <c r="J112" s="48"/>
      <c r="K112" s="48"/>
      <c r="L112" s="48"/>
      <c r="M112" s="129"/>
      <c r="N112" s="132"/>
      <c r="O112" s="141"/>
      <c r="P112" s="48"/>
      <c r="Q112" s="48"/>
      <c r="R112" s="48"/>
      <c r="S112" s="48"/>
      <c r="T112" s="48"/>
      <c r="U112" s="48"/>
      <c r="V112" s="48"/>
      <c r="W112" s="48"/>
      <c r="X112" s="48"/>
      <c r="Y112" s="48"/>
      <c r="Z112" s="48"/>
      <c r="AA112" s="129"/>
      <c r="AB112" s="132"/>
      <c r="AC112" s="141"/>
      <c r="AD112" s="94" t="str">
        <f>IF(AC109="OK","Yes","No")</f>
        <v>No</v>
      </c>
      <c r="AE112" s="120"/>
      <c r="AF112" s="138"/>
    </row>
    <row r="113" spans="1:32" x14ac:dyDescent="0.25">
      <c r="A113" s="53" t="str">
        <f>IF(AD108="Cycle Complete", "", "Caution: Previous cycle incomplete")</f>
        <v>Caution: Previous cycle incomplete</v>
      </c>
      <c r="B113" s="49"/>
      <c r="C113" s="50"/>
      <c r="D113" s="50"/>
      <c r="E113" s="50"/>
      <c r="F113" s="50"/>
      <c r="G113" s="50"/>
      <c r="H113" s="50"/>
      <c r="I113" s="50"/>
      <c r="J113" s="50"/>
      <c r="K113" s="50"/>
      <c r="L113" s="50"/>
      <c r="M113" s="130"/>
      <c r="N113" s="133"/>
      <c r="O113" s="142"/>
      <c r="P113" s="50"/>
      <c r="Q113" s="50"/>
      <c r="R113" s="50"/>
      <c r="S113" s="50"/>
      <c r="T113" s="50"/>
      <c r="U113" s="50"/>
      <c r="V113" s="50"/>
      <c r="W113" s="50"/>
      <c r="X113" s="50"/>
      <c r="Y113" s="50"/>
      <c r="Z113" s="50"/>
      <c r="AA113" s="130"/>
      <c r="AB113" s="133"/>
      <c r="AC113" s="142"/>
      <c r="AD113" s="57" t="str">
        <f>IF(AND(AD110="Yes",AD112="Yes"),"Cycle Complete","Cycle Incomplete")</f>
        <v>Cycle Incomplete</v>
      </c>
      <c r="AE113" s="121"/>
      <c r="AF113" s="139"/>
    </row>
    <row r="114" spans="1:32" ht="15" customHeight="1" x14ac:dyDescent="0.25">
      <c r="A114" s="155"/>
      <c r="B114" s="33"/>
      <c r="C114" s="34"/>
      <c r="D114" s="34"/>
      <c r="E114" s="34"/>
      <c r="F114" s="34"/>
      <c r="G114" s="34"/>
      <c r="H114" s="34"/>
      <c r="I114" s="34"/>
      <c r="J114" s="34"/>
      <c r="K114" s="34"/>
      <c r="L114" s="34"/>
      <c r="M114" s="143"/>
      <c r="N114" s="122">
        <f>COUNTIF(C114:L118,"y")</f>
        <v>0</v>
      </c>
      <c r="O114" s="146" t="str">
        <f t="shared" ref="O114" si="40">IF(N114&gt;0,"OK","No Observation")</f>
        <v>No Observation</v>
      </c>
      <c r="P114" s="34"/>
      <c r="Q114" s="34"/>
      <c r="R114" s="34"/>
      <c r="S114" s="34"/>
      <c r="T114" s="34"/>
      <c r="U114" s="34"/>
      <c r="V114" s="34"/>
      <c r="W114" s="34"/>
      <c r="X114" s="34"/>
      <c r="Y114" s="34"/>
      <c r="Z114" s="34"/>
      <c r="AA114" s="143"/>
      <c r="AB114" s="122">
        <f>COUNTIF(P114:Z118,"Y")</f>
        <v>0</v>
      </c>
      <c r="AC114" s="146" t="str">
        <f t="shared" ref="AC114" si="41">IF(AB114&gt;0,"OK","No Debrief")</f>
        <v>No Debrief</v>
      </c>
      <c r="AD114" s="68" t="s">
        <v>62</v>
      </c>
      <c r="AE114" s="125"/>
      <c r="AF114" s="151"/>
    </row>
    <row r="115" spans="1:32" x14ac:dyDescent="0.25">
      <c r="A115" s="156"/>
      <c r="B115" s="35"/>
      <c r="C115" s="36"/>
      <c r="D115" s="36"/>
      <c r="E115" s="36"/>
      <c r="F115" s="36"/>
      <c r="G115" s="36"/>
      <c r="H115" s="36"/>
      <c r="I115" s="36"/>
      <c r="J115" s="36"/>
      <c r="K115" s="36"/>
      <c r="L115" s="36"/>
      <c r="M115" s="144"/>
      <c r="N115" s="123"/>
      <c r="O115" s="147"/>
      <c r="P115" s="36"/>
      <c r="Q115" s="36"/>
      <c r="R115" s="36"/>
      <c r="S115" s="36"/>
      <c r="T115" s="36"/>
      <c r="U115" s="36"/>
      <c r="V115" s="36"/>
      <c r="W115" s="36"/>
      <c r="X115" s="36"/>
      <c r="Y115" s="36"/>
      <c r="Z115" s="36"/>
      <c r="AA115" s="144"/>
      <c r="AB115" s="123"/>
      <c r="AC115" s="147"/>
      <c r="AD115" s="94" t="str">
        <f>IF(O114="OK", "Yes", "No")</f>
        <v>No</v>
      </c>
      <c r="AE115" s="126"/>
      <c r="AF115" s="150"/>
    </row>
    <row r="116" spans="1:32" x14ac:dyDescent="0.25">
      <c r="A116" s="156"/>
      <c r="B116" s="35"/>
      <c r="C116" s="36"/>
      <c r="D116" s="36"/>
      <c r="E116" s="36"/>
      <c r="F116" s="36"/>
      <c r="G116" s="36"/>
      <c r="H116" s="36"/>
      <c r="I116" s="36"/>
      <c r="J116" s="36"/>
      <c r="K116" s="36"/>
      <c r="L116" s="36"/>
      <c r="M116" s="144"/>
      <c r="N116" s="123"/>
      <c r="O116" s="147"/>
      <c r="P116" s="36"/>
      <c r="Q116" s="36"/>
      <c r="R116" s="36"/>
      <c r="S116" s="36"/>
      <c r="T116" s="36"/>
      <c r="U116" s="36"/>
      <c r="V116" s="36"/>
      <c r="W116" s="36"/>
      <c r="X116" s="36"/>
      <c r="Y116" s="36"/>
      <c r="Z116" s="36"/>
      <c r="AA116" s="144"/>
      <c r="AB116" s="123"/>
      <c r="AC116" s="147"/>
      <c r="AD116" s="55" t="s">
        <v>63</v>
      </c>
      <c r="AE116" s="126"/>
      <c r="AF116" s="93" t="s">
        <v>86</v>
      </c>
    </row>
    <row r="117" spans="1:32" x14ac:dyDescent="0.25">
      <c r="A117" s="157"/>
      <c r="B117" s="35"/>
      <c r="C117" s="36"/>
      <c r="D117" s="36"/>
      <c r="E117" s="36"/>
      <c r="F117" s="36"/>
      <c r="G117" s="36"/>
      <c r="H117" s="36"/>
      <c r="I117" s="36"/>
      <c r="J117" s="36"/>
      <c r="K117" s="36"/>
      <c r="L117" s="36"/>
      <c r="M117" s="144"/>
      <c r="N117" s="123"/>
      <c r="O117" s="147"/>
      <c r="P117" s="36"/>
      <c r="Q117" s="36"/>
      <c r="R117" s="36"/>
      <c r="S117" s="36"/>
      <c r="T117" s="36"/>
      <c r="U117" s="36"/>
      <c r="V117" s="36"/>
      <c r="W117" s="36"/>
      <c r="X117" s="36"/>
      <c r="Y117" s="36"/>
      <c r="Z117" s="36"/>
      <c r="AA117" s="144"/>
      <c r="AB117" s="123"/>
      <c r="AC117" s="147"/>
      <c r="AD117" s="94" t="str">
        <f>IF(AC114="OK","Yes","No")</f>
        <v>No</v>
      </c>
      <c r="AE117" s="126"/>
      <c r="AF117" s="134"/>
    </row>
    <row r="118" spans="1:32" x14ac:dyDescent="0.25">
      <c r="A118" s="71" t="str">
        <f>IF(AD113="Cycle Complete", "", "Caution: Previous cycle incomplete")</f>
        <v>Caution: Previous cycle incomplete</v>
      </c>
      <c r="B118" s="37"/>
      <c r="C118" s="38"/>
      <c r="D118" s="38"/>
      <c r="E118" s="38"/>
      <c r="F118" s="38"/>
      <c r="G118" s="38"/>
      <c r="H118" s="38"/>
      <c r="I118" s="38"/>
      <c r="J118" s="38"/>
      <c r="K118" s="38"/>
      <c r="L118" s="38"/>
      <c r="M118" s="145"/>
      <c r="N118" s="124"/>
      <c r="O118" s="148"/>
      <c r="P118" s="38"/>
      <c r="Q118" s="38"/>
      <c r="R118" s="38"/>
      <c r="S118" s="38"/>
      <c r="T118" s="38"/>
      <c r="U118" s="38"/>
      <c r="V118" s="38"/>
      <c r="W118" s="38"/>
      <c r="X118" s="38"/>
      <c r="Y118" s="38"/>
      <c r="Z118" s="38"/>
      <c r="AA118" s="145"/>
      <c r="AB118" s="124"/>
      <c r="AC118" s="148"/>
      <c r="AD118" s="57" t="str">
        <f>IF(AND(AD115="Yes",AD117="Yes"),"Cycle Complete","Cycle Incomplete")</f>
        <v>Cycle Incomplete</v>
      </c>
      <c r="AE118" s="127"/>
      <c r="AF118" s="135"/>
    </row>
    <row r="119" spans="1:32" ht="15" customHeight="1" x14ac:dyDescent="0.25">
      <c r="A119" s="152"/>
      <c r="B119" s="45"/>
      <c r="C119" s="46"/>
      <c r="D119" s="46"/>
      <c r="E119" s="46"/>
      <c r="F119" s="46"/>
      <c r="G119" s="46"/>
      <c r="H119" s="46"/>
      <c r="I119" s="46"/>
      <c r="J119" s="46"/>
      <c r="K119" s="46"/>
      <c r="L119" s="46"/>
      <c r="M119" s="128"/>
      <c r="N119" s="131">
        <f>COUNTIF(C119:L123,"y")</f>
        <v>0</v>
      </c>
      <c r="O119" s="140" t="str">
        <f t="shared" ref="O119" si="42">IF(N119&gt;0,"OK","No Observation")</f>
        <v>No Observation</v>
      </c>
      <c r="P119" s="46"/>
      <c r="Q119" s="46"/>
      <c r="R119" s="46"/>
      <c r="S119" s="46"/>
      <c r="T119" s="46"/>
      <c r="U119" s="46"/>
      <c r="V119" s="46"/>
      <c r="W119" s="46"/>
      <c r="X119" s="46"/>
      <c r="Y119" s="46"/>
      <c r="Z119" s="46"/>
      <c r="AA119" s="128"/>
      <c r="AB119" s="131">
        <f>COUNTIF(P119:Z123,"Y")</f>
        <v>0</v>
      </c>
      <c r="AC119" s="140" t="str">
        <f t="shared" ref="AC119" si="43">IF(AB119&gt;0,"OK","No Debrief")</f>
        <v>No Debrief</v>
      </c>
      <c r="AD119" s="68" t="s">
        <v>62</v>
      </c>
      <c r="AE119" s="119"/>
      <c r="AF119" s="136"/>
    </row>
    <row r="120" spans="1:32" x14ac:dyDescent="0.25">
      <c r="A120" s="153"/>
      <c r="B120" s="47"/>
      <c r="C120" s="48"/>
      <c r="D120" s="48"/>
      <c r="E120" s="48"/>
      <c r="F120" s="48"/>
      <c r="G120" s="48"/>
      <c r="H120" s="48"/>
      <c r="I120" s="48"/>
      <c r="J120" s="48"/>
      <c r="K120" s="48"/>
      <c r="L120" s="48"/>
      <c r="M120" s="129"/>
      <c r="N120" s="132"/>
      <c r="O120" s="141"/>
      <c r="P120" s="48"/>
      <c r="Q120" s="48"/>
      <c r="R120" s="48"/>
      <c r="S120" s="48"/>
      <c r="T120" s="48"/>
      <c r="U120" s="48"/>
      <c r="V120" s="48"/>
      <c r="W120" s="48"/>
      <c r="X120" s="48"/>
      <c r="Y120" s="48"/>
      <c r="Z120" s="48"/>
      <c r="AA120" s="129"/>
      <c r="AB120" s="132"/>
      <c r="AC120" s="141"/>
      <c r="AD120" s="94" t="str">
        <f>IF(O119="OK", "Yes", "No")</f>
        <v>No</v>
      </c>
      <c r="AE120" s="120"/>
      <c r="AF120" s="137"/>
    </row>
    <row r="121" spans="1:32" x14ac:dyDescent="0.25">
      <c r="A121" s="153"/>
      <c r="B121" s="47"/>
      <c r="C121" s="48"/>
      <c r="D121" s="48"/>
      <c r="E121" s="48"/>
      <c r="F121" s="48"/>
      <c r="G121" s="48"/>
      <c r="H121" s="48"/>
      <c r="I121" s="48"/>
      <c r="J121" s="48"/>
      <c r="K121" s="48"/>
      <c r="L121" s="48"/>
      <c r="M121" s="129"/>
      <c r="N121" s="132"/>
      <c r="O121" s="141"/>
      <c r="P121" s="48"/>
      <c r="Q121" s="48"/>
      <c r="R121" s="48"/>
      <c r="S121" s="48"/>
      <c r="T121" s="48"/>
      <c r="U121" s="48"/>
      <c r="V121" s="48"/>
      <c r="W121" s="48"/>
      <c r="X121" s="48"/>
      <c r="Y121" s="48"/>
      <c r="Z121" s="48"/>
      <c r="AA121" s="129"/>
      <c r="AB121" s="132"/>
      <c r="AC121" s="141"/>
      <c r="AD121" s="55" t="s">
        <v>63</v>
      </c>
      <c r="AE121" s="120"/>
      <c r="AF121" s="93" t="s">
        <v>86</v>
      </c>
    </row>
    <row r="122" spans="1:32" x14ac:dyDescent="0.25">
      <c r="A122" s="154"/>
      <c r="B122" s="47"/>
      <c r="C122" s="48"/>
      <c r="D122" s="48"/>
      <c r="E122" s="48"/>
      <c r="F122" s="48"/>
      <c r="G122" s="48"/>
      <c r="H122" s="48"/>
      <c r="I122" s="48"/>
      <c r="J122" s="48"/>
      <c r="K122" s="48"/>
      <c r="L122" s="48"/>
      <c r="M122" s="129"/>
      <c r="N122" s="132"/>
      <c r="O122" s="141"/>
      <c r="P122" s="48"/>
      <c r="Q122" s="48"/>
      <c r="R122" s="48"/>
      <c r="S122" s="48"/>
      <c r="T122" s="48"/>
      <c r="U122" s="48"/>
      <c r="V122" s="48"/>
      <c r="W122" s="48"/>
      <c r="X122" s="48"/>
      <c r="Y122" s="48"/>
      <c r="Z122" s="48"/>
      <c r="AA122" s="129"/>
      <c r="AB122" s="132"/>
      <c r="AC122" s="141"/>
      <c r="AD122" s="94" t="str">
        <f>IF(AC119="OK","Yes","No")</f>
        <v>No</v>
      </c>
      <c r="AE122" s="120"/>
      <c r="AF122" s="138"/>
    </row>
    <row r="123" spans="1:32" x14ac:dyDescent="0.25">
      <c r="A123" s="53" t="str">
        <f>IF(AD118="Cycle Complete", "", "Caution: Previous cycle incomplete")</f>
        <v>Caution: Previous cycle incomplete</v>
      </c>
      <c r="B123" s="49"/>
      <c r="C123" s="50"/>
      <c r="D123" s="50"/>
      <c r="E123" s="50"/>
      <c r="F123" s="50"/>
      <c r="G123" s="50"/>
      <c r="H123" s="50"/>
      <c r="I123" s="50"/>
      <c r="J123" s="50"/>
      <c r="K123" s="50"/>
      <c r="L123" s="50"/>
      <c r="M123" s="130"/>
      <c r="N123" s="133"/>
      <c r="O123" s="142"/>
      <c r="P123" s="50"/>
      <c r="Q123" s="50"/>
      <c r="R123" s="50"/>
      <c r="S123" s="50"/>
      <c r="T123" s="50"/>
      <c r="U123" s="50"/>
      <c r="V123" s="50"/>
      <c r="W123" s="50"/>
      <c r="X123" s="50"/>
      <c r="Y123" s="50"/>
      <c r="Z123" s="50"/>
      <c r="AA123" s="130"/>
      <c r="AB123" s="133"/>
      <c r="AC123" s="142"/>
      <c r="AD123" s="57" t="str">
        <f>IF(AND(AD120="Yes",AD122="Yes"),"Cycle Complete","Cycle Incomplete")</f>
        <v>Cycle Incomplete</v>
      </c>
      <c r="AE123" s="121"/>
      <c r="AF123" s="139"/>
    </row>
    <row r="124" spans="1:32" ht="15" customHeight="1" x14ac:dyDescent="0.25">
      <c r="A124" s="155"/>
      <c r="B124" s="33"/>
      <c r="C124" s="34"/>
      <c r="D124" s="34"/>
      <c r="E124" s="34"/>
      <c r="F124" s="34"/>
      <c r="G124" s="34"/>
      <c r="H124" s="34"/>
      <c r="I124" s="34"/>
      <c r="J124" s="34"/>
      <c r="K124" s="34"/>
      <c r="L124" s="34"/>
      <c r="M124" s="143"/>
      <c r="N124" s="122">
        <f>COUNTIF(C124:L128,"y")</f>
        <v>0</v>
      </c>
      <c r="O124" s="146" t="str">
        <f t="shared" ref="O124" si="44">IF(N124&gt;0,"OK","No Observation")</f>
        <v>No Observation</v>
      </c>
      <c r="P124" s="34"/>
      <c r="Q124" s="34"/>
      <c r="R124" s="34"/>
      <c r="S124" s="34"/>
      <c r="T124" s="34"/>
      <c r="U124" s="34"/>
      <c r="V124" s="34"/>
      <c r="W124" s="34"/>
      <c r="X124" s="34"/>
      <c r="Y124" s="34"/>
      <c r="Z124" s="34"/>
      <c r="AA124" s="143"/>
      <c r="AB124" s="122">
        <f>COUNTIF(P124:Z128,"Y")</f>
        <v>0</v>
      </c>
      <c r="AC124" s="146" t="str">
        <f t="shared" ref="AC124" si="45">IF(AB124&gt;0,"OK","No Debrief")</f>
        <v>No Debrief</v>
      </c>
      <c r="AD124" s="68" t="s">
        <v>62</v>
      </c>
      <c r="AE124" s="125"/>
      <c r="AF124" s="151"/>
    </row>
    <row r="125" spans="1:32" x14ac:dyDescent="0.25">
      <c r="A125" s="156"/>
      <c r="B125" s="35"/>
      <c r="C125" s="36"/>
      <c r="D125" s="36"/>
      <c r="E125" s="36"/>
      <c r="F125" s="36"/>
      <c r="G125" s="36"/>
      <c r="H125" s="36"/>
      <c r="I125" s="36"/>
      <c r="J125" s="36"/>
      <c r="K125" s="36"/>
      <c r="L125" s="36"/>
      <c r="M125" s="144"/>
      <c r="N125" s="123"/>
      <c r="O125" s="147"/>
      <c r="P125" s="36"/>
      <c r="Q125" s="36"/>
      <c r="R125" s="36"/>
      <c r="S125" s="36"/>
      <c r="T125" s="36"/>
      <c r="U125" s="36"/>
      <c r="V125" s="36"/>
      <c r="W125" s="36"/>
      <c r="X125" s="36"/>
      <c r="Y125" s="36"/>
      <c r="Z125" s="36"/>
      <c r="AA125" s="144"/>
      <c r="AB125" s="123"/>
      <c r="AC125" s="147"/>
      <c r="AD125" s="94" t="str">
        <f>IF(O124="OK", "Yes", "No")</f>
        <v>No</v>
      </c>
      <c r="AE125" s="126"/>
      <c r="AF125" s="150"/>
    </row>
    <row r="126" spans="1:32" x14ac:dyDescent="0.25">
      <c r="A126" s="156"/>
      <c r="B126" s="35"/>
      <c r="C126" s="36"/>
      <c r="D126" s="36"/>
      <c r="E126" s="36"/>
      <c r="F126" s="36"/>
      <c r="G126" s="36"/>
      <c r="H126" s="36"/>
      <c r="I126" s="36"/>
      <c r="J126" s="36"/>
      <c r="K126" s="36"/>
      <c r="L126" s="36"/>
      <c r="M126" s="144"/>
      <c r="N126" s="123"/>
      <c r="O126" s="147"/>
      <c r="P126" s="36"/>
      <c r="Q126" s="36"/>
      <c r="R126" s="36"/>
      <c r="S126" s="36"/>
      <c r="T126" s="36"/>
      <c r="U126" s="36"/>
      <c r="V126" s="36"/>
      <c r="W126" s="36"/>
      <c r="X126" s="36"/>
      <c r="Y126" s="36"/>
      <c r="Z126" s="36"/>
      <c r="AA126" s="144"/>
      <c r="AB126" s="123"/>
      <c r="AC126" s="147"/>
      <c r="AD126" s="55" t="s">
        <v>63</v>
      </c>
      <c r="AE126" s="126"/>
      <c r="AF126" s="93" t="s">
        <v>86</v>
      </c>
    </row>
    <row r="127" spans="1:32" x14ac:dyDescent="0.25">
      <c r="A127" s="157"/>
      <c r="B127" s="35"/>
      <c r="C127" s="36"/>
      <c r="D127" s="36"/>
      <c r="E127" s="36"/>
      <c r="F127" s="36"/>
      <c r="G127" s="36"/>
      <c r="H127" s="36"/>
      <c r="I127" s="36"/>
      <c r="J127" s="36"/>
      <c r="K127" s="36"/>
      <c r="L127" s="36"/>
      <c r="M127" s="144"/>
      <c r="N127" s="123"/>
      <c r="O127" s="147"/>
      <c r="P127" s="36"/>
      <c r="Q127" s="36"/>
      <c r="R127" s="36"/>
      <c r="S127" s="36"/>
      <c r="T127" s="36"/>
      <c r="U127" s="36"/>
      <c r="V127" s="36"/>
      <c r="W127" s="36"/>
      <c r="X127" s="36"/>
      <c r="Y127" s="36"/>
      <c r="Z127" s="36"/>
      <c r="AA127" s="144"/>
      <c r="AB127" s="123"/>
      <c r="AC127" s="147"/>
      <c r="AD127" s="94" t="str">
        <f>IF(AC124="OK","Yes","No")</f>
        <v>No</v>
      </c>
      <c r="AE127" s="126"/>
      <c r="AF127" s="134"/>
    </row>
    <row r="128" spans="1:32" x14ac:dyDescent="0.25">
      <c r="A128" s="71" t="str">
        <f>IF(AD123="Cycle Complete", "", "Caution: Previous cycle incomplete")</f>
        <v>Caution: Previous cycle incomplete</v>
      </c>
      <c r="B128" s="37"/>
      <c r="C128" s="38"/>
      <c r="D128" s="38"/>
      <c r="E128" s="38"/>
      <c r="F128" s="38"/>
      <c r="G128" s="38"/>
      <c r="H128" s="38"/>
      <c r="I128" s="38"/>
      <c r="J128" s="38"/>
      <c r="K128" s="38"/>
      <c r="L128" s="38"/>
      <c r="M128" s="145"/>
      <c r="N128" s="124"/>
      <c r="O128" s="148"/>
      <c r="P128" s="38"/>
      <c r="Q128" s="38"/>
      <c r="R128" s="38"/>
      <c r="S128" s="38"/>
      <c r="T128" s="38"/>
      <c r="U128" s="38"/>
      <c r="V128" s="38"/>
      <c r="W128" s="38"/>
      <c r="X128" s="38"/>
      <c r="Y128" s="38"/>
      <c r="Z128" s="38"/>
      <c r="AA128" s="145"/>
      <c r="AB128" s="124"/>
      <c r="AC128" s="148"/>
      <c r="AD128" s="57" t="str">
        <f>IF(AND(AD125="Yes",AD127="Yes"),"Cycle Complete","Cycle Incomplete")</f>
        <v>Cycle Incomplete</v>
      </c>
      <c r="AE128" s="127"/>
      <c r="AF128" s="135"/>
    </row>
    <row r="129" spans="1:32" ht="15" customHeight="1" x14ac:dyDescent="0.25">
      <c r="A129" s="152"/>
      <c r="B129" s="45"/>
      <c r="C129" s="46"/>
      <c r="D129" s="46"/>
      <c r="E129" s="46"/>
      <c r="F129" s="46"/>
      <c r="G129" s="46"/>
      <c r="H129" s="46"/>
      <c r="I129" s="46"/>
      <c r="J129" s="46"/>
      <c r="K129" s="46"/>
      <c r="L129" s="46"/>
      <c r="M129" s="128"/>
      <c r="N129" s="131">
        <f>COUNTIF(C129:L133,"y")</f>
        <v>0</v>
      </c>
      <c r="O129" s="140" t="str">
        <f t="shared" ref="O129" si="46">IF(N129&gt;0,"OK","No Observation")</f>
        <v>No Observation</v>
      </c>
      <c r="P129" s="46"/>
      <c r="Q129" s="46"/>
      <c r="R129" s="46"/>
      <c r="S129" s="46"/>
      <c r="T129" s="46"/>
      <c r="U129" s="46"/>
      <c r="V129" s="46"/>
      <c r="W129" s="46"/>
      <c r="X129" s="46"/>
      <c r="Y129" s="46"/>
      <c r="Z129" s="46"/>
      <c r="AA129" s="128"/>
      <c r="AB129" s="131">
        <f>COUNTIF(P129:Z133,"Y")</f>
        <v>0</v>
      </c>
      <c r="AC129" s="140" t="str">
        <f t="shared" ref="AC129" si="47">IF(AB129&gt;0,"OK","No Debrief")</f>
        <v>No Debrief</v>
      </c>
      <c r="AD129" s="68" t="s">
        <v>62</v>
      </c>
      <c r="AE129" s="119"/>
      <c r="AF129" s="136"/>
    </row>
    <row r="130" spans="1:32" x14ac:dyDescent="0.25">
      <c r="A130" s="153"/>
      <c r="B130" s="47"/>
      <c r="C130" s="48"/>
      <c r="D130" s="48"/>
      <c r="E130" s="48"/>
      <c r="F130" s="48"/>
      <c r="G130" s="48"/>
      <c r="H130" s="48"/>
      <c r="I130" s="48"/>
      <c r="J130" s="48"/>
      <c r="K130" s="48"/>
      <c r="L130" s="48"/>
      <c r="M130" s="129"/>
      <c r="N130" s="132"/>
      <c r="O130" s="141"/>
      <c r="P130" s="48"/>
      <c r="Q130" s="48"/>
      <c r="R130" s="48"/>
      <c r="S130" s="48"/>
      <c r="T130" s="48"/>
      <c r="U130" s="48"/>
      <c r="V130" s="48"/>
      <c r="W130" s="48"/>
      <c r="X130" s="48"/>
      <c r="Y130" s="48"/>
      <c r="Z130" s="48"/>
      <c r="AA130" s="129"/>
      <c r="AB130" s="132"/>
      <c r="AC130" s="141"/>
      <c r="AD130" s="94" t="str">
        <f>IF(O129="OK", "Yes", "No")</f>
        <v>No</v>
      </c>
      <c r="AE130" s="120"/>
      <c r="AF130" s="137"/>
    </row>
    <row r="131" spans="1:32" x14ac:dyDescent="0.25">
      <c r="A131" s="153"/>
      <c r="B131" s="47"/>
      <c r="C131" s="48"/>
      <c r="D131" s="48"/>
      <c r="E131" s="48"/>
      <c r="F131" s="48"/>
      <c r="G131" s="48"/>
      <c r="H131" s="48"/>
      <c r="I131" s="48"/>
      <c r="J131" s="48"/>
      <c r="K131" s="48"/>
      <c r="L131" s="48"/>
      <c r="M131" s="129"/>
      <c r="N131" s="132"/>
      <c r="O131" s="141"/>
      <c r="P131" s="48"/>
      <c r="Q131" s="48"/>
      <c r="R131" s="48"/>
      <c r="S131" s="48"/>
      <c r="T131" s="48"/>
      <c r="U131" s="48"/>
      <c r="V131" s="48"/>
      <c r="W131" s="48"/>
      <c r="X131" s="48"/>
      <c r="Y131" s="48"/>
      <c r="Z131" s="48"/>
      <c r="AA131" s="129"/>
      <c r="AB131" s="132"/>
      <c r="AC131" s="141"/>
      <c r="AD131" s="55" t="s">
        <v>63</v>
      </c>
      <c r="AE131" s="120"/>
      <c r="AF131" s="93" t="s">
        <v>86</v>
      </c>
    </row>
    <row r="132" spans="1:32" x14ac:dyDescent="0.25">
      <c r="A132" s="154"/>
      <c r="B132" s="47"/>
      <c r="C132" s="48"/>
      <c r="D132" s="48"/>
      <c r="E132" s="48"/>
      <c r="F132" s="48"/>
      <c r="G132" s="48"/>
      <c r="H132" s="48"/>
      <c r="I132" s="48"/>
      <c r="J132" s="48"/>
      <c r="K132" s="48"/>
      <c r="L132" s="48"/>
      <c r="M132" s="129"/>
      <c r="N132" s="132"/>
      <c r="O132" s="141"/>
      <c r="P132" s="48"/>
      <c r="Q132" s="48"/>
      <c r="R132" s="48"/>
      <c r="S132" s="48"/>
      <c r="T132" s="48"/>
      <c r="U132" s="48"/>
      <c r="V132" s="48"/>
      <c r="W132" s="48"/>
      <c r="X132" s="48"/>
      <c r="Y132" s="48"/>
      <c r="Z132" s="48"/>
      <c r="AA132" s="129"/>
      <c r="AB132" s="132"/>
      <c r="AC132" s="141"/>
      <c r="AD132" s="94" t="str">
        <f>IF(AC129="OK","Yes","No")</f>
        <v>No</v>
      </c>
      <c r="AE132" s="120"/>
      <c r="AF132" s="138"/>
    </row>
    <row r="133" spans="1:32" x14ac:dyDescent="0.25">
      <c r="A133" s="53" t="str">
        <f>IF(AD128="Cycle Complete", "", "Caution: Previous cycle incomplete")</f>
        <v>Caution: Previous cycle incomplete</v>
      </c>
      <c r="B133" s="49"/>
      <c r="C133" s="50"/>
      <c r="D133" s="50"/>
      <c r="E133" s="50"/>
      <c r="F133" s="50"/>
      <c r="G133" s="50"/>
      <c r="H133" s="50"/>
      <c r="I133" s="50"/>
      <c r="J133" s="50"/>
      <c r="K133" s="50"/>
      <c r="L133" s="50"/>
      <c r="M133" s="130"/>
      <c r="N133" s="133"/>
      <c r="O133" s="142"/>
      <c r="P133" s="50"/>
      <c r="Q133" s="50"/>
      <c r="R133" s="50"/>
      <c r="S133" s="50"/>
      <c r="T133" s="50"/>
      <c r="U133" s="50"/>
      <c r="V133" s="50"/>
      <c r="W133" s="50"/>
      <c r="X133" s="50"/>
      <c r="Y133" s="50"/>
      <c r="Z133" s="50"/>
      <c r="AA133" s="130"/>
      <c r="AB133" s="133"/>
      <c r="AC133" s="142"/>
      <c r="AD133" s="57" t="str">
        <f>IF(AND(AD130="Yes",AD132="Yes"),"Cycle Complete","Cycle Incomplete")</f>
        <v>Cycle Incomplete</v>
      </c>
      <c r="AE133" s="121"/>
      <c r="AF133" s="139"/>
    </row>
    <row r="134" spans="1:32" ht="15" customHeight="1" x14ac:dyDescent="0.25">
      <c r="A134" s="155"/>
      <c r="B134" s="33"/>
      <c r="C134" s="34"/>
      <c r="D134" s="34"/>
      <c r="E134" s="34"/>
      <c r="F134" s="34"/>
      <c r="G134" s="34"/>
      <c r="H134" s="34"/>
      <c r="I134" s="34"/>
      <c r="J134" s="34"/>
      <c r="K134" s="34"/>
      <c r="L134" s="34"/>
      <c r="M134" s="143"/>
      <c r="N134" s="122">
        <f>COUNTIF(C134:L138,"y")</f>
        <v>0</v>
      </c>
      <c r="O134" s="146" t="str">
        <f t="shared" ref="O134" si="48">IF(N134&gt;0,"OK","No Observation")</f>
        <v>No Observation</v>
      </c>
      <c r="P134" s="34"/>
      <c r="Q134" s="34"/>
      <c r="R134" s="34"/>
      <c r="S134" s="34"/>
      <c r="T134" s="34"/>
      <c r="U134" s="34"/>
      <c r="V134" s="34"/>
      <c r="W134" s="34"/>
      <c r="X134" s="34"/>
      <c r="Y134" s="34"/>
      <c r="Z134" s="34"/>
      <c r="AA134" s="143"/>
      <c r="AB134" s="122">
        <f>COUNTIF(P134:Z138,"Y")</f>
        <v>0</v>
      </c>
      <c r="AC134" s="146" t="str">
        <f t="shared" ref="AC134" si="49">IF(AB134&gt;0,"OK","No Debrief")</f>
        <v>No Debrief</v>
      </c>
      <c r="AD134" s="68" t="s">
        <v>62</v>
      </c>
      <c r="AE134" s="125"/>
      <c r="AF134" s="151"/>
    </row>
    <row r="135" spans="1:32" x14ac:dyDescent="0.25">
      <c r="A135" s="156"/>
      <c r="B135" s="35"/>
      <c r="C135" s="36"/>
      <c r="D135" s="36"/>
      <c r="E135" s="36"/>
      <c r="F135" s="36"/>
      <c r="G135" s="36"/>
      <c r="H135" s="36"/>
      <c r="I135" s="36"/>
      <c r="J135" s="36"/>
      <c r="K135" s="36"/>
      <c r="L135" s="36"/>
      <c r="M135" s="144"/>
      <c r="N135" s="123"/>
      <c r="O135" s="147"/>
      <c r="P135" s="36"/>
      <c r="Q135" s="36"/>
      <c r="R135" s="36"/>
      <c r="S135" s="36"/>
      <c r="T135" s="36"/>
      <c r="U135" s="36"/>
      <c r="V135" s="36"/>
      <c r="W135" s="36"/>
      <c r="X135" s="36"/>
      <c r="Y135" s="36"/>
      <c r="Z135" s="36"/>
      <c r="AA135" s="144"/>
      <c r="AB135" s="123"/>
      <c r="AC135" s="147"/>
      <c r="AD135" s="94" t="str">
        <f>IF(O134="OK", "Yes", "No")</f>
        <v>No</v>
      </c>
      <c r="AE135" s="126"/>
      <c r="AF135" s="150"/>
    </row>
    <row r="136" spans="1:32" x14ac:dyDescent="0.25">
      <c r="A136" s="156"/>
      <c r="B136" s="35"/>
      <c r="C136" s="36"/>
      <c r="D136" s="36"/>
      <c r="E136" s="36"/>
      <c r="F136" s="36"/>
      <c r="G136" s="36"/>
      <c r="H136" s="36"/>
      <c r="I136" s="36"/>
      <c r="J136" s="36"/>
      <c r="K136" s="36"/>
      <c r="L136" s="36"/>
      <c r="M136" s="144"/>
      <c r="N136" s="123"/>
      <c r="O136" s="147"/>
      <c r="P136" s="36"/>
      <c r="Q136" s="36"/>
      <c r="R136" s="36"/>
      <c r="S136" s="36"/>
      <c r="T136" s="36"/>
      <c r="U136" s="36"/>
      <c r="V136" s="36"/>
      <c r="W136" s="36"/>
      <c r="X136" s="36"/>
      <c r="Y136" s="36"/>
      <c r="Z136" s="36"/>
      <c r="AA136" s="144"/>
      <c r="AB136" s="123"/>
      <c r="AC136" s="147"/>
      <c r="AD136" s="55" t="s">
        <v>63</v>
      </c>
      <c r="AE136" s="126"/>
      <c r="AF136" s="93" t="s">
        <v>86</v>
      </c>
    </row>
    <row r="137" spans="1:32" x14ac:dyDescent="0.25">
      <c r="A137" s="157"/>
      <c r="B137" s="35"/>
      <c r="C137" s="36"/>
      <c r="D137" s="36"/>
      <c r="E137" s="36"/>
      <c r="F137" s="36"/>
      <c r="G137" s="36"/>
      <c r="H137" s="36"/>
      <c r="I137" s="36"/>
      <c r="J137" s="36"/>
      <c r="K137" s="36"/>
      <c r="L137" s="36"/>
      <c r="M137" s="144"/>
      <c r="N137" s="123"/>
      <c r="O137" s="147"/>
      <c r="P137" s="36"/>
      <c r="Q137" s="36"/>
      <c r="R137" s="36"/>
      <c r="S137" s="36"/>
      <c r="T137" s="36"/>
      <c r="U137" s="36"/>
      <c r="V137" s="36"/>
      <c r="W137" s="36"/>
      <c r="X137" s="36"/>
      <c r="Y137" s="36"/>
      <c r="Z137" s="36"/>
      <c r="AA137" s="144"/>
      <c r="AB137" s="123"/>
      <c r="AC137" s="147"/>
      <c r="AD137" s="94" t="str">
        <f>IF(AC134="OK","Yes","No")</f>
        <v>No</v>
      </c>
      <c r="AE137" s="126"/>
      <c r="AF137" s="134"/>
    </row>
    <row r="138" spans="1:32" x14ac:dyDescent="0.25">
      <c r="A138" s="71" t="str">
        <f>IF(AD133="Cycle Complete", "", "Caution: Previous cycle incomplete")</f>
        <v>Caution: Previous cycle incomplete</v>
      </c>
      <c r="B138" s="37"/>
      <c r="C138" s="38"/>
      <c r="D138" s="38"/>
      <c r="E138" s="38"/>
      <c r="F138" s="38"/>
      <c r="G138" s="38"/>
      <c r="H138" s="38"/>
      <c r="I138" s="38"/>
      <c r="J138" s="38"/>
      <c r="K138" s="38"/>
      <c r="L138" s="38"/>
      <c r="M138" s="145"/>
      <c r="N138" s="124"/>
      <c r="O138" s="148"/>
      <c r="P138" s="38"/>
      <c r="Q138" s="38"/>
      <c r="R138" s="38"/>
      <c r="S138" s="38"/>
      <c r="T138" s="38"/>
      <c r="U138" s="38"/>
      <c r="V138" s="38"/>
      <c r="W138" s="38"/>
      <c r="X138" s="38"/>
      <c r="Y138" s="38"/>
      <c r="Z138" s="38"/>
      <c r="AA138" s="145"/>
      <c r="AB138" s="124"/>
      <c r="AC138" s="148"/>
      <c r="AD138" s="57" t="str">
        <f>IF(AND(AD135="Yes",AD137="Yes"),"Cycle Complete","Cycle Incomplete")</f>
        <v>Cycle Incomplete</v>
      </c>
      <c r="AE138" s="127"/>
      <c r="AF138" s="135"/>
    </row>
    <row r="139" spans="1:32" ht="15" customHeight="1" x14ac:dyDescent="0.25">
      <c r="A139" s="152"/>
      <c r="B139" s="45"/>
      <c r="C139" s="46"/>
      <c r="D139" s="46"/>
      <c r="E139" s="46"/>
      <c r="F139" s="46"/>
      <c r="G139" s="46"/>
      <c r="H139" s="46"/>
      <c r="I139" s="46"/>
      <c r="J139" s="46"/>
      <c r="K139" s="46"/>
      <c r="L139" s="46"/>
      <c r="M139" s="128"/>
      <c r="N139" s="131">
        <f>COUNTIF(C139:L143,"y")</f>
        <v>0</v>
      </c>
      <c r="O139" s="140" t="str">
        <f t="shared" ref="O139" si="50">IF(N139&gt;0,"OK","No Observation")</f>
        <v>No Observation</v>
      </c>
      <c r="P139" s="46"/>
      <c r="Q139" s="46"/>
      <c r="R139" s="46"/>
      <c r="S139" s="46"/>
      <c r="T139" s="46"/>
      <c r="U139" s="46"/>
      <c r="V139" s="46"/>
      <c r="W139" s="46"/>
      <c r="X139" s="46"/>
      <c r="Y139" s="46"/>
      <c r="Z139" s="46"/>
      <c r="AA139" s="128"/>
      <c r="AB139" s="131">
        <f>COUNTIF(P139:Z143,"Y")</f>
        <v>0</v>
      </c>
      <c r="AC139" s="140" t="str">
        <f t="shared" ref="AC139" si="51">IF(AB139&gt;0,"OK","No Debrief")</f>
        <v>No Debrief</v>
      </c>
      <c r="AD139" s="68" t="s">
        <v>62</v>
      </c>
      <c r="AE139" s="119"/>
      <c r="AF139" s="136"/>
    </row>
    <row r="140" spans="1:32" x14ac:dyDescent="0.25">
      <c r="A140" s="153"/>
      <c r="B140" s="47"/>
      <c r="C140" s="48"/>
      <c r="D140" s="48"/>
      <c r="E140" s="48"/>
      <c r="F140" s="48"/>
      <c r="G140" s="48"/>
      <c r="H140" s="48"/>
      <c r="I140" s="48"/>
      <c r="J140" s="48"/>
      <c r="K140" s="48"/>
      <c r="L140" s="48"/>
      <c r="M140" s="129"/>
      <c r="N140" s="132"/>
      <c r="O140" s="141"/>
      <c r="P140" s="48"/>
      <c r="Q140" s="48"/>
      <c r="R140" s="48"/>
      <c r="S140" s="48"/>
      <c r="T140" s="48"/>
      <c r="U140" s="48"/>
      <c r="V140" s="48"/>
      <c r="W140" s="48"/>
      <c r="X140" s="48"/>
      <c r="Y140" s="48"/>
      <c r="Z140" s="48"/>
      <c r="AA140" s="129"/>
      <c r="AB140" s="132"/>
      <c r="AC140" s="141"/>
      <c r="AD140" s="94" t="str">
        <f>IF(O139="OK", "Yes", "No")</f>
        <v>No</v>
      </c>
      <c r="AE140" s="120"/>
      <c r="AF140" s="137"/>
    </row>
    <row r="141" spans="1:32" x14ac:dyDescent="0.25">
      <c r="A141" s="153"/>
      <c r="B141" s="47"/>
      <c r="C141" s="48"/>
      <c r="D141" s="48"/>
      <c r="E141" s="48"/>
      <c r="F141" s="48"/>
      <c r="G141" s="48"/>
      <c r="H141" s="48"/>
      <c r="I141" s="48"/>
      <c r="J141" s="48"/>
      <c r="K141" s="48"/>
      <c r="L141" s="48"/>
      <c r="M141" s="129"/>
      <c r="N141" s="132"/>
      <c r="O141" s="141"/>
      <c r="P141" s="48"/>
      <c r="Q141" s="48"/>
      <c r="R141" s="48"/>
      <c r="S141" s="48"/>
      <c r="T141" s="48"/>
      <c r="U141" s="48"/>
      <c r="V141" s="48"/>
      <c r="W141" s="48"/>
      <c r="X141" s="48"/>
      <c r="Y141" s="48"/>
      <c r="Z141" s="48"/>
      <c r="AA141" s="129"/>
      <c r="AB141" s="132"/>
      <c r="AC141" s="141"/>
      <c r="AD141" s="55" t="s">
        <v>63</v>
      </c>
      <c r="AE141" s="120"/>
      <c r="AF141" s="93" t="s">
        <v>86</v>
      </c>
    </row>
    <row r="142" spans="1:32" x14ac:dyDescent="0.25">
      <c r="A142" s="154"/>
      <c r="B142" s="47"/>
      <c r="C142" s="48"/>
      <c r="D142" s="48"/>
      <c r="E142" s="48"/>
      <c r="F142" s="48"/>
      <c r="G142" s="48"/>
      <c r="H142" s="48"/>
      <c r="I142" s="48"/>
      <c r="J142" s="48"/>
      <c r="K142" s="48"/>
      <c r="L142" s="48"/>
      <c r="M142" s="129"/>
      <c r="N142" s="132"/>
      <c r="O142" s="141"/>
      <c r="P142" s="48"/>
      <c r="Q142" s="48"/>
      <c r="R142" s="48"/>
      <c r="S142" s="48"/>
      <c r="T142" s="48"/>
      <c r="U142" s="48"/>
      <c r="V142" s="48"/>
      <c r="W142" s="48"/>
      <c r="X142" s="48"/>
      <c r="Y142" s="48"/>
      <c r="Z142" s="48"/>
      <c r="AA142" s="129"/>
      <c r="AB142" s="132"/>
      <c r="AC142" s="141"/>
      <c r="AD142" s="94" t="str">
        <f>IF(AC139="OK","Yes","No")</f>
        <v>No</v>
      </c>
      <c r="AE142" s="120"/>
      <c r="AF142" s="138"/>
    </row>
    <row r="143" spans="1:32" x14ac:dyDescent="0.25">
      <c r="A143" s="53" t="str">
        <f>IF(AD138="Cycle Complete", "", "Caution: Previous cycle incomplete")</f>
        <v>Caution: Previous cycle incomplete</v>
      </c>
      <c r="B143" s="49"/>
      <c r="C143" s="50"/>
      <c r="D143" s="50"/>
      <c r="E143" s="50"/>
      <c r="F143" s="50"/>
      <c r="G143" s="50"/>
      <c r="H143" s="50"/>
      <c r="I143" s="50"/>
      <c r="J143" s="50"/>
      <c r="K143" s="50"/>
      <c r="L143" s="50"/>
      <c r="M143" s="130"/>
      <c r="N143" s="133"/>
      <c r="O143" s="142"/>
      <c r="P143" s="50"/>
      <c r="Q143" s="50"/>
      <c r="R143" s="50"/>
      <c r="S143" s="50"/>
      <c r="T143" s="50"/>
      <c r="U143" s="50"/>
      <c r="V143" s="50"/>
      <c r="W143" s="50"/>
      <c r="X143" s="50"/>
      <c r="Y143" s="50"/>
      <c r="Z143" s="50"/>
      <c r="AA143" s="130"/>
      <c r="AB143" s="133"/>
      <c r="AC143" s="142"/>
      <c r="AD143" s="57" t="str">
        <f>IF(AND(AD140="Yes",AD142="Yes"),"Cycle Complete","Cycle Incomplete")</f>
        <v>Cycle Incomplete</v>
      </c>
      <c r="AE143" s="121"/>
      <c r="AF143" s="139"/>
    </row>
    <row r="144" spans="1:32" ht="15" customHeight="1" x14ac:dyDescent="0.25">
      <c r="A144" s="155"/>
      <c r="B144" s="33"/>
      <c r="C144" s="34"/>
      <c r="D144" s="34"/>
      <c r="E144" s="34"/>
      <c r="F144" s="34"/>
      <c r="G144" s="34"/>
      <c r="H144" s="34"/>
      <c r="I144" s="34"/>
      <c r="J144" s="34"/>
      <c r="K144" s="34"/>
      <c r="L144" s="34"/>
      <c r="M144" s="143"/>
      <c r="N144" s="122">
        <f>COUNTIF(C144:L148,"y")</f>
        <v>0</v>
      </c>
      <c r="O144" s="146" t="str">
        <f t="shared" ref="O144" si="52">IF(N144&gt;0,"OK","No Observation")</f>
        <v>No Observation</v>
      </c>
      <c r="P144" s="34"/>
      <c r="Q144" s="34"/>
      <c r="R144" s="34"/>
      <c r="S144" s="34"/>
      <c r="T144" s="34"/>
      <c r="U144" s="34"/>
      <c r="V144" s="34"/>
      <c r="W144" s="34"/>
      <c r="X144" s="34"/>
      <c r="Y144" s="34"/>
      <c r="Z144" s="34"/>
      <c r="AA144" s="143"/>
      <c r="AB144" s="122">
        <f>COUNTIF(P144:Z148,"Y")</f>
        <v>0</v>
      </c>
      <c r="AC144" s="146" t="str">
        <f t="shared" ref="AC144" si="53">IF(AB144&gt;0,"OK","No Debrief")</f>
        <v>No Debrief</v>
      </c>
      <c r="AD144" s="68" t="s">
        <v>62</v>
      </c>
      <c r="AE144" s="125"/>
      <c r="AF144" s="151"/>
    </row>
    <row r="145" spans="1:32" x14ac:dyDescent="0.25">
      <c r="A145" s="156"/>
      <c r="B145" s="35"/>
      <c r="C145" s="36"/>
      <c r="D145" s="36"/>
      <c r="E145" s="36"/>
      <c r="F145" s="36"/>
      <c r="G145" s="36"/>
      <c r="H145" s="36"/>
      <c r="I145" s="36"/>
      <c r="J145" s="36"/>
      <c r="K145" s="36"/>
      <c r="L145" s="36"/>
      <c r="M145" s="144"/>
      <c r="N145" s="123"/>
      <c r="O145" s="147"/>
      <c r="P145" s="36"/>
      <c r="Q145" s="36"/>
      <c r="R145" s="36"/>
      <c r="S145" s="36"/>
      <c r="T145" s="36"/>
      <c r="U145" s="36"/>
      <c r="V145" s="36"/>
      <c r="W145" s="36"/>
      <c r="X145" s="36"/>
      <c r="Y145" s="36"/>
      <c r="Z145" s="36"/>
      <c r="AA145" s="144"/>
      <c r="AB145" s="123"/>
      <c r="AC145" s="147"/>
      <c r="AD145" s="94" t="str">
        <f>IF(O144="OK", "Yes", "No")</f>
        <v>No</v>
      </c>
      <c r="AE145" s="126"/>
      <c r="AF145" s="150"/>
    </row>
    <row r="146" spans="1:32" x14ac:dyDescent="0.25">
      <c r="A146" s="156"/>
      <c r="B146" s="35"/>
      <c r="C146" s="36"/>
      <c r="D146" s="36"/>
      <c r="E146" s="36"/>
      <c r="F146" s="36"/>
      <c r="G146" s="36"/>
      <c r="H146" s="36"/>
      <c r="I146" s="36"/>
      <c r="J146" s="36"/>
      <c r="K146" s="36"/>
      <c r="L146" s="36"/>
      <c r="M146" s="144"/>
      <c r="N146" s="123"/>
      <c r="O146" s="147"/>
      <c r="P146" s="36"/>
      <c r="Q146" s="36"/>
      <c r="R146" s="36"/>
      <c r="S146" s="36"/>
      <c r="T146" s="36"/>
      <c r="U146" s="36"/>
      <c r="V146" s="36"/>
      <c r="W146" s="36"/>
      <c r="X146" s="36"/>
      <c r="Y146" s="36"/>
      <c r="Z146" s="36"/>
      <c r="AA146" s="144"/>
      <c r="AB146" s="123"/>
      <c r="AC146" s="147"/>
      <c r="AD146" s="55" t="s">
        <v>63</v>
      </c>
      <c r="AE146" s="126"/>
      <c r="AF146" s="93" t="s">
        <v>86</v>
      </c>
    </row>
    <row r="147" spans="1:32" x14ac:dyDescent="0.25">
      <c r="A147" s="157"/>
      <c r="B147" s="35"/>
      <c r="C147" s="36"/>
      <c r="D147" s="36"/>
      <c r="E147" s="36"/>
      <c r="F147" s="36"/>
      <c r="G147" s="36"/>
      <c r="H147" s="36"/>
      <c r="I147" s="36"/>
      <c r="J147" s="36"/>
      <c r="K147" s="36"/>
      <c r="L147" s="36"/>
      <c r="M147" s="144"/>
      <c r="N147" s="123"/>
      <c r="O147" s="147"/>
      <c r="P147" s="36"/>
      <c r="Q147" s="36"/>
      <c r="R147" s="36"/>
      <c r="S147" s="36"/>
      <c r="T147" s="36"/>
      <c r="U147" s="36"/>
      <c r="V147" s="36"/>
      <c r="W147" s="36"/>
      <c r="X147" s="36"/>
      <c r="Y147" s="36"/>
      <c r="Z147" s="36"/>
      <c r="AA147" s="144"/>
      <c r="AB147" s="123"/>
      <c r="AC147" s="147"/>
      <c r="AD147" s="94" t="str">
        <f>IF(AC144="OK","Yes","No")</f>
        <v>No</v>
      </c>
      <c r="AE147" s="126"/>
      <c r="AF147" s="134"/>
    </row>
    <row r="148" spans="1:32" x14ac:dyDescent="0.25">
      <c r="A148" s="71" t="str">
        <f>IF(AD143="Cycle Complete", "", "Caution: Previous cycle incomplete")</f>
        <v>Caution: Previous cycle incomplete</v>
      </c>
      <c r="B148" s="37"/>
      <c r="C148" s="38"/>
      <c r="D148" s="38"/>
      <c r="E148" s="38"/>
      <c r="F148" s="38"/>
      <c r="G148" s="38"/>
      <c r="H148" s="38"/>
      <c r="I148" s="38"/>
      <c r="J148" s="38"/>
      <c r="K148" s="38"/>
      <c r="L148" s="38"/>
      <c r="M148" s="145"/>
      <c r="N148" s="124"/>
      <c r="O148" s="148"/>
      <c r="P148" s="38"/>
      <c r="Q148" s="38"/>
      <c r="R148" s="38"/>
      <c r="S148" s="38"/>
      <c r="T148" s="38"/>
      <c r="U148" s="38"/>
      <c r="V148" s="38"/>
      <c r="W148" s="38"/>
      <c r="X148" s="38"/>
      <c r="Y148" s="38"/>
      <c r="Z148" s="38"/>
      <c r="AA148" s="145"/>
      <c r="AB148" s="124"/>
      <c r="AC148" s="148"/>
      <c r="AD148" s="57" t="str">
        <f>IF(AND(AD145="Yes",AD147="Yes"),"Cycle Complete","Cycle Incomplete")</f>
        <v>Cycle Incomplete</v>
      </c>
      <c r="AE148" s="127"/>
      <c r="AF148" s="135"/>
    </row>
    <row r="149" spans="1:32" ht="15" customHeight="1" x14ac:dyDescent="0.25">
      <c r="A149" s="152"/>
      <c r="B149" s="45"/>
      <c r="C149" s="46"/>
      <c r="D149" s="46"/>
      <c r="E149" s="46"/>
      <c r="F149" s="46"/>
      <c r="G149" s="46"/>
      <c r="H149" s="46"/>
      <c r="I149" s="46"/>
      <c r="J149" s="46"/>
      <c r="K149" s="46"/>
      <c r="L149" s="46"/>
      <c r="M149" s="128"/>
      <c r="N149" s="131">
        <f>COUNTIF(C149:L153,"y")</f>
        <v>0</v>
      </c>
      <c r="O149" s="140" t="str">
        <f t="shared" ref="O149" si="54">IF(N149&gt;0,"OK","No Observation")</f>
        <v>No Observation</v>
      </c>
      <c r="P149" s="46"/>
      <c r="Q149" s="46"/>
      <c r="R149" s="46"/>
      <c r="S149" s="46"/>
      <c r="T149" s="46"/>
      <c r="U149" s="46"/>
      <c r="V149" s="46"/>
      <c r="W149" s="46"/>
      <c r="X149" s="46"/>
      <c r="Y149" s="46"/>
      <c r="Z149" s="46"/>
      <c r="AA149" s="128"/>
      <c r="AB149" s="131">
        <f>COUNTIF(P149:Z153,"Y")</f>
        <v>0</v>
      </c>
      <c r="AC149" s="140" t="str">
        <f t="shared" ref="AC149" si="55">IF(AB149&gt;0,"OK","No Debrief")</f>
        <v>No Debrief</v>
      </c>
      <c r="AD149" s="68" t="s">
        <v>62</v>
      </c>
      <c r="AE149" s="119"/>
      <c r="AF149" s="136"/>
    </row>
    <row r="150" spans="1:32" x14ac:dyDescent="0.25">
      <c r="A150" s="153"/>
      <c r="B150" s="47"/>
      <c r="C150" s="48"/>
      <c r="D150" s="48"/>
      <c r="E150" s="48"/>
      <c r="F150" s="48"/>
      <c r="G150" s="48"/>
      <c r="H150" s="48"/>
      <c r="I150" s="48"/>
      <c r="J150" s="48"/>
      <c r="K150" s="48"/>
      <c r="L150" s="48"/>
      <c r="M150" s="129"/>
      <c r="N150" s="132"/>
      <c r="O150" s="141"/>
      <c r="P150" s="48"/>
      <c r="Q150" s="48"/>
      <c r="R150" s="48"/>
      <c r="S150" s="48"/>
      <c r="T150" s="48"/>
      <c r="U150" s="48"/>
      <c r="V150" s="48"/>
      <c r="W150" s="48"/>
      <c r="X150" s="48"/>
      <c r="Y150" s="48"/>
      <c r="Z150" s="48"/>
      <c r="AA150" s="129"/>
      <c r="AB150" s="132"/>
      <c r="AC150" s="141"/>
      <c r="AD150" s="94" t="str">
        <f>IF(O149="OK", "Yes", "No")</f>
        <v>No</v>
      </c>
      <c r="AE150" s="120"/>
      <c r="AF150" s="137"/>
    </row>
    <row r="151" spans="1:32" x14ac:dyDescent="0.25">
      <c r="A151" s="153"/>
      <c r="B151" s="47"/>
      <c r="C151" s="48"/>
      <c r="D151" s="48"/>
      <c r="E151" s="48"/>
      <c r="F151" s="48"/>
      <c r="G151" s="48"/>
      <c r="H151" s="48"/>
      <c r="I151" s="48"/>
      <c r="J151" s="48"/>
      <c r="K151" s="48"/>
      <c r="L151" s="48"/>
      <c r="M151" s="129"/>
      <c r="N151" s="132"/>
      <c r="O151" s="141"/>
      <c r="P151" s="48"/>
      <c r="Q151" s="48"/>
      <c r="R151" s="48"/>
      <c r="S151" s="48"/>
      <c r="T151" s="48"/>
      <c r="U151" s="48"/>
      <c r="V151" s="48"/>
      <c r="W151" s="48"/>
      <c r="X151" s="48"/>
      <c r="Y151" s="48"/>
      <c r="Z151" s="48"/>
      <c r="AA151" s="129"/>
      <c r="AB151" s="132"/>
      <c r="AC151" s="141"/>
      <c r="AD151" s="55" t="s">
        <v>63</v>
      </c>
      <c r="AE151" s="120"/>
      <c r="AF151" s="93" t="s">
        <v>86</v>
      </c>
    </row>
    <row r="152" spans="1:32" x14ac:dyDescent="0.25">
      <c r="A152" s="154"/>
      <c r="B152" s="47"/>
      <c r="C152" s="48"/>
      <c r="D152" s="48"/>
      <c r="E152" s="48"/>
      <c r="F152" s="48"/>
      <c r="G152" s="48"/>
      <c r="H152" s="48"/>
      <c r="I152" s="48"/>
      <c r="J152" s="48"/>
      <c r="K152" s="48"/>
      <c r="L152" s="48"/>
      <c r="M152" s="129"/>
      <c r="N152" s="132"/>
      <c r="O152" s="141"/>
      <c r="P152" s="48"/>
      <c r="Q152" s="48"/>
      <c r="R152" s="48"/>
      <c r="S152" s="48"/>
      <c r="T152" s="48"/>
      <c r="U152" s="48"/>
      <c r="V152" s="48"/>
      <c r="W152" s="48"/>
      <c r="X152" s="48"/>
      <c r="Y152" s="48"/>
      <c r="Z152" s="48"/>
      <c r="AA152" s="129"/>
      <c r="AB152" s="132"/>
      <c r="AC152" s="141"/>
      <c r="AD152" s="94" t="str">
        <f>IF(AC149="OK","Yes","No")</f>
        <v>No</v>
      </c>
      <c r="AE152" s="120"/>
      <c r="AF152" s="138"/>
    </row>
    <row r="153" spans="1:32" x14ac:dyDescent="0.25">
      <c r="A153" s="53" t="str">
        <f>IF(AD148="Cycle Complete", "", "Caution: Previous cycle incomplete")</f>
        <v>Caution: Previous cycle incomplete</v>
      </c>
      <c r="B153" s="49"/>
      <c r="C153" s="50"/>
      <c r="D153" s="50"/>
      <c r="E153" s="50"/>
      <c r="F153" s="50"/>
      <c r="G153" s="50"/>
      <c r="H153" s="50"/>
      <c r="I153" s="50"/>
      <c r="J153" s="50"/>
      <c r="K153" s="50"/>
      <c r="L153" s="50"/>
      <c r="M153" s="130"/>
      <c r="N153" s="133"/>
      <c r="O153" s="142"/>
      <c r="P153" s="50"/>
      <c r="Q153" s="50"/>
      <c r="R153" s="50"/>
      <c r="S153" s="50"/>
      <c r="T153" s="50"/>
      <c r="U153" s="50"/>
      <c r="V153" s="50"/>
      <c r="W153" s="50"/>
      <c r="X153" s="50"/>
      <c r="Y153" s="50"/>
      <c r="Z153" s="50"/>
      <c r="AA153" s="130"/>
      <c r="AB153" s="133"/>
      <c r="AC153" s="142"/>
      <c r="AD153" s="57" t="str">
        <f>IF(AND(AD150="Yes",AD152="Yes"),"Cycle Complete","Cycle Incomplete")</f>
        <v>Cycle Incomplete</v>
      </c>
      <c r="AE153" s="121"/>
      <c r="AF153" s="139"/>
    </row>
    <row r="154" spans="1:32" ht="15" customHeight="1" x14ac:dyDescent="0.25">
      <c r="A154" s="155"/>
      <c r="B154" s="33"/>
      <c r="C154" s="34"/>
      <c r="D154" s="34"/>
      <c r="E154" s="34"/>
      <c r="F154" s="34"/>
      <c r="G154" s="34"/>
      <c r="H154" s="34"/>
      <c r="I154" s="34"/>
      <c r="J154" s="34"/>
      <c r="K154" s="34"/>
      <c r="L154" s="34"/>
      <c r="M154" s="143"/>
      <c r="N154" s="122">
        <f>COUNTIF(C154:L158,"y")</f>
        <v>0</v>
      </c>
      <c r="O154" s="146" t="str">
        <f t="shared" ref="O154" si="56">IF(N154&gt;0,"OK","No Observation")</f>
        <v>No Observation</v>
      </c>
      <c r="P154" s="34"/>
      <c r="Q154" s="34"/>
      <c r="R154" s="34"/>
      <c r="S154" s="34"/>
      <c r="T154" s="34"/>
      <c r="U154" s="34"/>
      <c r="V154" s="34"/>
      <c r="W154" s="34"/>
      <c r="X154" s="34"/>
      <c r="Y154" s="34"/>
      <c r="Z154" s="34"/>
      <c r="AA154" s="143"/>
      <c r="AB154" s="122">
        <f>COUNTIF(P154:Z158,"Y")</f>
        <v>0</v>
      </c>
      <c r="AC154" s="146" t="str">
        <f t="shared" ref="AC154" si="57">IF(AB154&gt;0,"OK","No Debrief")</f>
        <v>No Debrief</v>
      </c>
      <c r="AD154" s="68" t="s">
        <v>62</v>
      </c>
      <c r="AE154" s="125"/>
      <c r="AF154" s="151"/>
    </row>
    <row r="155" spans="1:32" x14ac:dyDescent="0.25">
      <c r="A155" s="156"/>
      <c r="B155" s="35"/>
      <c r="C155" s="36"/>
      <c r="D155" s="36"/>
      <c r="E155" s="36"/>
      <c r="F155" s="36"/>
      <c r="G155" s="36"/>
      <c r="H155" s="36"/>
      <c r="I155" s="36"/>
      <c r="J155" s="36"/>
      <c r="K155" s="36"/>
      <c r="L155" s="36"/>
      <c r="M155" s="144"/>
      <c r="N155" s="123"/>
      <c r="O155" s="147"/>
      <c r="P155" s="36"/>
      <c r="Q155" s="36"/>
      <c r="R155" s="36"/>
      <c r="S155" s="36"/>
      <c r="T155" s="36"/>
      <c r="U155" s="36"/>
      <c r="V155" s="36"/>
      <c r="W155" s="36"/>
      <c r="X155" s="36"/>
      <c r="Y155" s="36"/>
      <c r="Z155" s="36"/>
      <c r="AA155" s="144"/>
      <c r="AB155" s="123"/>
      <c r="AC155" s="147"/>
      <c r="AD155" s="94" t="str">
        <f>IF(O154="OK", "Yes", "No")</f>
        <v>No</v>
      </c>
      <c r="AE155" s="126"/>
      <c r="AF155" s="150"/>
    </row>
    <row r="156" spans="1:32" x14ac:dyDescent="0.25">
      <c r="A156" s="156"/>
      <c r="B156" s="35"/>
      <c r="C156" s="36"/>
      <c r="D156" s="36"/>
      <c r="E156" s="36"/>
      <c r="F156" s="36"/>
      <c r="G156" s="36"/>
      <c r="H156" s="36"/>
      <c r="I156" s="36"/>
      <c r="J156" s="36"/>
      <c r="K156" s="36"/>
      <c r="L156" s="36"/>
      <c r="M156" s="144"/>
      <c r="N156" s="123"/>
      <c r="O156" s="147"/>
      <c r="P156" s="36"/>
      <c r="Q156" s="36"/>
      <c r="R156" s="36"/>
      <c r="S156" s="36"/>
      <c r="T156" s="36"/>
      <c r="U156" s="36"/>
      <c r="V156" s="36"/>
      <c r="W156" s="36"/>
      <c r="X156" s="36"/>
      <c r="Y156" s="36"/>
      <c r="Z156" s="36"/>
      <c r="AA156" s="144"/>
      <c r="AB156" s="123"/>
      <c r="AC156" s="147"/>
      <c r="AD156" s="55" t="s">
        <v>63</v>
      </c>
      <c r="AE156" s="126"/>
      <c r="AF156" s="93" t="s">
        <v>86</v>
      </c>
    </row>
    <row r="157" spans="1:32" x14ac:dyDescent="0.25">
      <c r="A157" s="157"/>
      <c r="B157" s="35"/>
      <c r="C157" s="36"/>
      <c r="D157" s="36"/>
      <c r="E157" s="36"/>
      <c r="F157" s="36"/>
      <c r="G157" s="36"/>
      <c r="H157" s="36"/>
      <c r="I157" s="36"/>
      <c r="J157" s="36"/>
      <c r="K157" s="36"/>
      <c r="L157" s="36"/>
      <c r="M157" s="144"/>
      <c r="N157" s="123"/>
      <c r="O157" s="147"/>
      <c r="P157" s="36"/>
      <c r="Q157" s="36"/>
      <c r="R157" s="36"/>
      <c r="S157" s="36"/>
      <c r="T157" s="36"/>
      <c r="U157" s="36"/>
      <c r="V157" s="36"/>
      <c r="W157" s="36"/>
      <c r="X157" s="36"/>
      <c r="Y157" s="36"/>
      <c r="Z157" s="36"/>
      <c r="AA157" s="144"/>
      <c r="AB157" s="123"/>
      <c r="AC157" s="147"/>
      <c r="AD157" s="94" t="str">
        <f>IF(AC154="OK","Yes","No")</f>
        <v>No</v>
      </c>
      <c r="AE157" s="126"/>
      <c r="AF157" s="134"/>
    </row>
    <row r="158" spans="1:32" x14ac:dyDescent="0.25">
      <c r="A158" s="71" t="str">
        <f>IF(AD153="Cycle Complete", "", "Caution: Previous cycle incomplete")</f>
        <v>Caution: Previous cycle incomplete</v>
      </c>
      <c r="B158" s="37"/>
      <c r="C158" s="38"/>
      <c r="D158" s="38"/>
      <c r="E158" s="38"/>
      <c r="F158" s="38"/>
      <c r="G158" s="38"/>
      <c r="H158" s="38"/>
      <c r="I158" s="38"/>
      <c r="J158" s="38"/>
      <c r="K158" s="38"/>
      <c r="L158" s="38"/>
      <c r="M158" s="145"/>
      <c r="N158" s="124"/>
      <c r="O158" s="148"/>
      <c r="P158" s="38"/>
      <c r="Q158" s="38"/>
      <c r="R158" s="38"/>
      <c r="S158" s="38"/>
      <c r="T158" s="38"/>
      <c r="U158" s="38"/>
      <c r="V158" s="38"/>
      <c r="W158" s="38"/>
      <c r="X158" s="38"/>
      <c r="Y158" s="38"/>
      <c r="Z158" s="38"/>
      <c r="AA158" s="145"/>
      <c r="AB158" s="124"/>
      <c r="AC158" s="148"/>
      <c r="AD158" s="57" t="str">
        <f>IF(AND(AD155="Yes",AD157="Yes"),"Cycle Complete","Cycle Incomplete")</f>
        <v>Cycle Incomplete</v>
      </c>
      <c r="AE158" s="127"/>
      <c r="AF158" s="135"/>
    </row>
    <row r="159" spans="1:32" ht="15" customHeight="1" x14ac:dyDescent="0.25">
      <c r="A159" s="152"/>
      <c r="B159" s="45"/>
      <c r="C159" s="46"/>
      <c r="D159" s="46"/>
      <c r="E159" s="46"/>
      <c r="F159" s="46"/>
      <c r="G159" s="46"/>
      <c r="H159" s="46"/>
      <c r="I159" s="46"/>
      <c r="J159" s="46"/>
      <c r="K159" s="46"/>
      <c r="L159" s="46"/>
      <c r="M159" s="128"/>
      <c r="N159" s="131">
        <f>COUNTIF(C159:L163,"y")</f>
        <v>0</v>
      </c>
      <c r="O159" s="140" t="str">
        <f t="shared" ref="O159" si="58">IF(N159&gt;0,"OK","No Observation")</f>
        <v>No Observation</v>
      </c>
      <c r="P159" s="46"/>
      <c r="Q159" s="46"/>
      <c r="R159" s="46"/>
      <c r="S159" s="46"/>
      <c r="T159" s="46"/>
      <c r="U159" s="46"/>
      <c r="V159" s="46"/>
      <c r="W159" s="46"/>
      <c r="X159" s="46"/>
      <c r="Y159" s="46"/>
      <c r="Z159" s="46"/>
      <c r="AA159" s="128"/>
      <c r="AB159" s="131">
        <f>COUNTIF(P159:Z163,"Y")</f>
        <v>0</v>
      </c>
      <c r="AC159" s="140" t="str">
        <f t="shared" ref="AC159" si="59">IF(AB159&gt;0,"OK","No Debrief")</f>
        <v>No Debrief</v>
      </c>
      <c r="AD159" s="68" t="s">
        <v>62</v>
      </c>
      <c r="AE159" s="119"/>
      <c r="AF159" s="136"/>
    </row>
    <row r="160" spans="1:32" x14ac:dyDescent="0.25">
      <c r="A160" s="153"/>
      <c r="B160" s="47"/>
      <c r="C160" s="48"/>
      <c r="D160" s="48"/>
      <c r="E160" s="48"/>
      <c r="F160" s="48"/>
      <c r="G160" s="48"/>
      <c r="H160" s="48"/>
      <c r="I160" s="48"/>
      <c r="J160" s="48"/>
      <c r="K160" s="48"/>
      <c r="L160" s="48"/>
      <c r="M160" s="129"/>
      <c r="N160" s="132"/>
      <c r="O160" s="141"/>
      <c r="P160" s="48"/>
      <c r="Q160" s="48"/>
      <c r="R160" s="48"/>
      <c r="S160" s="48"/>
      <c r="T160" s="48"/>
      <c r="U160" s="48"/>
      <c r="V160" s="48"/>
      <c r="W160" s="48"/>
      <c r="X160" s="48"/>
      <c r="Y160" s="48"/>
      <c r="Z160" s="48"/>
      <c r="AA160" s="129"/>
      <c r="AB160" s="132"/>
      <c r="AC160" s="141"/>
      <c r="AD160" s="94" t="str">
        <f>IF(O159="OK", "Yes", "No")</f>
        <v>No</v>
      </c>
      <c r="AE160" s="120"/>
      <c r="AF160" s="137"/>
    </row>
    <row r="161" spans="1:32" x14ac:dyDescent="0.25">
      <c r="A161" s="153"/>
      <c r="B161" s="47"/>
      <c r="C161" s="48"/>
      <c r="D161" s="48"/>
      <c r="E161" s="48"/>
      <c r="F161" s="48"/>
      <c r="G161" s="48"/>
      <c r="H161" s="48"/>
      <c r="I161" s="48"/>
      <c r="J161" s="48"/>
      <c r="K161" s="48"/>
      <c r="L161" s="48"/>
      <c r="M161" s="129"/>
      <c r="N161" s="132"/>
      <c r="O161" s="141"/>
      <c r="P161" s="48"/>
      <c r="Q161" s="48"/>
      <c r="R161" s="48"/>
      <c r="S161" s="48"/>
      <c r="T161" s="48"/>
      <c r="U161" s="48"/>
      <c r="V161" s="48"/>
      <c r="W161" s="48"/>
      <c r="X161" s="48"/>
      <c r="Y161" s="48"/>
      <c r="Z161" s="48"/>
      <c r="AA161" s="129"/>
      <c r="AB161" s="132"/>
      <c r="AC161" s="141"/>
      <c r="AD161" s="55" t="s">
        <v>63</v>
      </c>
      <c r="AE161" s="120"/>
      <c r="AF161" s="93" t="s">
        <v>86</v>
      </c>
    </row>
    <row r="162" spans="1:32" x14ac:dyDescent="0.25">
      <c r="A162" s="154"/>
      <c r="B162" s="47"/>
      <c r="C162" s="48"/>
      <c r="D162" s="48"/>
      <c r="E162" s="48"/>
      <c r="F162" s="48"/>
      <c r="G162" s="48"/>
      <c r="H162" s="48"/>
      <c r="I162" s="48"/>
      <c r="J162" s="48"/>
      <c r="K162" s="48"/>
      <c r="L162" s="48"/>
      <c r="M162" s="129"/>
      <c r="N162" s="132"/>
      <c r="O162" s="141"/>
      <c r="P162" s="48"/>
      <c r="Q162" s="48"/>
      <c r="R162" s="48"/>
      <c r="S162" s="48"/>
      <c r="T162" s="48"/>
      <c r="U162" s="48"/>
      <c r="V162" s="48"/>
      <c r="W162" s="48"/>
      <c r="X162" s="48"/>
      <c r="Y162" s="48"/>
      <c r="Z162" s="48"/>
      <c r="AA162" s="129"/>
      <c r="AB162" s="132"/>
      <c r="AC162" s="141"/>
      <c r="AD162" s="94" t="str">
        <f>IF(AC159="OK","Yes","No")</f>
        <v>No</v>
      </c>
      <c r="AE162" s="120"/>
      <c r="AF162" s="138"/>
    </row>
    <row r="163" spans="1:32" x14ac:dyDescent="0.25">
      <c r="A163" s="53" t="str">
        <f>IF(AD158="Cycle Complete", "", "Caution: Previous cycle incomplete")</f>
        <v>Caution: Previous cycle incomplete</v>
      </c>
      <c r="B163" s="49"/>
      <c r="C163" s="50"/>
      <c r="D163" s="50"/>
      <c r="E163" s="50"/>
      <c r="F163" s="50"/>
      <c r="G163" s="50"/>
      <c r="H163" s="50"/>
      <c r="I163" s="50"/>
      <c r="J163" s="50"/>
      <c r="K163" s="50"/>
      <c r="L163" s="50"/>
      <c r="M163" s="130"/>
      <c r="N163" s="133"/>
      <c r="O163" s="142"/>
      <c r="P163" s="50"/>
      <c r="Q163" s="50"/>
      <c r="R163" s="50"/>
      <c r="S163" s="50"/>
      <c r="T163" s="50"/>
      <c r="U163" s="50"/>
      <c r="V163" s="50"/>
      <c r="W163" s="50"/>
      <c r="X163" s="50"/>
      <c r="Y163" s="50"/>
      <c r="Z163" s="50"/>
      <c r="AA163" s="130"/>
      <c r="AB163" s="133"/>
      <c r="AC163" s="142"/>
      <c r="AD163" s="57" t="str">
        <f>IF(AND(AD160="Yes",AD162="Yes"),"Cycle Complete","Cycle Incomplete")</f>
        <v>Cycle Incomplete</v>
      </c>
      <c r="AE163" s="121"/>
      <c r="AF163" s="139"/>
    </row>
    <row r="164" spans="1:32" ht="15" customHeight="1" x14ac:dyDescent="0.25">
      <c r="A164" s="155"/>
      <c r="B164" s="33"/>
      <c r="C164" s="34"/>
      <c r="D164" s="34"/>
      <c r="E164" s="34"/>
      <c r="F164" s="34"/>
      <c r="G164" s="34"/>
      <c r="H164" s="34"/>
      <c r="I164" s="34"/>
      <c r="J164" s="34"/>
      <c r="K164" s="34"/>
      <c r="L164" s="34"/>
      <c r="M164" s="143"/>
      <c r="N164" s="122">
        <f>COUNTIF(C164:L168,"y")</f>
        <v>0</v>
      </c>
      <c r="O164" s="146" t="str">
        <f t="shared" ref="O164" si="60">IF(N164&gt;0,"OK","No Observation")</f>
        <v>No Observation</v>
      </c>
      <c r="P164" s="34"/>
      <c r="Q164" s="34"/>
      <c r="R164" s="34"/>
      <c r="S164" s="34"/>
      <c r="T164" s="34"/>
      <c r="U164" s="34"/>
      <c r="V164" s="34"/>
      <c r="W164" s="34"/>
      <c r="X164" s="34"/>
      <c r="Y164" s="34"/>
      <c r="Z164" s="34"/>
      <c r="AA164" s="143"/>
      <c r="AB164" s="122">
        <f>COUNTIF(P164:Z168,"Y")</f>
        <v>0</v>
      </c>
      <c r="AC164" s="146" t="str">
        <f t="shared" ref="AC164" si="61">IF(AB164&gt;0,"OK","No Debrief")</f>
        <v>No Debrief</v>
      </c>
      <c r="AD164" s="68" t="s">
        <v>62</v>
      </c>
      <c r="AE164" s="125"/>
      <c r="AF164" s="151"/>
    </row>
    <row r="165" spans="1:32" x14ac:dyDescent="0.25">
      <c r="A165" s="156"/>
      <c r="B165" s="35"/>
      <c r="C165" s="36"/>
      <c r="D165" s="36"/>
      <c r="E165" s="36"/>
      <c r="F165" s="36"/>
      <c r="G165" s="36"/>
      <c r="H165" s="36"/>
      <c r="I165" s="36"/>
      <c r="J165" s="36"/>
      <c r="K165" s="36"/>
      <c r="L165" s="36"/>
      <c r="M165" s="144"/>
      <c r="N165" s="123"/>
      <c r="O165" s="147"/>
      <c r="P165" s="36"/>
      <c r="Q165" s="36"/>
      <c r="R165" s="36"/>
      <c r="S165" s="36"/>
      <c r="T165" s="36"/>
      <c r="U165" s="36"/>
      <c r="V165" s="36"/>
      <c r="W165" s="36"/>
      <c r="X165" s="36"/>
      <c r="Y165" s="36"/>
      <c r="Z165" s="36"/>
      <c r="AA165" s="144"/>
      <c r="AB165" s="123"/>
      <c r="AC165" s="147"/>
      <c r="AD165" s="94" t="str">
        <f>IF(O164="OK", "Yes", "No")</f>
        <v>No</v>
      </c>
      <c r="AE165" s="126"/>
      <c r="AF165" s="150"/>
    </row>
    <row r="166" spans="1:32" x14ac:dyDescent="0.25">
      <c r="A166" s="156"/>
      <c r="B166" s="35"/>
      <c r="C166" s="36"/>
      <c r="D166" s="36"/>
      <c r="E166" s="36"/>
      <c r="F166" s="36"/>
      <c r="G166" s="36"/>
      <c r="H166" s="36"/>
      <c r="I166" s="36"/>
      <c r="J166" s="36"/>
      <c r="K166" s="36"/>
      <c r="L166" s="36"/>
      <c r="M166" s="144"/>
      <c r="N166" s="123"/>
      <c r="O166" s="147"/>
      <c r="P166" s="36"/>
      <c r="Q166" s="36"/>
      <c r="R166" s="36"/>
      <c r="S166" s="36"/>
      <c r="T166" s="36"/>
      <c r="U166" s="36"/>
      <c r="V166" s="36"/>
      <c r="W166" s="36"/>
      <c r="X166" s="36"/>
      <c r="Y166" s="36"/>
      <c r="Z166" s="36"/>
      <c r="AA166" s="144"/>
      <c r="AB166" s="123"/>
      <c r="AC166" s="147"/>
      <c r="AD166" s="55" t="s">
        <v>63</v>
      </c>
      <c r="AE166" s="126"/>
      <c r="AF166" s="93" t="s">
        <v>86</v>
      </c>
    </row>
    <row r="167" spans="1:32" x14ac:dyDescent="0.25">
      <c r="A167" s="157"/>
      <c r="B167" s="35"/>
      <c r="C167" s="36"/>
      <c r="D167" s="36"/>
      <c r="E167" s="36"/>
      <c r="F167" s="36"/>
      <c r="G167" s="36"/>
      <c r="H167" s="36"/>
      <c r="I167" s="36"/>
      <c r="J167" s="36"/>
      <c r="K167" s="36"/>
      <c r="L167" s="36"/>
      <c r="M167" s="144"/>
      <c r="N167" s="123"/>
      <c r="O167" s="147"/>
      <c r="P167" s="36"/>
      <c r="Q167" s="36"/>
      <c r="R167" s="36"/>
      <c r="S167" s="36"/>
      <c r="T167" s="36"/>
      <c r="U167" s="36"/>
      <c r="V167" s="36"/>
      <c r="W167" s="36"/>
      <c r="X167" s="36"/>
      <c r="Y167" s="36"/>
      <c r="Z167" s="36"/>
      <c r="AA167" s="144"/>
      <c r="AB167" s="123"/>
      <c r="AC167" s="147"/>
      <c r="AD167" s="94" t="str">
        <f>IF(AC164="OK","Yes","No")</f>
        <v>No</v>
      </c>
      <c r="AE167" s="126"/>
      <c r="AF167" s="134"/>
    </row>
    <row r="168" spans="1:32" x14ac:dyDescent="0.25">
      <c r="A168" s="71" t="str">
        <f>IF(AD163="Cycle Complete", "", "Caution: Previous cycle incomplete")</f>
        <v>Caution: Previous cycle incomplete</v>
      </c>
      <c r="B168" s="37"/>
      <c r="C168" s="38"/>
      <c r="D168" s="38"/>
      <c r="E168" s="38"/>
      <c r="F168" s="38"/>
      <c r="G168" s="38"/>
      <c r="H168" s="38"/>
      <c r="I168" s="38"/>
      <c r="J168" s="38"/>
      <c r="K168" s="38"/>
      <c r="L168" s="38"/>
      <c r="M168" s="145"/>
      <c r="N168" s="124"/>
      <c r="O168" s="148"/>
      <c r="P168" s="38"/>
      <c r="Q168" s="38"/>
      <c r="R168" s="38"/>
      <c r="S168" s="38"/>
      <c r="T168" s="38"/>
      <c r="U168" s="38"/>
      <c r="V168" s="38"/>
      <c r="W168" s="38"/>
      <c r="X168" s="38"/>
      <c r="Y168" s="38"/>
      <c r="Z168" s="38"/>
      <c r="AA168" s="145"/>
      <c r="AB168" s="124"/>
      <c r="AC168" s="148"/>
      <c r="AD168" s="57" t="str">
        <f>IF(AND(AD165="Yes",AD167="Yes"),"Cycle Complete","Cycle Incomplete")</f>
        <v>Cycle Incomplete</v>
      </c>
      <c r="AE168" s="127"/>
      <c r="AF168" s="135"/>
    </row>
    <row r="169" spans="1:32" ht="15" customHeight="1" x14ac:dyDescent="0.25">
      <c r="A169" s="152"/>
      <c r="B169" s="45"/>
      <c r="C169" s="46"/>
      <c r="D169" s="46"/>
      <c r="E169" s="46"/>
      <c r="F169" s="46"/>
      <c r="G169" s="46"/>
      <c r="H169" s="46"/>
      <c r="I169" s="46"/>
      <c r="J169" s="46"/>
      <c r="K169" s="46"/>
      <c r="L169" s="46"/>
      <c r="M169" s="128"/>
      <c r="N169" s="131">
        <f>COUNTIF(C169:L173,"y")</f>
        <v>0</v>
      </c>
      <c r="O169" s="140" t="str">
        <f t="shared" ref="O169" si="62">IF(N169&gt;0,"OK","No Observation")</f>
        <v>No Observation</v>
      </c>
      <c r="P169" s="46"/>
      <c r="Q169" s="46"/>
      <c r="R169" s="46"/>
      <c r="S169" s="46"/>
      <c r="T169" s="46"/>
      <c r="U169" s="46"/>
      <c r="V169" s="46"/>
      <c r="W169" s="46"/>
      <c r="X169" s="46"/>
      <c r="Y169" s="46"/>
      <c r="Z169" s="46"/>
      <c r="AA169" s="128"/>
      <c r="AB169" s="131">
        <f>COUNTIF(P169:Z173,"Y")</f>
        <v>0</v>
      </c>
      <c r="AC169" s="140" t="str">
        <f t="shared" ref="AC169" si="63">IF(AB169&gt;0,"OK","No Debrief")</f>
        <v>No Debrief</v>
      </c>
      <c r="AD169" s="68" t="s">
        <v>62</v>
      </c>
      <c r="AE169" s="119"/>
      <c r="AF169" s="136"/>
    </row>
    <row r="170" spans="1:32" x14ac:dyDescent="0.25">
      <c r="A170" s="153"/>
      <c r="B170" s="47"/>
      <c r="C170" s="48"/>
      <c r="D170" s="48"/>
      <c r="E170" s="48"/>
      <c r="F170" s="48"/>
      <c r="G170" s="48"/>
      <c r="H170" s="48"/>
      <c r="I170" s="48"/>
      <c r="J170" s="48"/>
      <c r="K170" s="48"/>
      <c r="L170" s="48"/>
      <c r="M170" s="129"/>
      <c r="N170" s="132"/>
      <c r="O170" s="141"/>
      <c r="P170" s="48"/>
      <c r="Q170" s="48"/>
      <c r="R170" s="48"/>
      <c r="S170" s="48"/>
      <c r="T170" s="48"/>
      <c r="U170" s="48"/>
      <c r="V170" s="48"/>
      <c r="W170" s="48"/>
      <c r="X170" s="48"/>
      <c r="Y170" s="48"/>
      <c r="Z170" s="48"/>
      <c r="AA170" s="129"/>
      <c r="AB170" s="132"/>
      <c r="AC170" s="141"/>
      <c r="AD170" s="94" t="str">
        <f>IF(O169="OK", "Yes", "No")</f>
        <v>No</v>
      </c>
      <c r="AE170" s="120"/>
      <c r="AF170" s="137"/>
    </row>
    <row r="171" spans="1:32" x14ac:dyDescent="0.25">
      <c r="A171" s="153"/>
      <c r="B171" s="47"/>
      <c r="C171" s="48"/>
      <c r="D171" s="48"/>
      <c r="E171" s="48"/>
      <c r="F171" s="48"/>
      <c r="G171" s="48"/>
      <c r="H171" s="48"/>
      <c r="I171" s="48"/>
      <c r="J171" s="48"/>
      <c r="K171" s="48"/>
      <c r="L171" s="48"/>
      <c r="M171" s="129"/>
      <c r="N171" s="132"/>
      <c r="O171" s="141"/>
      <c r="P171" s="48"/>
      <c r="Q171" s="48"/>
      <c r="R171" s="48"/>
      <c r="S171" s="48"/>
      <c r="T171" s="48"/>
      <c r="U171" s="48"/>
      <c r="V171" s="48"/>
      <c r="W171" s="48"/>
      <c r="X171" s="48"/>
      <c r="Y171" s="48"/>
      <c r="Z171" s="48"/>
      <c r="AA171" s="129"/>
      <c r="AB171" s="132"/>
      <c r="AC171" s="141"/>
      <c r="AD171" s="55" t="s">
        <v>63</v>
      </c>
      <c r="AE171" s="120"/>
      <c r="AF171" s="93" t="s">
        <v>86</v>
      </c>
    </row>
    <row r="172" spans="1:32" x14ac:dyDescent="0.25">
      <c r="A172" s="154"/>
      <c r="B172" s="47"/>
      <c r="C172" s="48"/>
      <c r="D172" s="48"/>
      <c r="E172" s="48"/>
      <c r="F172" s="48"/>
      <c r="G172" s="48"/>
      <c r="H172" s="48"/>
      <c r="I172" s="48"/>
      <c r="J172" s="48"/>
      <c r="K172" s="48"/>
      <c r="L172" s="48"/>
      <c r="M172" s="129"/>
      <c r="N172" s="132"/>
      <c r="O172" s="141"/>
      <c r="P172" s="48"/>
      <c r="Q172" s="48"/>
      <c r="R172" s="48"/>
      <c r="S172" s="48"/>
      <c r="T172" s="48"/>
      <c r="U172" s="48"/>
      <c r="V172" s="48"/>
      <c r="W172" s="48"/>
      <c r="X172" s="48"/>
      <c r="Y172" s="48"/>
      <c r="Z172" s="48"/>
      <c r="AA172" s="129"/>
      <c r="AB172" s="132"/>
      <c r="AC172" s="141"/>
      <c r="AD172" s="94" t="str">
        <f>IF(AC169="OK","Yes","No")</f>
        <v>No</v>
      </c>
      <c r="AE172" s="120"/>
      <c r="AF172" s="138"/>
    </row>
    <row r="173" spans="1:32" x14ac:dyDescent="0.25">
      <c r="A173" s="53" t="str">
        <f>IF(AD168="Cycle Complete", "", "Caution: Previous cycle incomplete")</f>
        <v>Caution: Previous cycle incomplete</v>
      </c>
      <c r="B173" s="49"/>
      <c r="C173" s="50"/>
      <c r="D173" s="50"/>
      <c r="E173" s="50"/>
      <c r="F173" s="50"/>
      <c r="G173" s="50"/>
      <c r="H173" s="50"/>
      <c r="I173" s="50"/>
      <c r="J173" s="50"/>
      <c r="K173" s="50"/>
      <c r="L173" s="50"/>
      <c r="M173" s="130"/>
      <c r="N173" s="133"/>
      <c r="O173" s="142"/>
      <c r="P173" s="50"/>
      <c r="Q173" s="50"/>
      <c r="R173" s="50"/>
      <c r="S173" s="50"/>
      <c r="T173" s="50"/>
      <c r="U173" s="50"/>
      <c r="V173" s="50"/>
      <c r="W173" s="50"/>
      <c r="X173" s="50"/>
      <c r="Y173" s="50"/>
      <c r="Z173" s="50"/>
      <c r="AA173" s="130"/>
      <c r="AB173" s="133"/>
      <c r="AC173" s="142"/>
      <c r="AD173" s="57" t="str">
        <f>IF(AND(AD170="Yes",AD172="Yes"),"Cycle Complete","Cycle Incomplete")</f>
        <v>Cycle Incomplete</v>
      </c>
      <c r="AE173" s="121"/>
      <c r="AF173" s="139"/>
    </row>
    <row r="174" spans="1:32" ht="15" customHeight="1" x14ac:dyDescent="0.25">
      <c r="A174" s="155"/>
      <c r="B174" s="33"/>
      <c r="C174" s="34"/>
      <c r="D174" s="34"/>
      <c r="E174" s="34"/>
      <c r="F174" s="34"/>
      <c r="G174" s="34"/>
      <c r="H174" s="34"/>
      <c r="I174" s="34"/>
      <c r="J174" s="34"/>
      <c r="K174" s="34"/>
      <c r="L174" s="34"/>
      <c r="M174" s="143"/>
      <c r="N174" s="122">
        <f>COUNTIF(C174:L178,"y")</f>
        <v>0</v>
      </c>
      <c r="O174" s="146" t="str">
        <f t="shared" ref="O174" si="64">IF(N174&gt;0,"OK","No Observation")</f>
        <v>No Observation</v>
      </c>
      <c r="P174" s="34"/>
      <c r="Q174" s="34"/>
      <c r="R174" s="34"/>
      <c r="S174" s="34"/>
      <c r="T174" s="34"/>
      <c r="U174" s="34"/>
      <c r="V174" s="34"/>
      <c r="W174" s="34"/>
      <c r="X174" s="34"/>
      <c r="Y174" s="34"/>
      <c r="Z174" s="34"/>
      <c r="AA174" s="143"/>
      <c r="AB174" s="122">
        <f>COUNTIF(P174:Z178,"Y")</f>
        <v>0</v>
      </c>
      <c r="AC174" s="146" t="str">
        <f t="shared" ref="AC174" si="65">IF(AB174&gt;0,"OK","No Debrief")</f>
        <v>No Debrief</v>
      </c>
      <c r="AD174" s="68" t="s">
        <v>62</v>
      </c>
      <c r="AE174" s="125"/>
      <c r="AF174" s="151"/>
    </row>
    <row r="175" spans="1:32" x14ac:dyDescent="0.25">
      <c r="A175" s="156"/>
      <c r="B175" s="35"/>
      <c r="C175" s="36"/>
      <c r="D175" s="36"/>
      <c r="E175" s="36"/>
      <c r="F175" s="36"/>
      <c r="G175" s="36"/>
      <c r="H175" s="36"/>
      <c r="I175" s="36"/>
      <c r="J175" s="36"/>
      <c r="K175" s="36"/>
      <c r="L175" s="36"/>
      <c r="M175" s="144"/>
      <c r="N175" s="123"/>
      <c r="O175" s="147"/>
      <c r="P175" s="36"/>
      <c r="Q175" s="36"/>
      <c r="R175" s="36"/>
      <c r="S175" s="36"/>
      <c r="T175" s="36"/>
      <c r="U175" s="36"/>
      <c r="V175" s="36"/>
      <c r="W175" s="36"/>
      <c r="X175" s="36"/>
      <c r="Y175" s="36"/>
      <c r="Z175" s="36"/>
      <c r="AA175" s="144"/>
      <c r="AB175" s="123"/>
      <c r="AC175" s="147"/>
      <c r="AD175" s="94" t="str">
        <f>IF(O174="OK", "Yes", "No")</f>
        <v>No</v>
      </c>
      <c r="AE175" s="126"/>
      <c r="AF175" s="150"/>
    </row>
    <row r="176" spans="1:32" x14ac:dyDescent="0.25">
      <c r="A176" s="156"/>
      <c r="B176" s="35"/>
      <c r="C176" s="36"/>
      <c r="D176" s="36"/>
      <c r="E176" s="36"/>
      <c r="F176" s="36"/>
      <c r="G176" s="36"/>
      <c r="H176" s="36"/>
      <c r="I176" s="36"/>
      <c r="J176" s="36"/>
      <c r="K176" s="36"/>
      <c r="L176" s="36"/>
      <c r="M176" s="144"/>
      <c r="N176" s="123"/>
      <c r="O176" s="147"/>
      <c r="P176" s="36"/>
      <c r="Q176" s="36"/>
      <c r="R176" s="36"/>
      <c r="S176" s="36"/>
      <c r="T176" s="36"/>
      <c r="U176" s="36"/>
      <c r="V176" s="36"/>
      <c r="W176" s="36"/>
      <c r="X176" s="36"/>
      <c r="Y176" s="36"/>
      <c r="Z176" s="36"/>
      <c r="AA176" s="144"/>
      <c r="AB176" s="123"/>
      <c r="AC176" s="147"/>
      <c r="AD176" s="55" t="s">
        <v>63</v>
      </c>
      <c r="AE176" s="126"/>
      <c r="AF176" s="93" t="s">
        <v>86</v>
      </c>
    </row>
    <row r="177" spans="1:32" x14ac:dyDescent="0.25">
      <c r="A177" s="157"/>
      <c r="B177" s="35"/>
      <c r="C177" s="36"/>
      <c r="D177" s="36"/>
      <c r="E177" s="36"/>
      <c r="F177" s="36"/>
      <c r="G177" s="36"/>
      <c r="H177" s="36"/>
      <c r="I177" s="36"/>
      <c r="J177" s="36"/>
      <c r="K177" s="36"/>
      <c r="L177" s="36"/>
      <c r="M177" s="144"/>
      <c r="N177" s="123"/>
      <c r="O177" s="147"/>
      <c r="P177" s="36"/>
      <c r="Q177" s="36"/>
      <c r="R177" s="36"/>
      <c r="S177" s="36"/>
      <c r="T177" s="36"/>
      <c r="U177" s="36"/>
      <c r="V177" s="36"/>
      <c r="W177" s="36"/>
      <c r="X177" s="36"/>
      <c r="Y177" s="36"/>
      <c r="Z177" s="36"/>
      <c r="AA177" s="144"/>
      <c r="AB177" s="123"/>
      <c r="AC177" s="147"/>
      <c r="AD177" s="94" t="str">
        <f>IF(AC174="OK","Yes","No")</f>
        <v>No</v>
      </c>
      <c r="AE177" s="126"/>
      <c r="AF177" s="134"/>
    </row>
    <row r="178" spans="1:32" x14ac:dyDescent="0.25">
      <c r="A178" s="71" t="str">
        <f>IF(AD173="Cycle Complete", "", "Caution: Previous cycle incomplete")</f>
        <v>Caution: Previous cycle incomplete</v>
      </c>
      <c r="B178" s="37"/>
      <c r="C178" s="38"/>
      <c r="D178" s="38"/>
      <c r="E178" s="38"/>
      <c r="F178" s="38"/>
      <c r="G178" s="38"/>
      <c r="H178" s="38"/>
      <c r="I178" s="38"/>
      <c r="J178" s="38"/>
      <c r="K178" s="38"/>
      <c r="L178" s="38"/>
      <c r="M178" s="145"/>
      <c r="N178" s="124"/>
      <c r="O178" s="148"/>
      <c r="P178" s="38"/>
      <c r="Q178" s="38"/>
      <c r="R178" s="38"/>
      <c r="S178" s="38"/>
      <c r="T178" s="38"/>
      <c r="U178" s="38"/>
      <c r="V178" s="38"/>
      <c r="W178" s="38"/>
      <c r="X178" s="38"/>
      <c r="Y178" s="38"/>
      <c r="Z178" s="38"/>
      <c r="AA178" s="145"/>
      <c r="AB178" s="124"/>
      <c r="AC178" s="148"/>
      <c r="AD178" s="57" t="str">
        <f>IF(AND(AD175="Yes",AD177="Yes"),"Cycle Complete","Cycle Incomplete")</f>
        <v>Cycle Incomplete</v>
      </c>
      <c r="AE178" s="127"/>
      <c r="AF178" s="135"/>
    </row>
    <row r="179" spans="1:32" ht="15" customHeight="1" x14ac:dyDescent="0.25">
      <c r="A179" s="152"/>
      <c r="B179" s="45"/>
      <c r="C179" s="46"/>
      <c r="D179" s="46"/>
      <c r="E179" s="46"/>
      <c r="F179" s="46"/>
      <c r="G179" s="46"/>
      <c r="H179" s="46"/>
      <c r="I179" s="46"/>
      <c r="J179" s="46"/>
      <c r="K179" s="46"/>
      <c r="L179" s="46"/>
      <c r="M179" s="128"/>
      <c r="N179" s="131">
        <f>COUNTIF(C179:L183,"y")</f>
        <v>0</v>
      </c>
      <c r="O179" s="140" t="str">
        <f t="shared" ref="O179" si="66">IF(N179&gt;0,"OK","No Observation")</f>
        <v>No Observation</v>
      </c>
      <c r="P179" s="46"/>
      <c r="Q179" s="46"/>
      <c r="R179" s="46"/>
      <c r="S179" s="46"/>
      <c r="T179" s="46"/>
      <c r="U179" s="46"/>
      <c r="V179" s="46"/>
      <c r="W179" s="46"/>
      <c r="X179" s="46"/>
      <c r="Y179" s="46"/>
      <c r="Z179" s="46"/>
      <c r="AA179" s="128"/>
      <c r="AB179" s="131">
        <f>COUNTIF(P179:Z183,"Y")</f>
        <v>0</v>
      </c>
      <c r="AC179" s="140" t="str">
        <f t="shared" ref="AC179" si="67">IF(AB179&gt;0,"OK","No Debrief")</f>
        <v>No Debrief</v>
      </c>
      <c r="AD179" s="68" t="s">
        <v>62</v>
      </c>
      <c r="AE179" s="119"/>
      <c r="AF179" s="136"/>
    </row>
    <row r="180" spans="1:32" x14ac:dyDescent="0.25">
      <c r="A180" s="153"/>
      <c r="B180" s="47"/>
      <c r="C180" s="48"/>
      <c r="D180" s="48"/>
      <c r="E180" s="48"/>
      <c r="F180" s="48"/>
      <c r="G180" s="48"/>
      <c r="H180" s="48"/>
      <c r="I180" s="48"/>
      <c r="J180" s="48"/>
      <c r="K180" s="48"/>
      <c r="L180" s="48"/>
      <c r="M180" s="129"/>
      <c r="N180" s="132"/>
      <c r="O180" s="141"/>
      <c r="P180" s="48"/>
      <c r="Q180" s="48"/>
      <c r="R180" s="48"/>
      <c r="S180" s="48"/>
      <c r="T180" s="48"/>
      <c r="U180" s="48"/>
      <c r="V180" s="48"/>
      <c r="W180" s="48"/>
      <c r="X180" s="48"/>
      <c r="Y180" s="48"/>
      <c r="Z180" s="48"/>
      <c r="AA180" s="129"/>
      <c r="AB180" s="132"/>
      <c r="AC180" s="141"/>
      <c r="AD180" s="94" t="str">
        <f>IF(O179="OK", "Yes", "No")</f>
        <v>No</v>
      </c>
      <c r="AE180" s="120"/>
      <c r="AF180" s="137"/>
    </row>
    <row r="181" spans="1:32" x14ac:dyDescent="0.25">
      <c r="A181" s="153"/>
      <c r="B181" s="47"/>
      <c r="C181" s="48"/>
      <c r="D181" s="48"/>
      <c r="E181" s="48"/>
      <c r="F181" s="48"/>
      <c r="G181" s="48"/>
      <c r="H181" s="48"/>
      <c r="I181" s="48"/>
      <c r="J181" s="48"/>
      <c r="K181" s="48"/>
      <c r="L181" s="48"/>
      <c r="M181" s="129"/>
      <c r="N181" s="132"/>
      <c r="O181" s="141"/>
      <c r="P181" s="48"/>
      <c r="Q181" s="48"/>
      <c r="R181" s="48"/>
      <c r="S181" s="48"/>
      <c r="T181" s="48"/>
      <c r="U181" s="48"/>
      <c r="V181" s="48"/>
      <c r="W181" s="48"/>
      <c r="X181" s="48"/>
      <c r="Y181" s="48"/>
      <c r="Z181" s="48"/>
      <c r="AA181" s="129"/>
      <c r="AB181" s="132"/>
      <c r="AC181" s="141"/>
      <c r="AD181" s="55" t="s">
        <v>63</v>
      </c>
      <c r="AE181" s="120"/>
      <c r="AF181" s="93" t="s">
        <v>86</v>
      </c>
    </row>
    <row r="182" spans="1:32" x14ac:dyDescent="0.25">
      <c r="A182" s="154"/>
      <c r="B182" s="47"/>
      <c r="C182" s="48"/>
      <c r="D182" s="48"/>
      <c r="E182" s="48"/>
      <c r="F182" s="48"/>
      <c r="G182" s="48"/>
      <c r="H182" s="48"/>
      <c r="I182" s="48"/>
      <c r="J182" s="48"/>
      <c r="K182" s="48"/>
      <c r="L182" s="48"/>
      <c r="M182" s="129"/>
      <c r="N182" s="132"/>
      <c r="O182" s="141"/>
      <c r="P182" s="48"/>
      <c r="Q182" s="48"/>
      <c r="R182" s="48"/>
      <c r="S182" s="48"/>
      <c r="T182" s="48"/>
      <c r="U182" s="48"/>
      <c r="V182" s="48"/>
      <c r="W182" s="48"/>
      <c r="X182" s="48"/>
      <c r="Y182" s="48"/>
      <c r="Z182" s="48"/>
      <c r="AA182" s="129"/>
      <c r="AB182" s="132"/>
      <c r="AC182" s="141"/>
      <c r="AD182" s="94" t="str">
        <f>IF(AC179="OK","Yes","No")</f>
        <v>No</v>
      </c>
      <c r="AE182" s="120"/>
      <c r="AF182" s="138"/>
    </row>
    <row r="183" spans="1:32" x14ac:dyDescent="0.25">
      <c r="A183" s="53" t="str">
        <f>IF(AD178="Cycle Complete", "", "Caution: Previous cycle incomplete")</f>
        <v>Caution: Previous cycle incomplete</v>
      </c>
      <c r="B183" s="49"/>
      <c r="C183" s="50"/>
      <c r="D183" s="50"/>
      <c r="E183" s="50"/>
      <c r="F183" s="50"/>
      <c r="G183" s="50"/>
      <c r="H183" s="50"/>
      <c r="I183" s="50"/>
      <c r="J183" s="50"/>
      <c r="K183" s="50"/>
      <c r="L183" s="50"/>
      <c r="M183" s="130"/>
      <c r="N183" s="133"/>
      <c r="O183" s="142"/>
      <c r="P183" s="50"/>
      <c r="Q183" s="50"/>
      <c r="R183" s="50"/>
      <c r="S183" s="50"/>
      <c r="T183" s="50"/>
      <c r="U183" s="50"/>
      <c r="V183" s="50"/>
      <c r="W183" s="50"/>
      <c r="X183" s="50"/>
      <c r="Y183" s="50"/>
      <c r="Z183" s="50"/>
      <c r="AA183" s="130"/>
      <c r="AB183" s="133"/>
      <c r="AC183" s="142"/>
      <c r="AD183" s="57" t="str">
        <f>IF(AND(AD180="Yes",AD182="Yes"),"Cycle Complete","Cycle Incomplete")</f>
        <v>Cycle Incomplete</v>
      </c>
      <c r="AE183" s="121"/>
      <c r="AF183" s="139"/>
    </row>
    <row r="184" spans="1:32" ht="15" customHeight="1" x14ac:dyDescent="0.25">
      <c r="A184" s="155"/>
      <c r="B184" s="33"/>
      <c r="C184" s="34"/>
      <c r="D184" s="34"/>
      <c r="E184" s="34"/>
      <c r="F184" s="34"/>
      <c r="G184" s="34"/>
      <c r="H184" s="34"/>
      <c r="I184" s="34"/>
      <c r="J184" s="34"/>
      <c r="K184" s="34"/>
      <c r="L184" s="34"/>
      <c r="M184" s="143"/>
      <c r="N184" s="122">
        <f>COUNTIF(C184:L188,"y")</f>
        <v>0</v>
      </c>
      <c r="O184" s="146" t="str">
        <f t="shared" ref="O184" si="68">IF(N184&gt;0,"OK","No Observation")</f>
        <v>No Observation</v>
      </c>
      <c r="P184" s="34"/>
      <c r="Q184" s="34"/>
      <c r="R184" s="34"/>
      <c r="S184" s="34"/>
      <c r="T184" s="34"/>
      <c r="U184" s="34"/>
      <c r="V184" s="34"/>
      <c r="W184" s="34"/>
      <c r="X184" s="34"/>
      <c r="Y184" s="34"/>
      <c r="Z184" s="34"/>
      <c r="AA184" s="143"/>
      <c r="AB184" s="122">
        <f>COUNTIF(P184:Z188,"Y")</f>
        <v>0</v>
      </c>
      <c r="AC184" s="146" t="str">
        <f t="shared" ref="AC184" si="69">IF(AB184&gt;0,"OK","No Debrief")</f>
        <v>No Debrief</v>
      </c>
      <c r="AD184" s="68" t="s">
        <v>62</v>
      </c>
      <c r="AE184" s="125"/>
      <c r="AF184" s="151"/>
    </row>
    <row r="185" spans="1:32" x14ac:dyDescent="0.25">
      <c r="A185" s="156"/>
      <c r="B185" s="35"/>
      <c r="C185" s="36"/>
      <c r="D185" s="36"/>
      <c r="E185" s="36"/>
      <c r="F185" s="36"/>
      <c r="G185" s="36"/>
      <c r="H185" s="36"/>
      <c r="I185" s="36"/>
      <c r="J185" s="36"/>
      <c r="K185" s="36"/>
      <c r="L185" s="36"/>
      <c r="M185" s="144"/>
      <c r="N185" s="123"/>
      <c r="O185" s="147"/>
      <c r="P185" s="36"/>
      <c r="Q185" s="36"/>
      <c r="R185" s="36"/>
      <c r="S185" s="36"/>
      <c r="T185" s="36"/>
      <c r="U185" s="36"/>
      <c r="V185" s="36"/>
      <c r="W185" s="36"/>
      <c r="X185" s="36"/>
      <c r="Y185" s="36"/>
      <c r="Z185" s="36"/>
      <c r="AA185" s="144"/>
      <c r="AB185" s="123"/>
      <c r="AC185" s="147"/>
      <c r="AD185" s="94" t="str">
        <f>IF(O184="OK", "Yes", "No")</f>
        <v>No</v>
      </c>
      <c r="AE185" s="126"/>
      <c r="AF185" s="150"/>
    </row>
    <row r="186" spans="1:32" x14ac:dyDescent="0.25">
      <c r="A186" s="156"/>
      <c r="B186" s="35"/>
      <c r="C186" s="36"/>
      <c r="D186" s="36"/>
      <c r="E186" s="36"/>
      <c r="F186" s="36"/>
      <c r="G186" s="36"/>
      <c r="H186" s="36"/>
      <c r="I186" s="36"/>
      <c r="J186" s="36"/>
      <c r="K186" s="36"/>
      <c r="L186" s="36"/>
      <c r="M186" s="144"/>
      <c r="N186" s="123"/>
      <c r="O186" s="147"/>
      <c r="P186" s="36"/>
      <c r="Q186" s="36"/>
      <c r="R186" s="36"/>
      <c r="S186" s="36"/>
      <c r="T186" s="36"/>
      <c r="U186" s="36"/>
      <c r="V186" s="36"/>
      <c r="W186" s="36"/>
      <c r="X186" s="36"/>
      <c r="Y186" s="36"/>
      <c r="Z186" s="36"/>
      <c r="AA186" s="144"/>
      <c r="AB186" s="123"/>
      <c r="AC186" s="147"/>
      <c r="AD186" s="55" t="s">
        <v>63</v>
      </c>
      <c r="AE186" s="126"/>
      <c r="AF186" s="93" t="s">
        <v>86</v>
      </c>
    </row>
    <row r="187" spans="1:32" x14ac:dyDescent="0.25">
      <c r="A187" s="157"/>
      <c r="B187" s="35"/>
      <c r="C187" s="36"/>
      <c r="D187" s="36"/>
      <c r="E187" s="36"/>
      <c r="F187" s="36"/>
      <c r="G187" s="36"/>
      <c r="H187" s="36"/>
      <c r="I187" s="36"/>
      <c r="J187" s="36"/>
      <c r="K187" s="36"/>
      <c r="L187" s="36"/>
      <c r="M187" s="144"/>
      <c r="N187" s="123"/>
      <c r="O187" s="147"/>
      <c r="P187" s="36"/>
      <c r="Q187" s="36"/>
      <c r="R187" s="36"/>
      <c r="S187" s="36"/>
      <c r="T187" s="36"/>
      <c r="U187" s="36"/>
      <c r="V187" s="36"/>
      <c r="W187" s="36"/>
      <c r="X187" s="36"/>
      <c r="Y187" s="36"/>
      <c r="Z187" s="36"/>
      <c r="AA187" s="144"/>
      <c r="AB187" s="123"/>
      <c r="AC187" s="147"/>
      <c r="AD187" s="94" t="str">
        <f>IF(AC184="OK","Yes","No")</f>
        <v>No</v>
      </c>
      <c r="AE187" s="126"/>
      <c r="AF187" s="134"/>
    </row>
    <row r="188" spans="1:32" x14ac:dyDescent="0.25">
      <c r="A188" s="71" t="str">
        <f>IF(AD183="Cycle Complete", "", "Caution: Previous cycle incomplete")</f>
        <v>Caution: Previous cycle incomplete</v>
      </c>
      <c r="B188" s="37"/>
      <c r="C188" s="38"/>
      <c r="D188" s="38"/>
      <c r="E188" s="38"/>
      <c r="F188" s="38"/>
      <c r="G188" s="38"/>
      <c r="H188" s="38"/>
      <c r="I188" s="38"/>
      <c r="J188" s="38"/>
      <c r="K188" s="38"/>
      <c r="L188" s="38"/>
      <c r="M188" s="145"/>
      <c r="N188" s="124"/>
      <c r="O188" s="148"/>
      <c r="P188" s="38"/>
      <c r="Q188" s="38"/>
      <c r="R188" s="38"/>
      <c r="S188" s="38"/>
      <c r="T188" s="38"/>
      <c r="U188" s="38"/>
      <c r="V188" s="38"/>
      <c r="W188" s="38"/>
      <c r="X188" s="38"/>
      <c r="Y188" s="38"/>
      <c r="Z188" s="38"/>
      <c r="AA188" s="145"/>
      <c r="AB188" s="124"/>
      <c r="AC188" s="148"/>
      <c r="AD188" s="57" t="str">
        <f>IF(AND(AD185="Yes",AD187="Yes"),"Cycle Complete","Cycle Incomplete")</f>
        <v>Cycle Incomplete</v>
      </c>
      <c r="AE188" s="127"/>
      <c r="AF188" s="135"/>
    </row>
    <row r="189" spans="1:32" ht="15" customHeight="1" x14ac:dyDescent="0.25">
      <c r="A189" s="152"/>
      <c r="B189" s="45"/>
      <c r="C189" s="46"/>
      <c r="D189" s="46"/>
      <c r="E189" s="46"/>
      <c r="F189" s="46"/>
      <c r="G189" s="46"/>
      <c r="H189" s="46"/>
      <c r="I189" s="46"/>
      <c r="J189" s="46"/>
      <c r="K189" s="46"/>
      <c r="L189" s="46"/>
      <c r="M189" s="128"/>
      <c r="N189" s="131">
        <f>COUNTIF(C189:L193,"y")</f>
        <v>0</v>
      </c>
      <c r="O189" s="140" t="str">
        <f t="shared" ref="O189" si="70">IF(N189&gt;0,"OK","No Observation")</f>
        <v>No Observation</v>
      </c>
      <c r="P189" s="46"/>
      <c r="Q189" s="46"/>
      <c r="R189" s="46"/>
      <c r="S189" s="46"/>
      <c r="T189" s="46"/>
      <c r="U189" s="46"/>
      <c r="V189" s="46"/>
      <c r="W189" s="46"/>
      <c r="X189" s="46"/>
      <c r="Y189" s="46"/>
      <c r="Z189" s="46"/>
      <c r="AA189" s="128"/>
      <c r="AB189" s="131">
        <f>COUNTIF(P189:Z193,"Y")</f>
        <v>0</v>
      </c>
      <c r="AC189" s="140" t="str">
        <f t="shared" ref="AC189" si="71">IF(AB189&gt;0,"OK","No Debrief")</f>
        <v>No Debrief</v>
      </c>
      <c r="AD189" s="68" t="s">
        <v>62</v>
      </c>
      <c r="AE189" s="119"/>
      <c r="AF189" s="136"/>
    </row>
    <row r="190" spans="1:32" x14ac:dyDescent="0.25">
      <c r="A190" s="153"/>
      <c r="B190" s="47"/>
      <c r="C190" s="48"/>
      <c r="D190" s="48"/>
      <c r="E190" s="48"/>
      <c r="F190" s="48"/>
      <c r="G190" s="48"/>
      <c r="H190" s="48"/>
      <c r="I190" s="48"/>
      <c r="J190" s="48"/>
      <c r="K190" s="48"/>
      <c r="L190" s="48"/>
      <c r="M190" s="129"/>
      <c r="N190" s="132"/>
      <c r="O190" s="141"/>
      <c r="P190" s="48"/>
      <c r="Q190" s="48"/>
      <c r="R190" s="48"/>
      <c r="S190" s="48"/>
      <c r="T190" s="48"/>
      <c r="U190" s="48"/>
      <c r="V190" s="48"/>
      <c r="W190" s="48"/>
      <c r="X190" s="48"/>
      <c r="Y190" s="48"/>
      <c r="Z190" s="48"/>
      <c r="AA190" s="129"/>
      <c r="AB190" s="132"/>
      <c r="AC190" s="141"/>
      <c r="AD190" s="94" t="str">
        <f>IF(O189="OK", "Yes", "No")</f>
        <v>No</v>
      </c>
      <c r="AE190" s="120"/>
      <c r="AF190" s="137"/>
    </row>
    <row r="191" spans="1:32" x14ac:dyDescent="0.25">
      <c r="A191" s="153"/>
      <c r="B191" s="47"/>
      <c r="C191" s="48"/>
      <c r="D191" s="48"/>
      <c r="E191" s="48"/>
      <c r="F191" s="48"/>
      <c r="G191" s="48"/>
      <c r="H191" s="48"/>
      <c r="I191" s="48"/>
      <c r="J191" s="48"/>
      <c r="K191" s="48"/>
      <c r="L191" s="48"/>
      <c r="M191" s="129"/>
      <c r="N191" s="132"/>
      <c r="O191" s="141"/>
      <c r="P191" s="48"/>
      <c r="Q191" s="48"/>
      <c r="R191" s="48"/>
      <c r="S191" s="48"/>
      <c r="T191" s="48"/>
      <c r="U191" s="48"/>
      <c r="V191" s="48"/>
      <c r="W191" s="48"/>
      <c r="X191" s="48"/>
      <c r="Y191" s="48"/>
      <c r="Z191" s="48"/>
      <c r="AA191" s="129"/>
      <c r="AB191" s="132"/>
      <c r="AC191" s="141"/>
      <c r="AD191" s="55" t="s">
        <v>63</v>
      </c>
      <c r="AE191" s="120"/>
      <c r="AF191" s="93" t="s">
        <v>86</v>
      </c>
    </row>
    <row r="192" spans="1:32" x14ac:dyDescent="0.25">
      <c r="A192" s="154"/>
      <c r="B192" s="47"/>
      <c r="C192" s="48"/>
      <c r="D192" s="48"/>
      <c r="E192" s="48"/>
      <c r="F192" s="48"/>
      <c r="G192" s="48"/>
      <c r="H192" s="48"/>
      <c r="I192" s="48"/>
      <c r="J192" s="48"/>
      <c r="K192" s="48"/>
      <c r="L192" s="48"/>
      <c r="M192" s="129"/>
      <c r="N192" s="132"/>
      <c r="O192" s="141"/>
      <c r="P192" s="48"/>
      <c r="Q192" s="48"/>
      <c r="R192" s="48"/>
      <c r="S192" s="48"/>
      <c r="T192" s="48"/>
      <c r="U192" s="48"/>
      <c r="V192" s="48"/>
      <c r="W192" s="48"/>
      <c r="X192" s="48"/>
      <c r="Y192" s="48"/>
      <c r="Z192" s="48"/>
      <c r="AA192" s="129"/>
      <c r="AB192" s="132"/>
      <c r="AC192" s="141"/>
      <c r="AD192" s="94" t="str">
        <f>IF(AC189="OK","Yes","No")</f>
        <v>No</v>
      </c>
      <c r="AE192" s="120"/>
      <c r="AF192" s="138"/>
    </row>
    <row r="193" spans="1:32" x14ac:dyDescent="0.25">
      <c r="A193" s="53" t="str">
        <f>IF(AD188="Cycle Complete", "", "Caution: Previous cycle incomplete")</f>
        <v>Caution: Previous cycle incomplete</v>
      </c>
      <c r="B193" s="49"/>
      <c r="C193" s="50"/>
      <c r="D193" s="50"/>
      <c r="E193" s="50"/>
      <c r="F193" s="50"/>
      <c r="G193" s="50"/>
      <c r="H193" s="50"/>
      <c r="I193" s="50"/>
      <c r="J193" s="50"/>
      <c r="K193" s="50"/>
      <c r="L193" s="50"/>
      <c r="M193" s="130"/>
      <c r="N193" s="133"/>
      <c r="O193" s="142"/>
      <c r="P193" s="50"/>
      <c r="Q193" s="50"/>
      <c r="R193" s="50"/>
      <c r="S193" s="50"/>
      <c r="T193" s="50"/>
      <c r="U193" s="50"/>
      <c r="V193" s="50"/>
      <c r="W193" s="50"/>
      <c r="X193" s="50"/>
      <c r="Y193" s="50"/>
      <c r="Z193" s="50"/>
      <c r="AA193" s="130"/>
      <c r="AB193" s="133"/>
      <c r="AC193" s="142"/>
      <c r="AD193" s="57" t="str">
        <f>IF(AND(AD190="Yes",AD192="Yes"),"Cycle Complete","Cycle Incomplete")</f>
        <v>Cycle Incomplete</v>
      </c>
      <c r="AE193" s="121"/>
      <c r="AF193" s="139"/>
    </row>
    <row r="194" spans="1:32" ht="15" customHeight="1" x14ac:dyDescent="0.25">
      <c r="A194" s="155"/>
      <c r="B194" s="33"/>
      <c r="C194" s="34"/>
      <c r="D194" s="34"/>
      <c r="E194" s="34"/>
      <c r="F194" s="34"/>
      <c r="G194" s="34"/>
      <c r="H194" s="34"/>
      <c r="I194" s="34"/>
      <c r="J194" s="34"/>
      <c r="K194" s="34"/>
      <c r="L194" s="34"/>
      <c r="M194" s="143"/>
      <c r="N194" s="122">
        <f>COUNTIF(C194:L198,"y")</f>
        <v>0</v>
      </c>
      <c r="O194" s="146" t="str">
        <f t="shared" ref="O194" si="72">IF(N194&gt;0,"OK","No Observation")</f>
        <v>No Observation</v>
      </c>
      <c r="P194" s="34"/>
      <c r="Q194" s="34"/>
      <c r="R194" s="34"/>
      <c r="S194" s="34"/>
      <c r="T194" s="34"/>
      <c r="U194" s="34"/>
      <c r="V194" s="34"/>
      <c r="W194" s="34"/>
      <c r="X194" s="34"/>
      <c r="Y194" s="34"/>
      <c r="Z194" s="34"/>
      <c r="AA194" s="143"/>
      <c r="AB194" s="122">
        <f>COUNTIF(P194:Z198,"Y")</f>
        <v>0</v>
      </c>
      <c r="AC194" s="146" t="str">
        <f t="shared" ref="AC194" si="73">IF(AB194&gt;0,"OK","No Debrief")</f>
        <v>No Debrief</v>
      </c>
      <c r="AD194" s="68" t="s">
        <v>62</v>
      </c>
      <c r="AE194" s="125"/>
      <c r="AF194" s="151"/>
    </row>
    <row r="195" spans="1:32" x14ac:dyDescent="0.25">
      <c r="A195" s="156"/>
      <c r="B195" s="35"/>
      <c r="C195" s="36"/>
      <c r="D195" s="36"/>
      <c r="E195" s="36"/>
      <c r="F195" s="36"/>
      <c r="G195" s="36"/>
      <c r="H195" s="36"/>
      <c r="I195" s="36"/>
      <c r="J195" s="36"/>
      <c r="K195" s="36"/>
      <c r="L195" s="36"/>
      <c r="M195" s="144"/>
      <c r="N195" s="123"/>
      <c r="O195" s="147"/>
      <c r="P195" s="36"/>
      <c r="Q195" s="36"/>
      <c r="R195" s="36"/>
      <c r="S195" s="36"/>
      <c r="T195" s="36"/>
      <c r="U195" s="36"/>
      <c r="V195" s="36"/>
      <c r="W195" s="36"/>
      <c r="X195" s="36"/>
      <c r="Y195" s="36"/>
      <c r="Z195" s="36"/>
      <c r="AA195" s="144"/>
      <c r="AB195" s="123"/>
      <c r="AC195" s="147"/>
      <c r="AD195" s="94" t="str">
        <f>IF(O194="OK", "Yes", "No")</f>
        <v>No</v>
      </c>
      <c r="AE195" s="126"/>
      <c r="AF195" s="150"/>
    </row>
    <row r="196" spans="1:32" x14ac:dyDescent="0.25">
      <c r="A196" s="156"/>
      <c r="B196" s="35"/>
      <c r="C196" s="36"/>
      <c r="D196" s="36"/>
      <c r="E196" s="36"/>
      <c r="F196" s="36"/>
      <c r="G196" s="36"/>
      <c r="H196" s="36"/>
      <c r="I196" s="36"/>
      <c r="J196" s="36"/>
      <c r="K196" s="36"/>
      <c r="L196" s="36"/>
      <c r="M196" s="144"/>
      <c r="N196" s="123"/>
      <c r="O196" s="147"/>
      <c r="P196" s="36"/>
      <c r="Q196" s="36"/>
      <c r="R196" s="36"/>
      <c r="S196" s="36"/>
      <c r="T196" s="36"/>
      <c r="U196" s="36"/>
      <c r="V196" s="36"/>
      <c r="W196" s="36"/>
      <c r="X196" s="36"/>
      <c r="Y196" s="36"/>
      <c r="Z196" s="36"/>
      <c r="AA196" s="144"/>
      <c r="AB196" s="123"/>
      <c r="AC196" s="147"/>
      <c r="AD196" s="55" t="s">
        <v>63</v>
      </c>
      <c r="AE196" s="126"/>
      <c r="AF196" s="93" t="s">
        <v>86</v>
      </c>
    </row>
    <row r="197" spans="1:32" x14ac:dyDescent="0.25">
      <c r="A197" s="157"/>
      <c r="B197" s="35"/>
      <c r="C197" s="36"/>
      <c r="D197" s="36"/>
      <c r="E197" s="36"/>
      <c r="F197" s="36"/>
      <c r="G197" s="36"/>
      <c r="H197" s="36"/>
      <c r="I197" s="36"/>
      <c r="J197" s="36"/>
      <c r="K197" s="36"/>
      <c r="L197" s="36"/>
      <c r="M197" s="144"/>
      <c r="N197" s="123"/>
      <c r="O197" s="147"/>
      <c r="P197" s="36"/>
      <c r="Q197" s="36"/>
      <c r="R197" s="36"/>
      <c r="S197" s="36"/>
      <c r="T197" s="36"/>
      <c r="U197" s="36"/>
      <c r="V197" s="36"/>
      <c r="W197" s="36"/>
      <c r="X197" s="36"/>
      <c r="Y197" s="36"/>
      <c r="Z197" s="36"/>
      <c r="AA197" s="144"/>
      <c r="AB197" s="123"/>
      <c r="AC197" s="147"/>
      <c r="AD197" s="94" t="str">
        <f>IF(AC194="OK","Yes","No")</f>
        <v>No</v>
      </c>
      <c r="AE197" s="126"/>
      <c r="AF197" s="134"/>
    </row>
    <row r="198" spans="1:32" x14ac:dyDescent="0.25">
      <c r="A198" s="71" t="str">
        <f>IF(AD193="Cycle Complete", "", "Caution: Previous cycle incomplete")</f>
        <v>Caution: Previous cycle incomplete</v>
      </c>
      <c r="B198" s="37"/>
      <c r="C198" s="38"/>
      <c r="D198" s="38"/>
      <c r="E198" s="38"/>
      <c r="F198" s="38"/>
      <c r="G198" s="38"/>
      <c r="H198" s="38"/>
      <c r="I198" s="38"/>
      <c r="J198" s="38"/>
      <c r="K198" s="38"/>
      <c r="L198" s="38"/>
      <c r="M198" s="145"/>
      <c r="N198" s="124"/>
      <c r="O198" s="148"/>
      <c r="P198" s="38"/>
      <c r="Q198" s="38"/>
      <c r="R198" s="38"/>
      <c r="S198" s="38"/>
      <c r="T198" s="38"/>
      <c r="U198" s="38"/>
      <c r="V198" s="38"/>
      <c r="W198" s="38"/>
      <c r="X198" s="38"/>
      <c r="Y198" s="38"/>
      <c r="Z198" s="38"/>
      <c r="AA198" s="145"/>
      <c r="AB198" s="124"/>
      <c r="AC198" s="148"/>
      <c r="AD198" s="57" t="str">
        <f>IF(AND(AD195="Yes",AD197="Yes"),"Cycle Complete","Cycle Incomplete")</f>
        <v>Cycle Incomplete</v>
      </c>
      <c r="AE198" s="127"/>
      <c r="AF198" s="135"/>
    </row>
    <row r="199" spans="1:32" ht="15" customHeight="1" x14ac:dyDescent="0.25">
      <c r="A199" s="152"/>
      <c r="B199" s="45"/>
      <c r="C199" s="46"/>
      <c r="D199" s="46"/>
      <c r="E199" s="46"/>
      <c r="F199" s="46"/>
      <c r="G199" s="46"/>
      <c r="H199" s="46"/>
      <c r="I199" s="46"/>
      <c r="J199" s="46"/>
      <c r="K199" s="46"/>
      <c r="L199" s="46"/>
      <c r="M199" s="128"/>
      <c r="N199" s="131">
        <f>COUNTIF(C199:L203,"y")</f>
        <v>0</v>
      </c>
      <c r="O199" s="140" t="str">
        <f t="shared" ref="O199" si="74">IF(N199&gt;0,"OK","No Observation")</f>
        <v>No Observation</v>
      </c>
      <c r="P199" s="46"/>
      <c r="Q199" s="46"/>
      <c r="R199" s="46"/>
      <c r="S199" s="46"/>
      <c r="T199" s="46"/>
      <c r="U199" s="46"/>
      <c r="V199" s="46"/>
      <c r="W199" s="46"/>
      <c r="X199" s="46"/>
      <c r="Y199" s="46"/>
      <c r="Z199" s="46"/>
      <c r="AA199" s="128"/>
      <c r="AB199" s="131">
        <f>COUNTIF(P199:Z203,"Y")</f>
        <v>0</v>
      </c>
      <c r="AC199" s="140" t="str">
        <f t="shared" ref="AC199" si="75">IF(AB199&gt;0,"OK","No Debrief")</f>
        <v>No Debrief</v>
      </c>
      <c r="AD199" s="68" t="s">
        <v>62</v>
      </c>
      <c r="AE199" s="119"/>
      <c r="AF199" s="136"/>
    </row>
    <row r="200" spans="1:32" x14ac:dyDescent="0.25">
      <c r="A200" s="153"/>
      <c r="B200" s="47"/>
      <c r="C200" s="48"/>
      <c r="D200" s="48"/>
      <c r="E200" s="48"/>
      <c r="F200" s="48"/>
      <c r="G200" s="48"/>
      <c r="H200" s="48"/>
      <c r="I200" s="48"/>
      <c r="J200" s="48"/>
      <c r="K200" s="48"/>
      <c r="L200" s="48"/>
      <c r="M200" s="129"/>
      <c r="N200" s="132"/>
      <c r="O200" s="141"/>
      <c r="P200" s="48"/>
      <c r="Q200" s="48"/>
      <c r="R200" s="48"/>
      <c r="S200" s="48"/>
      <c r="T200" s="48"/>
      <c r="U200" s="48"/>
      <c r="V200" s="48"/>
      <c r="W200" s="48"/>
      <c r="X200" s="48"/>
      <c r="Y200" s="48"/>
      <c r="Z200" s="48"/>
      <c r="AA200" s="129"/>
      <c r="AB200" s="132"/>
      <c r="AC200" s="141"/>
      <c r="AD200" s="94" t="str">
        <f>IF(O199="OK", "Yes", "No")</f>
        <v>No</v>
      </c>
      <c r="AE200" s="120"/>
      <c r="AF200" s="137"/>
    </row>
    <row r="201" spans="1:32" x14ac:dyDescent="0.25">
      <c r="A201" s="153"/>
      <c r="B201" s="47"/>
      <c r="C201" s="48"/>
      <c r="D201" s="48"/>
      <c r="E201" s="48"/>
      <c r="F201" s="48"/>
      <c r="G201" s="48"/>
      <c r="H201" s="48"/>
      <c r="I201" s="48"/>
      <c r="J201" s="48"/>
      <c r="K201" s="48"/>
      <c r="L201" s="48"/>
      <c r="M201" s="129"/>
      <c r="N201" s="132"/>
      <c r="O201" s="141"/>
      <c r="P201" s="48"/>
      <c r="Q201" s="48"/>
      <c r="R201" s="48"/>
      <c r="S201" s="48"/>
      <c r="T201" s="48"/>
      <c r="U201" s="48"/>
      <c r="V201" s="48"/>
      <c r="W201" s="48"/>
      <c r="X201" s="48"/>
      <c r="Y201" s="48"/>
      <c r="Z201" s="48"/>
      <c r="AA201" s="129"/>
      <c r="AB201" s="132"/>
      <c r="AC201" s="141"/>
      <c r="AD201" s="55" t="s">
        <v>63</v>
      </c>
      <c r="AE201" s="120"/>
      <c r="AF201" s="93" t="s">
        <v>86</v>
      </c>
    </row>
    <row r="202" spans="1:32" x14ac:dyDescent="0.25">
      <c r="A202" s="154"/>
      <c r="B202" s="47"/>
      <c r="C202" s="48"/>
      <c r="D202" s="48"/>
      <c r="E202" s="48"/>
      <c r="F202" s="48"/>
      <c r="G202" s="48"/>
      <c r="H202" s="48"/>
      <c r="I202" s="48"/>
      <c r="J202" s="48"/>
      <c r="K202" s="48"/>
      <c r="L202" s="48"/>
      <c r="M202" s="129"/>
      <c r="N202" s="132"/>
      <c r="O202" s="141"/>
      <c r="P202" s="48"/>
      <c r="Q202" s="48"/>
      <c r="R202" s="48"/>
      <c r="S202" s="48"/>
      <c r="T202" s="48"/>
      <c r="U202" s="48"/>
      <c r="V202" s="48"/>
      <c r="W202" s="48"/>
      <c r="X202" s="48"/>
      <c r="Y202" s="48"/>
      <c r="Z202" s="48"/>
      <c r="AA202" s="129"/>
      <c r="AB202" s="132"/>
      <c r="AC202" s="141"/>
      <c r="AD202" s="94" t="str">
        <f>IF(AC199="OK","Yes","No")</f>
        <v>No</v>
      </c>
      <c r="AE202" s="120"/>
      <c r="AF202" s="138"/>
    </row>
    <row r="203" spans="1:32" x14ac:dyDescent="0.25">
      <c r="A203" s="53" t="str">
        <f>IF(AD198="Cycle Complete", "", "Caution: Previous cycle incomplete")</f>
        <v>Caution: Previous cycle incomplete</v>
      </c>
      <c r="B203" s="49"/>
      <c r="C203" s="50"/>
      <c r="D203" s="50"/>
      <c r="E203" s="50"/>
      <c r="F203" s="50"/>
      <c r="G203" s="50"/>
      <c r="H203" s="50"/>
      <c r="I203" s="50"/>
      <c r="J203" s="50"/>
      <c r="K203" s="50"/>
      <c r="L203" s="50"/>
      <c r="M203" s="130"/>
      <c r="N203" s="133"/>
      <c r="O203" s="142"/>
      <c r="P203" s="50"/>
      <c r="Q203" s="50"/>
      <c r="R203" s="50"/>
      <c r="S203" s="50"/>
      <c r="T203" s="50"/>
      <c r="U203" s="50"/>
      <c r="V203" s="50"/>
      <c r="W203" s="50"/>
      <c r="X203" s="50"/>
      <c r="Y203" s="50"/>
      <c r="Z203" s="50"/>
      <c r="AA203" s="130"/>
      <c r="AB203" s="133"/>
      <c r="AC203" s="142"/>
      <c r="AD203" s="57" t="str">
        <f>IF(AND(AD200="Yes",AD202="Yes"),"Cycle Complete","Cycle Incomplete")</f>
        <v>Cycle Incomplete</v>
      </c>
      <c r="AE203" s="121"/>
      <c r="AF203" s="139"/>
    </row>
    <row r="204" spans="1:32" ht="15" customHeight="1" x14ac:dyDescent="0.25">
      <c r="A204" s="155"/>
      <c r="B204" s="33"/>
      <c r="C204" s="34"/>
      <c r="D204" s="34"/>
      <c r="E204" s="34"/>
      <c r="F204" s="34"/>
      <c r="G204" s="34"/>
      <c r="H204" s="34"/>
      <c r="I204" s="34"/>
      <c r="J204" s="34"/>
      <c r="K204" s="34"/>
      <c r="L204" s="34"/>
      <c r="M204" s="143"/>
      <c r="N204" s="122">
        <f>COUNTIF(C204:L208,"y")</f>
        <v>0</v>
      </c>
      <c r="O204" s="146" t="str">
        <f t="shared" ref="O204" si="76">IF(N204&gt;0,"OK","No Observation")</f>
        <v>No Observation</v>
      </c>
      <c r="P204" s="34"/>
      <c r="Q204" s="34"/>
      <c r="R204" s="34"/>
      <c r="S204" s="34"/>
      <c r="T204" s="34"/>
      <c r="U204" s="34"/>
      <c r="V204" s="34"/>
      <c r="W204" s="34"/>
      <c r="X204" s="34"/>
      <c r="Y204" s="34"/>
      <c r="Z204" s="34"/>
      <c r="AA204" s="143"/>
      <c r="AB204" s="122">
        <f>COUNTIF(P204:Z208,"Y")</f>
        <v>0</v>
      </c>
      <c r="AC204" s="146" t="str">
        <f t="shared" ref="AC204" si="77">IF(AB204&gt;0,"OK","No Debrief")</f>
        <v>No Debrief</v>
      </c>
      <c r="AD204" s="68" t="s">
        <v>62</v>
      </c>
      <c r="AE204" s="125"/>
      <c r="AF204" s="151"/>
    </row>
    <row r="205" spans="1:32" x14ac:dyDescent="0.25">
      <c r="A205" s="156"/>
      <c r="B205" s="35"/>
      <c r="C205" s="36"/>
      <c r="D205" s="36"/>
      <c r="E205" s="36"/>
      <c r="F205" s="36"/>
      <c r="G205" s="36"/>
      <c r="H205" s="36"/>
      <c r="I205" s="36"/>
      <c r="J205" s="36"/>
      <c r="K205" s="36"/>
      <c r="L205" s="36"/>
      <c r="M205" s="144"/>
      <c r="N205" s="123"/>
      <c r="O205" s="147"/>
      <c r="P205" s="36"/>
      <c r="Q205" s="36"/>
      <c r="R205" s="36"/>
      <c r="S205" s="36"/>
      <c r="T205" s="36"/>
      <c r="U205" s="36"/>
      <c r="V205" s="36"/>
      <c r="W205" s="36"/>
      <c r="X205" s="36"/>
      <c r="Y205" s="36"/>
      <c r="Z205" s="36"/>
      <c r="AA205" s="144"/>
      <c r="AB205" s="123"/>
      <c r="AC205" s="147"/>
      <c r="AD205" s="94" t="str">
        <f>IF(O204="OK", "Yes", "No")</f>
        <v>No</v>
      </c>
      <c r="AE205" s="126"/>
      <c r="AF205" s="150"/>
    </row>
    <row r="206" spans="1:32" x14ac:dyDescent="0.25">
      <c r="A206" s="156"/>
      <c r="B206" s="35"/>
      <c r="C206" s="36"/>
      <c r="D206" s="36"/>
      <c r="E206" s="36"/>
      <c r="F206" s="36"/>
      <c r="G206" s="36"/>
      <c r="H206" s="36"/>
      <c r="I206" s="36"/>
      <c r="J206" s="36"/>
      <c r="K206" s="36"/>
      <c r="L206" s="36"/>
      <c r="M206" s="144"/>
      <c r="N206" s="123"/>
      <c r="O206" s="147"/>
      <c r="P206" s="36"/>
      <c r="Q206" s="36"/>
      <c r="R206" s="36"/>
      <c r="S206" s="36"/>
      <c r="T206" s="36"/>
      <c r="U206" s="36"/>
      <c r="V206" s="36"/>
      <c r="W206" s="36"/>
      <c r="X206" s="36"/>
      <c r="Y206" s="36"/>
      <c r="Z206" s="36"/>
      <c r="AA206" s="144"/>
      <c r="AB206" s="123"/>
      <c r="AC206" s="147"/>
      <c r="AD206" s="55" t="s">
        <v>63</v>
      </c>
      <c r="AE206" s="126"/>
      <c r="AF206" s="93" t="s">
        <v>86</v>
      </c>
    </row>
    <row r="207" spans="1:32" x14ac:dyDescent="0.25">
      <c r="A207" s="157"/>
      <c r="B207" s="35"/>
      <c r="C207" s="36"/>
      <c r="D207" s="36"/>
      <c r="E207" s="36"/>
      <c r="F207" s="36"/>
      <c r="G207" s="36"/>
      <c r="H207" s="36"/>
      <c r="I207" s="36"/>
      <c r="J207" s="36"/>
      <c r="K207" s="36"/>
      <c r="L207" s="36"/>
      <c r="M207" s="144"/>
      <c r="N207" s="123"/>
      <c r="O207" s="147"/>
      <c r="P207" s="36"/>
      <c r="Q207" s="36"/>
      <c r="R207" s="36"/>
      <c r="S207" s="36"/>
      <c r="T207" s="36"/>
      <c r="U207" s="36"/>
      <c r="V207" s="36"/>
      <c r="W207" s="36"/>
      <c r="X207" s="36"/>
      <c r="Y207" s="36"/>
      <c r="Z207" s="36"/>
      <c r="AA207" s="144"/>
      <c r="AB207" s="123"/>
      <c r="AC207" s="147"/>
      <c r="AD207" s="94" t="str">
        <f>IF(AC204="OK","Yes","No")</f>
        <v>No</v>
      </c>
      <c r="AE207" s="126"/>
      <c r="AF207" s="134"/>
    </row>
    <row r="208" spans="1:32" x14ac:dyDescent="0.25">
      <c r="A208" s="71" t="str">
        <f>IF(AD203="Cycle Complete", "", "Caution: Previous cycle incomplete")</f>
        <v>Caution: Previous cycle incomplete</v>
      </c>
      <c r="B208" s="37"/>
      <c r="C208" s="38"/>
      <c r="D208" s="38"/>
      <c r="E208" s="38"/>
      <c r="F208" s="38"/>
      <c r="G208" s="38"/>
      <c r="H208" s="38"/>
      <c r="I208" s="38"/>
      <c r="J208" s="38"/>
      <c r="K208" s="38"/>
      <c r="L208" s="38"/>
      <c r="M208" s="145"/>
      <c r="N208" s="124"/>
      <c r="O208" s="148"/>
      <c r="P208" s="38"/>
      <c r="Q208" s="38"/>
      <c r="R208" s="38"/>
      <c r="S208" s="38"/>
      <c r="T208" s="38"/>
      <c r="U208" s="38"/>
      <c r="V208" s="38"/>
      <c r="W208" s="38"/>
      <c r="X208" s="38"/>
      <c r="Y208" s="38"/>
      <c r="Z208" s="38"/>
      <c r="AA208" s="145"/>
      <c r="AB208" s="124"/>
      <c r="AC208" s="148"/>
      <c r="AD208" s="57" t="str">
        <f>IF(AND(AD205="Yes",AD207="Yes"),"Cycle Complete","Cycle Incomplete")</f>
        <v>Cycle Incomplete</v>
      </c>
      <c r="AE208" s="127"/>
      <c r="AF208" s="135"/>
    </row>
    <row r="209" spans="1:32" ht="15" customHeight="1" x14ac:dyDescent="0.25">
      <c r="A209" s="152"/>
      <c r="B209" s="45"/>
      <c r="C209" s="46"/>
      <c r="D209" s="46"/>
      <c r="E209" s="46"/>
      <c r="F209" s="46"/>
      <c r="G209" s="46"/>
      <c r="H209" s="46"/>
      <c r="I209" s="46"/>
      <c r="J209" s="46"/>
      <c r="K209" s="46"/>
      <c r="L209" s="46"/>
      <c r="M209" s="128"/>
      <c r="N209" s="131">
        <f>COUNTIF(C209:L213,"y")</f>
        <v>0</v>
      </c>
      <c r="O209" s="140" t="str">
        <f t="shared" ref="O209" si="78">IF(N209&gt;0,"OK","No Observation")</f>
        <v>No Observation</v>
      </c>
      <c r="P209" s="46"/>
      <c r="Q209" s="46"/>
      <c r="R209" s="46"/>
      <c r="S209" s="46"/>
      <c r="T209" s="46"/>
      <c r="U209" s="46"/>
      <c r="V209" s="46"/>
      <c r="W209" s="46"/>
      <c r="X209" s="46"/>
      <c r="Y209" s="46"/>
      <c r="Z209" s="46"/>
      <c r="AA209" s="128"/>
      <c r="AB209" s="131">
        <f>COUNTIF(P209:Z213,"Y")</f>
        <v>0</v>
      </c>
      <c r="AC209" s="140" t="str">
        <f t="shared" ref="AC209" si="79">IF(AB209&gt;0,"OK","No Debrief")</f>
        <v>No Debrief</v>
      </c>
      <c r="AD209" s="68" t="s">
        <v>62</v>
      </c>
      <c r="AE209" s="119"/>
      <c r="AF209" s="136"/>
    </row>
    <row r="210" spans="1:32" x14ac:dyDescent="0.25">
      <c r="A210" s="153"/>
      <c r="B210" s="47"/>
      <c r="C210" s="48"/>
      <c r="D210" s="48"/>
      <c r="E210" s="48"/>
      <c r="F210" s="48"/>
      <c r="G210" s="48"/>
      <c r="H210" s="48"/>
      <c r="I210" s="48"/>
      <c r="J210" s="48"/>
      <c r="K210" s="48"/>
      <c r="L210" s="48"/>
      <c r="M210" s="129"/>
      <c r="N210" s="132"/>
      <c r="O210" s="141"/>
      <c r="P210" s="48"/>
      <c r="Q210" s="48"/>
      <c r="R210" s="48"/>
      <c r="S210" s="48"/>
      <c r="T210" s="48"/>
      <c r="U210" s="48"/>
      <c r="V210" s="48"/>
      <c r="W210" s="48"/>
      <c r="X210" s="48"/>
      <c r="Y210" s="48"/>
      <c r="Z210" s="48"/>
      <c r="AA210" s="129"/>
      <c r="AB210" s="132"/>
      <c r="AC210" s="141"/>
      <c r="AD210" s="94" t="str">
        <f>IF(O209="OK", "Yes", "No")</f>
        <v>No</v>
      </c>
      <c r="AE210" s="120"/>
      <c r="AF210" s="137"/>
    </row>
    <row r="211" spans="1:32" x14ac:dyDescent="0.25">
      <c r="A211" s="153"/>
      <c r="B211" s="47"/>
      <c r="C211" s="48"/>
      <c r="D211" s="48"/>
      <c r="E211" s="48"/>
      <c r="F211" s="48"/>
      <c r="G211" s="48"/>
      <c r="H211" s="48"/>
      <c r="I211" s="48"/>
      <c r="J211" s="48"/>
      <c r="K211" s="48"/>
      <c r="L211" s="48"/>
      <c r="M211" s="129"/>
      <c r="N211" s="132"/>
      <c r="O211" s="141"/>
      <c r="P211" s="48"/>
      <c r="Q211" s="48"/>
      <c r="R211" s="48"/>
      <c r="S211" s="48"/>
      <c r="T211" s="48"/>
      <c r="U211" s="48"/>
      <c r="V211" s="48"/>
      <c r="W211" s="48"/>
      <c r="X211" s="48"/>
      <c r="Y211" s="48"/>
      <c r="Z211" s="48"/>
      <c r="AA211" s="129"/>
      <c r="AB211" s="132"/>
      <c r="AC211" s="141"/>
      <c r="AD211" s="55" t="s">
        <v>63</v>
      </c>
      <c r="AE211" s="120"/>
      <c r="AF211" s="93" t="s">
        <v>86</v>
      </c>
    </row>
    <row r="212" spans="1:32" x14ac:dyDescent="0.25">
      <c r="A212" s="154"/>
      <c r="B212" s="47"/>
      <c r="C212" s="48"/>
      <c r="D212" s="48"/>
      <c r="E212" s="48"/>
      <c r="F212" s="48"/>
      <c r="G212" s="48"/>
      <c r="H212" s="48"/>
      <c r="I212" s="48"/>
      <c r="J212" s="48"/>
      <c r="K212" s="48"/>
      <c r="L212" s="48"/>
      <c r="M212" s="129"/>
      <c r="N212" s="132"/>
      <c r="O212" s="141"/>
      <c r="P212" s="48"/>
      <c r="Q212" s="48"/>
      <c r="R212" s="48"/>
      <c r="S212" s="48"/>
      <c r="T212" s="48"/>
      <c r="U212" s="48"/>
      <c r="V212" s="48"/>
      <c r="W212" s="48"/>
      <c r="X212" s="48"/>
      <c r="Y212" s="48"/>
      <c r="Z212" s="48"/>
      <c r="AA212" s="129"/>
      <c r="AB212" s="132"/>
      <c r="AC212" s="141"/>
      <c r="AD212" s="94" t="str">
        <f>IF(AC209="OK","Yes","No")</f>
        <v>No</v>
      </c>
      <c r="AE212" s="120"/>
      <c r="AF212" s="138"/>
    </row>
    <row r="213" spans="1:32" x14ac:dyDescent="0.25">
      <c r="A213" s="53" t="str">
        <f>IF(AD208="Cycle Complete", "", "Caution: Previous cycle incomplete")</f>
        <v>Caution: Previous cycle incomplete</v>
      </c>
      <c r="B213" s="49"/>
      <c r="C213" s="50"/>
      <c r="D213" s="50"/>
      <c r="E213" s="50"/>
      <c r="F213" s="50"/>
      <c r="G213" s="50"/>
      <c r="H213" s="50"/>
      <c r="I213" s="50"/>
      <c r="J213" s="50"/>
      <c r="K213" s="50"/>
      <c r="L213" s="50"/>
      <c r="M213" s="130"/>
      <c r="N213" s="133"/>
      <c r="O213" s="142"/>
      <c r="P213" s="50"/>
      <c r="Q213" s="50"/>
      <c r="R213" s="50"/>
      <c r="S213" s="50"/>
      <c r="T213" s="50"/>
      <c r="U213" s="50"/>
      <c r="V213" s="50"/>
      <c r="W213" s="50"/>
      <c r="X213" s="50"/>
      <c r="Y213" s="50"/>
      <c r="Z213" s="50"/>
      <c r="AA213" s="130"/>
      <c r="AB213" s="133"/>
      <c r="AC213" s="142"/>
      <c r="AD213" s="57" t="str">
        <f>IF(AND(AD210="Yes",AD212="Yes"),"Cycle Complete","Cycle Incomplete")</f>
        <v>Cycle Incomplete</v>
      </c>
      <c r="AE213" s="121"/>
      <c r="AF213" s="139"/>
    </row>
    <row r="214" spans="1:32" ht="15" customHeight="1" x14ac:dyDescent="0.25">
      <c r="A214" s="155"/>
      <c r="B214" s="33"/>
      <c r="C214" s="34"/>
      <c r="D214" s="34"/>
      <c r="E214" s="34"/>
      <c r="F214" s="34"/>
      <c r="G214" s="34"/>
      <c r="H214" s="34"/>
      <c r="I214" s="34"/>
      <c r="J214" s="34"/>
      <c r="K214" s="34"/>
      <c r="L214" s="34"/>
      <c r="M214" s="143"/>
      <c r="N214" s="122">
        <f>COUNTIF(C214:L218,"y")</f>
        <v>0</v>
      </c>
      <c r="O214" s="146" t="str">
        <f t="shared" ref="O214" si="80">IF(N214&gt;0,"OK","No Observation")</f>
        <v>No Observation</v>
      </c>
      <c r="P214" s="34"/>
      <c r="Q214" s="34"/>
      <c r="R214" s="34"/>
      <c r="S214" s="34"/>
      <c r="T214" s="34"/>
      <c r="U214" s="34"/>
      <c r="V214" s="34"/>
      <c r="W214" s="34"/>
      <c r="X214" s="34"/>
      <c r="Y214" s="34"/>
      <c r="Z214" s="34"/>
      <c r="AA214" s="143"/>
      <c r="AB214" s="122">
        <f>COUNTIF(P214:Z218,"Y")</f>
        <v>0</v>
      </c>
      <c r="AC214" s="146" t="str">
        <f t="shared" ref="AC214" si="81">IF(AB214&gt;0,"OK","No Debrief")</f>
        <v>No Debrief</v>
      </c>
      <c r="AD214" s="68" t="s">
        <v>62</v>
      </c>
      <c r="AE214" s="125"/>
      <c r="AF214" s="151"/>
    </row>
    <row r="215" spans="1:32" x14ac:dyDescent="0.25">
      <c r="A215" s="156"/>
      <c r="B215" s="35"/>
      <c r="C215" s="36"/>
      <c r="D215" s="36"/>
      <c r="E215" s="36"/>
      <c r="F215" s="36"/>
      <c r="G215" s="36"/>
      <c r="H215" s="36"/>
      <c r="I215" s="36"/>
      <c r="J215" s="36"/>
      <c r="K215" s="36"/>
      <c r="L215" s="36"/>
      <c r="M215" s="144"/>
      <c r="N215" s="123"/>
      <c r="O215" s="147"/>
      <c r="P215" s="36"/>
      <c r="Q215" s="36"/>
      <c r="R215" s="36"/>
      <c r="S215" s="36"/>
      <c r="T215" s="36"/>
      <c r="U215" s="36"/>
      <c r="V215" s="36"/>
      <c r="W215" s="36"/>
      <c r="X215" s="36"/>
      <c r="Y215" s="36"/>
      <c r="Z215" s="36"/>
      <c r="AA215" s="144"/>
      <c r="AB215" s="123"/>
      <c r="AC215" s="147"/>
      <c r="AD215" s="94" t="str">
        <f>IF(O214="OK", "Yes", "No")</f>
        <v>No</v>
      </c>
      <c r="AE215" s="126"/>
      <c r="AF215" s="150"/>
    </row>
    <row r="216" spans="1:32" x14ac:dyDescent="0.25">
      <c r="A216" s="156"/>
      <c r="B216" s="35"/>
      <c r="C216" s="36"/>
      <c r="D216" s="36"/>
      <c r="E216" s="36"/>
      <c r="F216" s="36"/>
      <c r="G216" s="36"/>
      <c r="H216" s="36"/>
      <c r="I216" s="36"/>
      <c r="J216" s="36"/>
      <c r="K216" s="36"/>
      <c r="L216" s="36"/>
      <c r="M216" s="144"/>
      <c r="N216" s="123"/>
      <c r="O216" s="147"/>
      <c r="P216" s="36"/>
      <c r="Q216" s="36"/>
      <c r="R216" s="36"/>
      <c r="S216" s="36"/>
      <c r="T216" s="36"/>
      <c r="U216" s="36"/>
      <c r="V216" s="36"/>
      <c r="W216" s="36"/>
      <c r="X216" s="36"/>
      <c r="Y216" s="36"/>
      <c r="Z216" s="36"/>
      <c r="AA216" s="144"/>
      <c r="AB216" s="123"/>
      <c r="AC216" s="147"/>
      <c r="AD216" s="55" t="s">
        <v>63</v>
      </c>
      <c r="AE216" s="126"/>
      <c r="AF216" s="93" t="s">
        <v>86</v>
      </c>
    </row>
    <row r="217" spans="1:32" x14ac:dyDescent="0.25">
      <c r="A217" s="157"/>
      <c r="B217" s="35"/>
      <c r="C217" s="36"/>
      <c r="D217" s="36"/>
      <c r="E217" s="36"/>
      <c r="F217" s="36"/>
      <c r="G217" s="36"/>
      <c r="H217" s="36"/>
      <c r="I217" s="36"/>
      <c r="J217" s="36"/>
      <c r="K217" s="36"/>
      <c r="L217" s="36"/>
      <c r="M217" s="144"/>
      <c r="N217" s="123"/>
      <c r="O217" s="147"/>
      <c r="P217" s="36"/>
      <c r="Q217" s="36"/>
      <c r="R217" s="36"/>
      <c r="S217" s="36"/>
      <c r="T217" s="36"/>
      <c r="U217" s="36"/>
      <c r="V217" s="36"/>
      <c r="W217" s="36"/>
      <c r="X217" s="36"/>
      <c r="Y217" s="36"/>
      <c r="Z217" s="36"/>
      <c r="AA217" s="144"/>
      <c r="AB217" s="123"/>
      <c r="AC217" s="147"/>
      <c r="AD217" s="94" t="str">
        <f>IF(AC214="OK","Yes","No")</f>
        <v>No</v>
      </c>
      <c r="AE217" s="126"/>
      <c r="AF217" s="134"/>
    </row>
    <row r="218" spans="1:32" x14ac:dyDescent="0.25">
      <c r="A218" s="71" t="str">
        <f>IF(AD213="Cycle Complete", "", "Caution: Previous cycle incomplete")</f>
        <v>Caution: Previous cycle incomplete</v>
      </c>
      <c r="B218" s="37"/>
      <c r="C218" s="38"/>
      <c r="D218" s="38"/>
      <c r="E218" s="38"/>
      <c r="F218" s="38"/>
      <c r="G218" s="38"/>
      <c r="H218" s="38"/>
      <c r="I218" s="38"/>
      <c r="J218" s="38"/>
      <c r="K218" s="38"/>
      <c r="L218" s="38"/>
      <c r="M218" s="145"/>
      <c r="N218" s="124"/>
      <c r="O218" s="148"/>
      <c r="P218" s="38"/>
      <c r="Q218" s="38"/>
      <c r="R218" s="38"/>
      <c r="S218" s="38"/>
      <c r="T218" s="38"/>
      <c r="U218" s="38"/>
      <c r="V218" s="38"/>
      <c r="W218" s="38"/>
      <c r="X218" s="38"/>
      <c r="Y218" s="38"/>
      <c r="Z218" s="38"/>
      <c r="AA218" s="145"/>
      <c r="AB218" s="124"/>
      <c r="AC218" s="148"/>
      <c r="AD218" s="57" t="str">
        <f>IF(AND(AD215="Yes",AD217="Yes"),"Cycle Complete","Cycle Incomplete")</f>
        <v>Cycle Incomplete</v>
      </c>
      <c r="AE218" s="127"/>
      <c r="AF218" s="135"/>
    </row>
    <row r="219" spans="1:32" ht="15" customHeight="1" x14ac:dyDescent="0.25">
      <c r="A219" s="152"/>
      <c r="B219" s="45"/>
      <c r="C219" s="46"/>
      <c r="D219" s="46"/>
      <c r="E219" s="46"/>
      <c r="F219" s="46"/>
      <c r="G219" s="46"/>
      <c r="H219" s="46"/>
      <c r="I219" s="46"/>
      <c r="J219" s="46"/>
      <c r="K219" s="46"/>
      <c r="L219" s="46"/>
      <c r="M219" s="128"/>
      <c r="N219" s="131">
        <f>COUNTIF(C219:L223,"y")</f>
        <v>0</v>
      </c>
      <c r="O219" s="140" t="str">
        <f t="shared" ref="O219" si="82">IF(N219&gt;0,"OK","No Observation")</f>
        <v>No Observation</v>
      </c>
      <c r="P219" s="46"/>
      <c r="Q219" s="46"/>
      <c r="R219" s="46"/>
      <c r="S219" s="46"/>
      <c r="T219" s="46"/>
      <c r="U219" s="46"/>
      <c r="V219" s="46"/>
      <c r="W219" s="46"/>
      <c r="X219" s="46"/>
      <c r="Y219" s="46"/>
      <c r="Z219" s="46"/>
      <c r="AA219" s="128"/>
      <c r="AB219" s="131">
        <f>COUNTIF(P219:Z223,"Y")</f>
        <v>0</v>
      </c>
      <c r="AC219" s="158" t="str">
        <f t="shared" ref="AC219" si="83">IF(AB219&gt;0,"OK","No Debrief")</f>
        <v>No Debrief</v>
      </c>
      <c r="AD219" s="68" t="s">
        <v>62</v>
      </c>
      <c r="AE219" s="119"/>
      <c r="AF219" s="136"/>
    </row>
    <row r="220" spans="1:32" x14ac:dyDescent="0.25">
      <c r="A220" s="153"/>
      <c r="B220" s="47"/>
      <c r="C220" s="48"/>
      <c r="D220" s="48"/>
      <c r="E220" s="48"/>
      <c r="F220" s="48"/>
      <c r="G220" s="48"/>
      <c r="H220" s="48"/>
      <c r="I220" s="48"/>
      <c r="J220" s="48"/>
      <c r="K220" s="48"/>
      <c r="L220" s="48"/>
      <c r="M220" s="129"/>
      <c r="N220" s="132"/>
      <c r="O220" s="141"/>
      <c r="P220" s="48"/>
      <c r="Q220" s="48"/>
      <c r="R220" s="48"/>
      <c r="S220" s="48"/>
      <c r="T220" s="48"/>
      <c r="U220" s="48"/>
      <c r="V220" s="48"/>
      <c r="W220" s="48"/>
      <c r="X220" s="48"/>
      <c r="Y220" s="48"/>
      <c r="Z220" s="48"/>
      <c r="AA220" s="129"/>
      <c r="AB220" s="132"/>
      <c r="AC220" s="159"/>
      <c r="AD220" s="94" t="str">
        <f>IF(O219="OK", "Yes", "No")</f>
        <v>No</v>
      </c>
      <c r="AE220" s="120"/>
      <c r="AF220" s="137"/>
    </row>
    <row r="221" spans="1:32" x14ac:dyDescent="0.25">
      <c r="A221" s="153"/>
      <c r="B221" s="47"/>
      <c r="C221" s="48"/>
      <c r="D221" s="48"/>
      <c r="E221" s="48"/>
      <c r="F221" s="48"/>
      <c r="G221" s="48"/>
      <c r="H221" s="48"/>
      <c r="I221" s="48"/>
      <c r="J221" s="48"/>
      <c r="K221" s="48"/>
      <c r="L221" s="48"/>
      <c r="M221" s="129"/>
      <c r="N221" s="132"/>
      <c r="O221" s="141"/>
      <c r="P221" s="48"/>
      <c r="Q221" s="48"/>
      <c r="R221" s="48"/>
      <c r="S221" s="48"/>
      <c r="T221" s="48"/>
      <c r="U221" s="48"/>
      <c r="V221" s="48"/>
      <c r="W221" s="48"/>
      <c r="X221" s="48"/>
      <c r="Y221" s="48"/>
      <c r="Z221" s="48"/>
      <c r="AA221" s="129"/>
      <c r="AB221" s="132"/>
      <c r="AC221" s="159"/>
      <c r="AD221" s="55" t="s">
        <v>63</v>
      </c>
      <c r="AE221" s="120"/>
      <c r="AF221" s="93" t="s">
        <v>86</v>
      </c>
    </row>
    <row r="222" spans="1:32" x14ac:dyDescent="0.25">
      <c r="A222" s="154"/>
      <c r="B222" s="47"/>
      <c r="C222" s="48"/>
      <c r="D222" s="48"/>
      <c r="E222" s="48"/>
      <c r="F222" s="48"/>
      <c r="G222" s="48"/>
      <c r="H222" s="48"/>
      <c r="I222" s="48"/>
      <c r="J222" s="48"/>
      <c r="K222" s="48"/>
      <c r="L222" s="48"/>
      <c r="M222" s="129"/>
      <c r="N222" s="132"/>
      <c r="O222" s="141"/>
      <c r="P222" s="48"/>
      <c r="Q222" s="48"/>
      <c r="R222" s="48"/>
      <c r="S222" s="48"/>
      <c r="T222" s="48"/>
      <c r="U222" s="48"/>
      <c r="V222" s="48"/>
      <c r="W222" s="48"/>
      <c r="X222" s="48"/>
      <c r="Y222" s="48"/>
      <c r="Z222" s="48"/>
      <c r="AA222" s="129"/>
      <c r="AB222" s="132"/>
      <c r="AC222" s="159"/>
      <c r="AD222" s="94" t="str">
        <f>IF(AC219="OK","Yes","No")</f>
        <v>No</v>
      </c>
      <c r="AE222" s="120"/>
      <c r="AF222" s="138"/>
    </row>
    <row r="223" spans="1:32" x14ac:dyDescent="0.25">
      <c r="A223" s="53" t="str">
        <f>IF(AD218="Cycle Complete", "", "Caution: Previous cycle incomplete")</f>
        <v>Caution: Previous cycle incomplete</v>
      </c>
      <c r="B223" s="49"/>
      <c r="C223" s="50"/>
      <c r="D223" s="50"/>
      <c r="E223" s="50"/>
      <c r="F223" s="50"/>
      <c r="G223" s="50"/>
      <c r="H223" s="50"/>
      <c r="I223" s="50"/>
      <c r="J223" s="50"/>
      <c r="K223" s="50"/>
      <c r="L223" s="50"/>
      <c r="M223" s="130"/>
      <c r="N223" s="133"/>
      <c r="O223" s="142"/>
      <c r="P223" s="50"/>
      <c r="Q223" s="50"/>
      <c r="R223" s="50"/>
      <c r="S223" s="50"/>
      <c r="T223" s="50"/>
      <c r="U223" s="50"/>
      <c r="V223" s="50"/>
      <c r="W223" s="50"/>
      <c r="X223" s="50"/>
      <c r="Y223" s="50"/>
      <c r="Z223" s="50"/>
      <c r="AA223" s="130"/>
      <c r="AB223" s="133"/>
      <c r="AC223" s="160"/>
      <c r="AD223" s="66" t="str">
        <f>IF(AND(AD220="Yes",AD222="Yes"),"Cycle Complete","Cycle Incomplete")</f>
        <v>Cycle Incomplete</v>
      </c>
      <c r="AE223" s="121"/>
      <c r="AF223" s="139"/>
    </row>
    <row r="224" spans="1:32" ht="15" customHeight="1" x14ac:dyDescent="0.25">
      <c r="A224" s="155"/>
      <c r="B224" s="33"/>
      <c r="C224" s="34"/>
      <c r="D224" s="34"/>
      <c r="E224" s="34"/>
      <c r="F224" s="34"/>
      <c r="G224" s="34"/>
      <c r="H224" s="34"/>
      <c r="I224" s="34"/>
      <c r="J224" s="34"/>
      <c r="K224" s="34"/>
      <c r="L224" s="34"/>
      <c r="M224" s="143"/>
      <c r="N224" s="122">
        <f>COUNTIF(C224:L228,"y")</f>
        <v>0</v>
      </c>
      <c r="O224" s="146" t="str">
        <f t="shared" ref="O224" si="84">IF(N224&gt;0,"OK","No Observation")</f>
        <v>No Observation</v>
      </c>
      <c r="P224" s="34"/>
      <c r="Q224" s="34"/>
      <c r="R224" s="34"/>
      <c r="S224" s="34"/>
      <c r="T224" s="34"/>
      <c r="U224" s="34"/>
      <c r="V224" s="34"/>
      <c r="W224" s="34"/>
      <c r="X224" s="34"/>
      <c r="Y224" s="34"/>
      <c r="Z224" s="34"/>
      <c r="AA224" s="143"/>
      <c r="AB224" s="163">
        <f>COUNTIF(P224:Z228,"Y")</f>
        <v>0</v>
      </c>
      <c r="AC224" s="161" t="str">
        <f t="shared" ref="AC224" si="85">IF(AB224&gt;0,"OK","No Debrief")</f>
        <v>No Debrief</v>
      </c>
      <c r="AD224" s="54" t="s">
        <v>62</v>
      </c>
      <c r="AE224" s="125"/>
      <c r="AF224" s="151"/>
    </row>
    <row r="225" spans="1:32" x14ac:dyDescent="0.25">
      <c r="A225" s="156"/>
      <c r="B225" s="35"/>
      <c r="C225" s="36"/>
      <c r="D225" s="36"/>
      <c r="E225" s="36"/>
      <c r="F225" s="36"/>
      <c r="G225" s="36"/>
      <c r="H225" s="36"/>
      <c r="I225" s="36"/>
      <c r="J225" s="36"/>
      <c r="K225" s="36"/>
      <c r="L225" s="36"/>
      <c r="M225" s="144"/>
      <c r="N225" s="123"/>
      <c r="O225" s="147"/>
      <c r="P225" s="36"/>
      <c r="Q225" s="36"/>
      <c r="R225" s="36"/>
      <c r="S225" s="36"/>
      <c r="T225" s="36"/>
      <c r="U225" s="36"/>
      <c r="V225" s="36"/>
      <c r="W225" s="36"/>
      <c r="X225" s="36"/>
      <c r="Y225" s="36"/>
      <c r="Z225" s="36"/>
      <c r="AA225" s="144"/>
      <c r="AB225" s="123"/>
      <c r="AC225" s="147"/>
      <c r="AD225" s="94" t="str">
        <f>IF(O224="OK", "Yes", "No")</f>
        <v>No</v>
      </c>
      <c r="AE225" s="126"/>
      <c r="AF225" s="150"/>
    </row>
    <row r="226" spans="1:32" x14ac:dyDescent="0.25">
      <c r="A226" s="156"/>
      <c r="B226" s="35"/>
      <c r="C226" s="36"/>
      <c r="D226" s="36"/>
      <c r="E226" s="36"/>
      <c r="F226" s="36"/>
      <c r="G226" s="36"/>
      <c r="H226" s="36"/>
      <c r="I226" s="36"/>
      <c r="J226" s="36"/>
      <c r="K226" s="36"/>
      <c r="L226" s="36"/>
      <c r="M226" s="144"/>
      <c r="N226" s="123"/>
      <c r="O226" s="147"/>
      <c r="P226" s="36"/>
      <c r="Q226" s="36"/>
      <c r="R226" s="36"/>
      <c r="S226" s="36"/>
      <c r="T226" s="36"/>
      <c r="U226" s="36"/>
      <c r="V226" s="36"/>
      <c r="W226" s="36"/>
      <c r="X226" s="36"/>
      <c r="Y226" s="36"/>
      <c r="Z226" s="36"/>
      <c r="AA226" s="144"/>
      <c r="AB226" s="123"/>
      <c r="AC226" s="147"/>
      <c r="AD226" s="55" t="s">
        <v>63</v>
      </c>
      <c r="AE226" s="126"/>
      <c r="AF226" s="93" t="s">
        <v>86</v>
      </c>
    </row>
    <row r="227" spans="1:32" x14ac:dyDescent="0.25">
      <c r="A227" s="157"/>
      <c r="B227" s="35"/>
      <c r="C227" s="36"/>
      <c r="D227" s="36"/>
      <c r="E227" s="36"/>
      <c r="F227" s="36"/>
      <c r="G227" s="36"/>
      <c r="H227" s="36"/>
      <c r="I227" s="36"/>
      <c r="J227" s="36"/>
      <c r="K227" s="36"/>
      <c r="L227" s="36"/>
      <c r="M227" s="144"/>
      <c r="N227" s="123"/>
      <c r="O227" s="147"/>
      <c r="P227" s="36"/>
      <c r="Q227" s="36"/>
      <c r="R227" s="36"/>
      <c r="S227" s="36"/>
      <c r="T227" s="36"/>
      <c r="U227" s="36"/>
      <c r="V227" s="36"/>
      <c r="W227" s="36"/>
      <c r="X227" s="36"/>
      <c r="Y227" s="36"/>
      <c r="Z227" s="36"/>
      <c r="AA227" s="144"/>
      <c r="AB227" s="123"/>
      <c r="AC227" s="147"/>
      <c r="AD227" s="94" t="str">
        <f>IF(AC224="OK","Yes","No")</f>
        <v>No</v>
      </c>
      <c r="AE227" s="126"/>
      <c r="AF227" s="134"/>
    </row>
    <row r="228" spans="1:32" x14ac:dyDescent="0.25">
      <c r="A228" s="71" t="str">
        <f>IF(AD223="Cycle Complete", "", "Caution: Previous cycle incomplete")</f>
        <v>Caution: Previous cycle incomplete</v>
      </c>
      <c r="B228" s="37"/>
      <c r="C228" s="38"/>
      <c r="D228" s="38"/>
      <c r="E228" s="38"/>
      <c r="F228" s="38"/>
      <c r="G228" s="38"/>
      <c r="H228" s="38"/>
      <c r="I228" s="38"/>
      <c r="J228" s="38"/>
      <c r="K228" s="38"/>
      <c r="L228" s="38"/>
      <c r="M228" s="145"/>
      <c r="N228" s="124"/>
      <c r="O228" s="148"/>
      <c r="P228" s="38"/>
      <c r="Q228" s="38"/>
      <c r="R228" s="38"/>
      <c r="S228" s="38"/>
      <c r="T228" s="38"/>
      <c r="U228" s="38"/>
      <c r="V228" s="38"/>
      <c r="W228" s="38"/>
      <c r="X228" s="38"/>
      <c r="Y228" s="38"/>
      <c r="Z228" s="38"/>
      <c r="AA228" s="145"/>
      <c r="AB228" s="164"/>
      <c r="AC228" s="162"/>
      <c r="AD228" s="67" t="str">
        <f>IF(AND(AD225="Yes",AD227="Yes"),"Cycle Complete","Cycle Incomplete")</f>
        <v>Cycle Incomplete</v>
      </c>
      <c r="AE228" s="127"/>
      <c r="AF228" s="135"/>
    </row>
    <row r="229" spans="1:32" ht="15" customHeight="1" x14ac:dyDescent="0.25">
      <c r="A229" s="152"/>
      <c r="B229" s="45"/>
      <c r="C229" s="46"/>
      <c r="D229" s="46"/>
      <c r="E229" s="46"/>
      <c r="F229" s="46"/>
      <c r="G229" s="46"/>
      <c r="H229" s="46"/>
      <c r="I229" s="46"/>
      <c r="J229" s="46"/>
      <c r="K229" s="46"/>
      <c r="L229" s="46"/>
      <c r="M229" s="128"/>
      <c r="N229" s="131">
        <f>COUNTIF(C229:L233,"y")</f>
        <v>0</v>
      </c>
      <c r="O229" s="140" t="str">
        <f t="shared" ref="O229" si="86">IF(N229&gt;0,"OK","No Observation")</f>
        <v>No Observation</v>
      </c>
      <c r="P229" s="46"/>
      <c r="Q229" s="46"/>
      <c r="R229" s="46"/>
      <c r="S229" s="46"/>
      <c r="T229" s="46"/>
      <c r="U229" s="46"/>
      <c r="V229" s="46"/>
      <c r="W229" s="46"/>
      <c r="X229" s="46"/>
      <c r="Y229" s="46"/>
      <c r="Z229" s="46"/>
      <c r="AA229" s="128"/>
      <c r="AB229" s="131">
        <f>COUNTIF(P229:Z233,"Y")</f>
        <v>0</v>
      </c>
      <c r="AC229" s="158" t="str">
        <f t="shared" ref="AC229" si="87">IF(AB229&gt;0,"OK","No Debrief")</f>
        <v>No Debrief</v>
      </c>
      <c r="AD229" s="68" t="s">
        <v>62</v>
      </c>
      <c r="AE229" s="119"/>
      <c r="AF229" s="136"/>
    </row>
    <row r="230" spans="1:32" x14ac:dyDescent="0.25">
      <c r="A230" s="153"/>
      <c r="B230" s="47"/>
      <c r="C230" s="48"/>
      <c r="D230" s="48"/>
      <c r="E230" s="48"/>
      <c r="F230" s="48"/>
      <c r="G230" s="48"/>
      <c r="H230" s="48"/>
      <c r="I230" s="48"/>
      <c r="J230" s="48"/>
      <c r="K230" s="48"/>
      <c r="L230" s="48"/>
      <c r="M230" s="129"/>
      <c r="N230" s="132"/>
      <c r="O230" s="141"/>
      <c r="P230" s="48"/>
      <c r="Q230" s="48"/>
      <c r="R230" s="48"/>
      <c r="S230" s="48"/>
      <c r="T230" s="48"/>
      <c r="U230" s="48"/>
      <c r="V230" s="48"/>
      <c r="W230" s="48"/>
      <c r="X230" s="48"/>
      <c r="Y230" s="48"/>
      <c r="Z230" s="48"/>
      <c r="AA230" s="129"/>
      <c r="AB230" s="132"/>
      <c r="AC230" s="159"/>
      <c r="AD230" s="94" t="str">
        <f>IF(O229="OK", "Yes", "No")</f>
        <v>No</v>
      </c>
      <c r="AE230" s="120"/>
      <c r="AF230" s="137"/>
    </row>
    <row r="231" spans="1:32" x14ac:dyDescent="0.25">
      <c r="A231" s="153"/>
      <c r="B231" s="47"/>
      <c r="C231" s="48"/>
      <c r="D231" s="48"/>
      <c r="E231" s="48"/>
      <c r="F231" s="48"/>
      <c r="G231" s="48"/>
      <c r="H231" s="48"/>
      <c r="I231" s="48"/>
      <c r="J231" s="48"/>
      <c r="K231" s="48"/>
      <c r="L231" s="48"/>
      <c r="M231" s="129"/>
      <c r="N231" s="132"/>
      <c r="O231" s="141"/>
      <c r="P231" s="48"/>
      <c r="Q231" s="48"/>
      <c r="R231" s="48"/>
      <c r="S231" s="48"/>
      <c r="T231" s="48"/>
      <c r="U231" s="48"/>
      <c r="V231" s="48"/>
      <c r="W231" s="48"/>
      <c r="X231" s="48"/>
      <c r="Y231" s="48"/>
      <c r="Z231" s="48"/>
      <c r="AA231" s="129"/>
      <c r="AB231" s="132"/>
      <c r="AC231" s="159"/>
      <c r="AD231" s="55" t="s">
        <v>63</v>
      </c>
      <c r="AE231" s="120"/>
      <c r="AF231" s="93" t="s">
        <v>86</v>
      </c>
    </row>
    <row r="232" spans="1:32" x14ac:dyDescent="0.25">
      <c r="A232" s="154"/>
      <c r="B232" s="47"/>
      <c r="C232" s="48"/>
      <c r="D232" s="48"/>
      <c r="E232" s="48"/>
      <c r="F232" s="48"/>
      <c r="G232" s="48"/>
      <c r="H232" s="48"/>
      <c r="I232" s="48"/>
      <c r="J232" s="48"/>
      <c r="K232" s="48"/>
      <c r="L232" s="48"/>
      <c r="M232" s="129"/>
      <c r="N232" s="132"/>
      <c r="O232" s="141"/>
      <c r="P232" s="48"/>
      <c r="Q232" s="48"/>
      <c r="R232" s="48"/>
      <c r="S232" s="48"/>
      <c r="T232" s="48"/>
      <c r="U232" s="48"/>
      <c r="V232" s="48"/>
      <c r="W232" s="48"/>
      <c r="X232" s="48"/>
      <c r="Y232" s="48"/>
      <c r="Z232" s="48"/>
      <c r="AA232" s="129"/>
      <c r="AB232" s="132"/>
      <c r="AC232" s="159"/>
      <c r="AD232" s="94" t="str">
        <f>IF(AC229="OK","Yes","No")</f>
        <v>No</v>
      </c>
      <c r="AE232" s="120"/>
      <c r="AF232" s="138"/>
    </row>
    <row r="233" spans="1:32" x14ac:dyDescent="0.25">
      <c r="A233" s="53" t="str">
        <f>IF(AD228="Cycle Complete", "", "Caution: Previous cycle incomplete")</f>
        <v>Caution: Previous cycle incomplete</v>
      </c>
      <c r="B233" s="49"/>
      <c r="C233" s="50"/>
      <c r="D233" s="50"/>
      <c r="E233" s="50"/>
      <c r="F233" s="50"/>
      <c r="G233" s="50"/>
      <c r="H233" s="50"/>
      <c r="I233" s="50"/>
      <c r="J233" s="50"/>
      <c r="K233" s="50"/>
      <c r="L233" s="50"/>
      <c r="M233" s="130"/>
      <c r="N233" s="133"/>
      <c r="O233" s="142"/>
      <c r="P233" s="50"/>
      <c r="Q233" s="50"/>
      <c r="R233" s="50"/>
      <c r="S233" s="50"/>
      <c r="T233" s="50"/>
      <c r="U233" s="50"/>
      <c r="V233" s="50"/>
      <c r="W233" s="50"/>
      <c r="X233" s="50"/>
      <c r="Y233" s="50"/>
      <c r="Z233" s="50"/>
      <c r="AA233" s="130"/>
      <c r="AB233" s="133"/>
      <c r="AC233" s="160"/>
      <c r="AD233" s="66" t="str">
        <f>IF(AND(AD230="Yes",AD232="Yes"),"Cycle Complete","Cycle Incomplete")</f>
        <v>Cycle Incomplete</v>
      </c>
      <c r="AE233" s="121"/>
      <c r="AF233" s="139"/>
    </row>
    <row r="234" spans="1:32" ht="15" customHeight="1" x14ac:dyDescent="0.25">
      <c r="A234" s="155"/>
      <c r="B234" s="33"/>
      <c r="C234" s="34"/>
      <c r="D234" s="34"/>
      <c r="E234" s="34"/>
      <c r="F234" s="34"/>
      <c r="G234" s="34"/>
      <c r="H234" s="34"/>
      <c r="I234" s="34"/>
      <c r="J234" s="34"/>
      <c r="K234" s="34"/>
      <c r="L234" s="34"/>
      <c r="M234" s="143"/>
      <c r="N234" s="122">
        <f>COUNTIF(C234:L238,"y")</f>
        <v>0</v>
      </c>
      <c r="O234" s="146" t="str">
        <f t="shared" ref="O234" si="88">IF(N234&gt;0,"OK","No Observation")</f>
        <v>No Observation</v>
      </c>
      <c r="P234" s="34"/>
      <c r="Q234" s="34"/>
      <c r="R234" s="34"/>
      <c r="S234" s="34"/>
      <c r="T234" s="34"/>
      <c r="U234" s="34"/>
      <c r="V234" s="34"/>
      <c r="W234" s="34"/>
      <c r="X234" s="34"/>
      <c r="Y234" s="34"/>
      <c r="Z234" s="34"/>
      <c r="AA234" s="143"/>
      <c r="AB234" s="163">
        <f>COUNTIF(P234:Z238,"Y")</f>
        <v>0</v>
      </c>
      <c r="AC234" s="161" t="str">
        <f t="shared" ref="AC234" si="89">IF(AB234&gt;0,"OK","No Debrief")</f>
        <v>No Debrief</v>
      </c>
      <c r="AD234" s="54" t="s">
        <v>62</v>
      </c>
      <c r="AE234" s="125"/>
      <c r="AF234" s="151"/>
    </row>
    <row r="235" spans="1:32" x14ac:dyDescent="0.25">
      <c r="A235" s="156"/>
      <c r="B235" s="35"/>
      <c r="C235" s="36"/>
      <c r="D235" s="36"/>
      <c r="E235" s="36"/>
      <c r="F235" s="36"/>
      <c r="G235" s="36"/>
      <c r="H235" s="36"/>
      <c r="I235" s="36"/>
      <c r="J235" s="36"/>
      <c r="K235" s="36"/>
      <c r="L235" s="36"/>
      <c r="M235" s="144"/>
      <c r="N235" s="123"/>
      <c r="O235" s="147"/>
      <c r="P235" s="36"/>
      <c r="Q235" s="36"/>
      <c r="R235" s="36"/>
      <c r="S235" s="36"/>
      <c r="T235" s="36"/>
      <c r="U235" s="36"/>
      <c r="V235" s="36"/>
      <c r="W235" s="36"/>
      <c r="X235" s="36"/>
      <c r="Y235" s="36"/>
      <c r="Z235" s="36"/>
      <c r="AA235" s="144"/>
      <c r="AB235" s="123"/>
      <c r="AC235" s="147"/>
      <c r="AD235" s="94" t="str">
        <f>IF(O234="OK", "Yes", "No")</f>
        <v>No</v>
      </c>
      <c r="AE235" s="126"/>
      <c r="AF235" s="150"/>
    </row>
    <row r="236" spans="1:32" x14ac:dyDescent="0.25">
      <c r="A236" s="156"/>
      <c r="B236" s="35"/>
      <c r="C236" s="36"/>
      <c r="D236" s="36"/>
      <c r="E236" s="36"/>
      <c r="F236" s="36"/>
      <c r="G236" s="36"/>
      <c r="H236" s="36"/>
      <c r="I236" s="36"/>
      <c r="J236" s="36"/>
      <c r="K236" s="36"/>
      <c r="L236" s="36"/>
      <c r="M236" s="144"/>
      <c r="N236" s="123"/>
      <c r="O236" s="147"/>
      <c r="P236" s="36"/>
      <c r="Q236" s="36"/>
      <c r="R236" s="36"/>
      <c r="S236" s="36"/>
      <c r="T236" s="36"/>
      <c r="U236" s="36"/>
      <c r="V236" s="36"/>
      <c r="W236" s="36"/>
      <c r="X236" s="36"/>
      <c r="Y236" s="36"/>
      <c r="Z236" s="36"/>
      <c r="AA236" s="144"/>
      <c r="AB236" s="123"/>
      <c r="AC236" s="147"/>
      <c r="AD236" s="55" t="s">
        <v>63</v>
      </c>
      <c r="AE236" s="126"/>
      <c r="AF236" s="93" t="s">
        <v>86</v>
      </c>
    </row>
    <row r="237" spans="1:32" x14ac:dyDescent="0.25">
      <c r="A237" s="157"/>
      <c r="B237" s="35"/>
      <c r="C237" s="36"/>
      <c r="D237" s="36"/>
      <c r="E237" s="36"/>
      <c r="F237" s="36"/>
      <c r="G237" s="36"/>
      <c r="H237" s="36"/>
      <c r="I237" s="36"/>
      <c r="J237" s="36"/>
      <c r="K237" s="36"/>
      <c r="L237" s="36"/>
      <c r="M237" s="144"/>
      <c r="N237" s="123"/>
      <c r="O237" s="147"/>
      <c r="P237" s="36"/>
      <c r="Q237" s="36"/>
      <c r="R237" s="36"/>
      <c r="S237" s="36"/>
      <c r="T237" s="36"/>
      <c r="U237" s="36"/>
      <c r="V237" s="36"/>
      <c r="W237" s="36"/>
      <c r="X237" s="36"/>
      <c r="Y237" s="36"/>
      <c r="Z237" s="36"/>
      <c r="AA237" s="144"/>
      <c r="AB237" s="123"/>
      <c r="AC237" s="147"/>
      <c r="AD237" s="94" t="str">
        <f>IF(AC234="OK","Yes","No")</f>
        <v>No</v>
      </c>
      <c r="AE237" s="126"/>
      <c r="AF237" s="134"/>
    </row>
    <row r="238" spans="1:32" x14ac:dyDescent="0.25">
      <c r="A238" s="71" t="str">
        <f>IF(AD233="Cycle Complete", "", "Caution: Previous cycle incomplete")</f>
        <v>Caution: Previous cycle incomplete</v>
      </c>
      <c r="B238" s="37"/>
      <c r="C238" s="38"/>
      <c r="D238" s="38"/>
      <c r="E238" s="38"/>
      <c r="F238" s="38"/>
      <c r="G238" s="38"/>
      <c r="H238" s="38"/>
      <c r="I238" s="38"/>
      <c r="J238" s="38"/>
      <c r="K238" s="38"/>
      <c r="L238" s="38"/>
      <c r="M238" s="145"/>
      <c r="N238" s="124"/>
      <c r="O238" s="148"/>
      <c r="P238" s="38"/>
      <c r="Q238" s="38"/>
      <c r="R238" s="38"/>
      <c r="S238" s="38"/>
      <c r="T238" s="38"/>
      <c r="U238" s="38"/>
      <c r="V238" s="38"/>
      <c r="W238" s="38"/>
      <c r="X238" s="38"/>
      <c r="Y238" s="38"/>
      <c r="Z238" s="38"/>
      <c r="AA238" s="145"/>
      <c r="AB238" s="164"/>
      <c r="AC238" s="162"/>
      <c r="AD238" s="67" t="str">
        <f>IF(AND(AD235="Yes",AD237="Yes"),"Cycle Complete","Cycle Incomplete")</f>
        <v>Cycle Incomplete</v>
      </c>
      <c r="AE238" s="127"/>
      <c r="AF238" s="135"/>
    </row>
    <row r="239" spans="1:32" ht="15" customHeight="1" x14ac:dyDescent="0.25">
      <c r="A239" s="152"/>
      <c r="B239" s="45"/>
      <c r="C239" s="46"/>
      <c r="D239" s="46"/>
      <c r="E239" s="46"/>
      <c r="F239" s="46"/>
      <c r="G239" s="46"/>
      <c r="H239" s="46"/>
      <c r="I239" s="46"/>
      <c r="J239" s="46"/>
      <c r="K239" s="46"/>
      <c r="L239" s="46"/>
      <c r="M239" s="128"/>
      <c r="N239" s="131">
        <f>COUNTIF(C239:L243,"y")</f>
        <v>0</v>
      </c>
      <c r="O239" s="140" t="str">
        <f t="shared" ref="O239" si="90">IF(N239&gt;0,"OK","No Observation")</f>
        <v>No Observation</v>
      </c>
      <c r="P239" s="46"/>
      <c r="Q239" s="46"/>
      <c r="R239" s="46"/>
      <c r="S239" s="46"/>
      <c r="T239" s="46"/>
      <c r="U239" s="46"/>
      <c r="V239" s="46"/>
      <c r="W239" s="46"/>
      <c r="X239" s="46"/>
      <c r="Y239" s="46"/>
      <c r="Z239" s="46"/>
      <c r="AA239" s="128"/>
      <c r="AB239" s="131">
        <f>COUNTIF(P239:Z243,"Y")</f>
        <v>0</v>
      </c>
      <c r="AC239" s="158" t="str">
        <f t="shared" ref="AC239" si="91">IF(AB239&gt;0,"OK","No Debrief")</f>
        <v>No Debrief</v>
      </c>
      <c r="AD239" s="68" t="s">
        <v>62</v>
      </c>
      <c r="AE239" s="119"/>
      <c r="AF239" s="136"/>
    </row>
    <row r="240" spans="1:32" x14ac:dyDescent="0.25">
      <c r="A240" s="153"/>
      <c r="B240" s="47"/>
      <c r="C240" s="48"/>
      <c r="D240" s="48"/>
      <c r="E240" s="48"/>
      <c r="F240" s="48"/>
      <c r="G240" s="48"/>
      <c r="H240" s="48"/>
      <c r="I240" s="48"/>
      <c r="J240" s="48"/>
      <c r="K240" s="48"/>
      <c r="L240" s="48"/>
      <c r="M240" s="129"/>
      <c r="N240" s="132"/>
      <c r="O240" s="141"/>
      <c r="P240" s="48"/>
      <c r="Q240" s="48"/>
      <c r="R240" s="48"/>
      <c r="S240" s="48"/>
      <c r="T240" s="48"/>
      <c r="U240" s="48"/>
      <c r="V240" s="48"/>
      <c r="W240" s="48"/>
      <c r="X240" s="48"/>
      <c r="Y240" s="48"/>
      <c r="Z240" s="48"/>
      <c r="AA240" s="129"/>
      <c r="AB240" s="132"/>
      <c r="AC240" s="159"/>
      <c r="AD240" s="94" t="str">
        <f>IF(O239="OK", "Yes", "No")</f>
        <v>No</v>
      </c>
      <c r="AE240" s="120"/>
      <c r="AF240" s="137"/>
    </row>
    <row r="241" spans="1:32" x14ac:dyDescent="0.25">
      <c r="A241" s="153"/>
      <c r="B241" s="47"/>
      <c r="C241" s="48"/>
      <c r="D241" s="48"/>
      <c r="E241" s="48"/>
      <c r="F241" s="48"/>
      <c r="G241" s="48"/>
      <c r="H241" s="48"/>
      <c r="I241" s="48"/>
      <c r="J241" s="48"/>
      <c r="K241" s="48"/>
      <c r="L241" s="48"/>
      <c r="M241" s="129"/>
      <c r="N241" s="132"/>
      <c r="O241" s="141"/>
      <c r="P241" s="48"/>
      <c r="Q241" s="48"/>
      <c r="R241" s="48"/>
      <c r="S241" s="48"/>
      <c r="T241" s="48"/>
      <c r="U241" s="48"/>
      <c r="V241" s="48"/>
      <c r="W241" s="48"/>
      <c r="X241" s="48"/>
      <c r="Y241" s="48"/>
      <c r="Z241" s="48"/>
      <c r="AA241" s="129"/>
      <c r="AB241" s="132"/>
      <c r="AC241" s="159"/>
      <c r="AD241" s="55" t="s">
        <v>63</v>
      </c>
      <c r="AE241" s="120"/>
      <c r="AF241" s="93" t="s">
        <v>86</v>
      </c>
    </row>
    <row r="242" spans="1:32" x14ac:dyDescent="0.25">
      <c r="A242" s="154"/>
      <c r="B242" s="47"/>
      <c r="C242" s="48"/>
      <c r="D242" s="48"/>
      <c r="E242" s="48"/>
      <c r="F242" s="48"/>
      <c r="G242" s="48"/>
      <c r="H242" s="48"/>
      <c r="I242" s="48"/>
      <c r="J242" s="48"/>
      <c r="K242" s="48"/>
      <c r="L242" s="48"/>
      <c r="M242" s="129"/>
      <c r="N242" s="132"/>
      <c r="O242" s="141"/>
      <c r="P242" s="48"/>
      <c r="Q242" s="48"/>
      <c r="R242" s="48"/>
      <c r="S242" s="48"/>
      <c r="T242" s="48"/>
      <c r="U242" s="48"/>
      <c r="V242" s="48"/>
      <c r="W242" s="48"/>
      <c r="X242" s="48"/>
      <c r="Y242" s="48"/>
      <c r="Z242" s="48"/>
      <c r="AA242" s="129"/>
      <c r="AB242" s="132"/>
      <c r="AC242" s="159"/>
      <c r="AD242" s="94" t="str">
        <f>IF(AC239="OK","Yes","No")</f>
        <v>No</v>
      </c>
      <c r="AE242" s="120"/>
      <c r="AF242" s="138"/>
    </row>
    <row r="243" spans="1:32" x14ac:dyDescent="0.25">
      <c r="A243" s="53" t="str">
        <f>IF(AD238="Cycle Complete", "", "Caution: Previous cycle incomplete")</f>
        <v>Caution: Previous cycle incomplete</v>
      </c>
      <c r="B243" s="49"/>
      <c r="C243" s="50"/>
      <c r="D243" s="50"/>
      <c r="E243" s="50"/>
      <c r="F243" s="50"/>
      <c r="G243" s="50"/>
      <c r="H243" s="50"/>
      <c r="I243" s="50"/>
      <c r="J243" s="50"/>
      <c r="K243" s="50"/>
      <c r="L243" s="50"/>
      <c r="M243" s="130"/>
      <c r="N243" s="133"/>
      <c r="O243" s="142"/>
      <c r="P243" s="50"/>
      <c r="Q243" s="50"/>
      <c r="R243" s="50"/>
      <c r="S243" s="50"/>
      <c r="T243" s="50"/>
      <c r="U243" s="50"/>
      <c r="V243" s="50"/>
      <c r="W243" s="50"/>
      <c r="X243" s="50"/>
      <c r="Y243" s="50"/>
      <c r="Z243" s="50"/>
      <c r="AA243" s="130"/>
      <c r="AB243" s="133"/>
      <c r="AC243" s="160"/>
      <c r="AD243" s="57" t="str">
        <f>IF(AND(AD240="Yes",AD242="Yes"),"Cycle Complete","Cycle Incomplete")</f>
        <v>Cycle Incomplete</v>
      </c>
      <c r="AE243" s="121"/>
      <c r="AF243" s="139"/>
    </row>
    <row r="244" spans="1:32" ht="15" customHeight="1" x14ac:dyDescent="0.25">
      <c r="A244" s="155"/>
      <c r="B244" s="33"/>
      <c r="C244" s="34"/>
      <c r="D244" s="34"/>
      <c r="E244" s="34"/>
      <c r="F244" s="34"/>
      <c r="G244" s="34"/>
      <c r="H244" s="34"/>
      <c r="I244" s="34"/>
      <c r="J244" s="34"/>
      <c r="K244" s="34"/>
      <c r="L244" s="34"/>
      <c r="M244" s="143"/>
      <c r="N244" s="122">
        <f>COUNTIF(C244:L248,"y")</f>
        <v>0</v>
      </c>
      <c r="O244" s="146" t="str">
        <f t="shared" ref="O244" si="92">IF(N244&gt;0,"OK","No Observation")</f>
        <v>No Observation</v>
      </c>
      <c r="P244" s="34"/>
      <c r="Q244" s="34"/>
      <c r="R244" s="34"/>
      <c r="S244" s="34"/>
      <c r="T244" s="34"/>
      <c r="U244" s="34"/>
      <c r="V244" s="34"/>
      <c r="W244" s="34"/>
      <c r="X244" s="34"/>
      <c r="Y244" s="34"/>
      <c r="Z244" s="34"/>
      <c r="AA244" s="143"/>
      <c r="AB244" s="122">
        <f>COUNTIF(P244:Z248,"Y")</f>
        <v>0</v>
      </c>
      <c r="AC244" s="146" t="str">
        <f t="shared" ref="AC244" si="93">IF(AB244&gt;0,"OK","No Debrief")</f>
        <v>No Debrief</v>
      </c>
      <c r="AD244" s="68" t="s">
        <v>62</v>
      </c>
      <c r="AE244" s="125"/>
      <c r="AF244" s="151"/>
    </row>
    <row r="245" spans="1:32" x14ac:dyDescent="0.25">
      <c r="A245" s="156"/>
      <c r="B245" s="35"/>
      <c r="C245" s="36"/>
      <c r="D245" s="36"/>
      <c r="E245" s="36"/>
      <c r="F245" s="36"/>
      <c r="G245" s="36"/>
      <c r="H245" s="36"/>
      <c r="I245" s="36"/>
      <c r="J245" s="36"/>
      <c r="K245" s="36"/>
      <c r="L245" s="36"/>
      <c r="M245" s="144"/>
      <c r="N245" s="123"/>
      <c r="O245" s="147"/>
      <c r="P245" s="36"/>
      <c r="Q245" s="36"/>
      <c r="R245" s="36"/>
      <c r="S245" s="36"/>
      <c r="T245" s="36"/>
      <c r="U245" s="36"/>
      <c r="V245" s="36"/>
      <c r="W245" s="36"/>
      <c r="X245" s="36"/>
      <c r="Y245" s="36"/>
      <c r="Z245" s="36"/>
      <c r="AA245" s="144"/>
      <c r="AB245" s="123"/>
      <c r="AC245" s="147"/>
      <c r="AD245" s="94" t="str">
        <f>IF(O244="OK", "Yes", "No")</f>
        <v>No</v>
      </c>
      <c r="AE245" s="126"/>
      <c r="AF245" s="150"/>
    </row>
    <row r="246" spans="1:32" x14ac:dyDescent="0.25">
      <c r="A246" s="156"/>
      <c r="B246" s="35"/>
      <c r="C246" s="36"/>
      <c r="D246" s="36"/>
      <c r="E246" s="36"/>
      <c r="F246" s="36"/>
      <c r="G246" s="36"/>
      <c r="H246" s="36"/>
      <c r="I246" s="36"/>
      <c r="J246" s="36"/>
      <c r="K246" s="36"/>
      <c r="L246" s="36"/>
      <c r="M246" s="144"/>
      <c r="N246" s="123"/>
      <c r="O246" s="147"/>
      <c r="P246" s="36"/>
      <c r="Q246" s="36"/>
      <c r="R246" s="36"/>
      <c r="S246" s="36"/>
      <c r="T246" s="36"/>
      <c r="U246" s="36"/>
      <c r="V246" s="36"/>
      <c r="W246" s="36"/>
      <c r="X246" s="36"/>
      <c r="Y246" s="36"/>
      <c r="Z246" s="36"/>
      <c r="AA246" s="144"/>
      <c r="AB246" s="123"/>
      <c r="AC246" s="147"/>
      <c r="AD246" s="55" t="s">
        <v>63</v>
      </c>
      <c r="AE246" s="126"/>
      <c r="AF246" s="93" t="s">
        <v>86</v>
      </c>
    </row>
    <row r="247" spans="1:32" x14ac:dyDescent="0.25">
      <c r="A247" s="157"/>
      <c r="B247" s="35"/>
      <c r="C247" s="36"/>
      <c r="D247" s="36"/>
      <c r="E247" s="36"/>
      <c r="F247" s="36"/>
      <c r="G247" s="36"/>
      <c r="H247" s="36"/>
      <c r="I247" s="36"/>
      <c r="J247" s="36"/>
      <c r="K247" s="36"/>
      <c r="L247" s="36"/>
      <c r="M247" s="144"/>
      <c r="N247" s="123"/>
      <c r="O247" s="147"/>
      <c r="P247" s="36"/>
      <c r="Q247" s="36"/>
      <c r="R247" s="36"/>
      <c r="S247" s="36"/>
      <c r="T247" s="36"/>
      <c r="U247" s="36"/>
      <c r="V247" s="36"/>
      <c r="W247" s="36"/>
      <c r="X247" s="36"/>
      <c r="Y247" s="36"/>
      <c r="Z247" s="36"/>
      <c r="AA247" s="144"/>
      <c r="AB247" s="123"/>
      <c r="AC247" s="147"/>
      <c r="AD247" s="94" t="str">
        <f>IF(AC244="OK","Yes","No")</f>
        <v>No</v>
      </c>
      <c r="AE247" s="126"/>
      <c r="AF247" s="134"/>
    </row>
    <row r="248" spans="1:32" x14ac:dyDescent="0.25">
      <c r="A248" s="71" t="str">
        <f>IF(AD243="Cycle Complete", "", "Caution: Previous cycle incomplete")</f>
        <v>Caution: Previous cycle incomplete</v>
      </c>
      <c r="B248" s="37"/>
      <c r="C248" s="38"/>
      <c r="D248" s="38"/>
      <c r="E248" s="38"/>
      <c r="F248" s="38"/>
      <c r="G248" s="38"/>
      <c r="H248" s="38"/>
      <c r="I248" s="38"/>
      <c r="J248" s="38"/>
      <c r="K248" s="38"/>
      <c r="L248" s="38"/>
      <c r="M248" s="145"/>
      <c r="N248" s="124"/>
      <c r="O248" s="148"/>
      <c r="P248" s="38"/>
      <c r="Q248" s="38"/>
      <c r="R248" s="38"/>
      <c r="S248" s="38"/>
      <c r="T248" s="38"/>
      <c r="U248" s="38"/>
      <c r="V248" s="38"/>
      <c r="W248" s="38"/>
      <c r="X248" s="38"/>
      <c r="Y248" s="38"/>
      <c r="Z248" s="38"/>
      <c r="AA248" s="145"/>
      <c r="AB248" s="124"/>
      <c r="AC248" s="148"/>
      <c r="AD248" s="57" t="str">
        <f>IF(AND(AD245="Yes",AD247="Yes"),"Cycle Complete","Cycle Incomplete")</f>
        <v>Cycle Incomplete</v>
      </c>
      <c r="AE248" s="127"/>
      <c r="AF248" s="135"/>
    </row>
    <row r="249" spans="1:32" ht="15" customHeight="1" x14ac:dyDescent="0.25">
      <c r="A249" s="152"/>
      <c r="B249" s="45"/>
      <c r="C249" s="46"/>
      <c r="D249" s="46"/>
      <c r="E249" s="46"/>
      <c r="F249" s="46"/>
      <c r="G249" s="46"/>
      <c r="H249" s="46"/>
      <c r="I249" s="46"/>
      <c r="J249" s="46"/>
      <c r="K249" s="46"/>
      <c r="L249" s="46"/>
      <c r="M249" s="128"/>
      <c r="N249" s="131">
        <f>COUNTIF(C249:L253,"y")</f>
        <v>0</v>
      </c>
      <c r="O249" s="140" t="str">
        <f t="shared" ref="O249" si="94">IF(N249&gt;0,"OK","No Observation")</f>
        <v>No Observation</v>
      </c>
      <c r="P249" s="46"/>
      <c r="Q249" s="46"/>
      <c r="R249" s="46"/>
      <c r="S249" s="46"/>
      <c r="T249" s="46"/>
      <c r="U249" s="46"/>
      <c r="V249" s="46"/>
      <c r="W249" s="46"/>
      <c r="X249" s="46"/>
      <c r="Y249" s="46"/>
      <c r="Z249" s="46"/>
      <c r="AA249" s="128"/>
      <c r="AB249" s="131">
        <f>COUNTIF(P249:Z253,"Y")</f>
        <v>0</v>
      </c>
      <c r="AC249" s="158" t="str">
        <f t="shared" ref="AC249" si="95">IF(AB249&gt;0,"OK","No Debrief")</f>
        <v>No Debrief</v>
      </c>
      <c r="AD249" s="68" t="s">
        <v>62</v>
      </c>
      <c r="AE249" s="119"/>
      <c r="AF249" s="136"/>
    </row>
    <row r="250" spans="1:32" x14ac:dyDescent="0.25">
      <c r="A250" s="153"/>
      <c r="B250" s="47"/>
      <c r="C250" s="48"/>
      <c r="D250" s="48"/>
      <c r="E250" s="48"/>
      <c r="F250" s="48"/>
      <c r="G250" s="48"/>
      <c r="H250" s="48"/>
      <c r="I250" s="48"/>
      <c r="J250" s="48"/>
      <c r="K250" s="48"/>
      <c r="L250" s="48"/>
      <c r="M250" s="129"/>
      <c r="N250" s="132"/>
      <c r="O250" s="141"/>
      <c r="P250" s="48"/>
      <c r="Q250" s="48"/>
      <c r="R250" s="48"/>
      <c r="S250" s="48"/>
      <c r="T250" s="48"/>
      <c r="U250" s="48"/>
      <c r="V250" s="48"/>
      <c r="W250" s="48"/>
      <c r="X250" s="48"/>
      <c r="Y250" s="48"/>
      <c r="Z250" s="48"/>
      <c r="AA250" s="129"/>
      <c r="AB250" s="132"/>
      <c r="AC250" s="159"/>
      <c r="AD250" s="94" t="str">
        <f>IF(O249="OK", "Yes", "No")</f>
        <v>No</v>
      </c>
      <c r="AE250" s="120"/>
      <c r="AF250" s="137"/>
    </row>
    <row r="251" spans="1:32" x14ac:dyDescent="0.25">
      <c r="A251" s="153"/>
      <c r="B251" s="47"/>
      <c r="C251" s="48"/>
      <c r="D251" s="48"/>
      <c r="E251" s="48"/>
      <c r="F251" s="48"/>
      <c r="G251" s="48"/>
      <c r="H251" s="48"/>
      <c r="I251" s="48"/>
      <c r="J251" s="48"/>
      <c r="K251" s="48"/>
      <c r="L251" s="48"/>
      <c r="M251" s="129"/>
      <c r="N251" s="132"/>
      <c r="O251" s="141"/>
      <c r="P251" s="48"/>
      <c r="Q251" s="48"/>
      <c r="R251" s="48"/>
      <c r="S251" s="48"/>
      <c r="T251" s="48"/>
      <c r="U251" s="48"/>
      <c r="V251" s="48"/>
      <c r="W251" s="48"/>
      <c r="X251" s="48"/>
      <c r="Y251" s="48"/>
      <c r="Z251" s="48"/>
      <c r="AA251" s="129"/>
      <c r="AB251" s="132"/>
      <c r="AC251" s="159"/>
      <c r="AD251" s="55" t="s">
        <v>63</v>
      </c>
      <c r="AE251" s="120"/>
      <c r="AF251" s="93" t="s">
        <v>86</v>
      </c>
    </row>
    <row r="252" spans="1:32" x14ac:dyDescent="0.25">
      <c r="A252" s="154"/>
      <c r="B252" s="47"/>
      <c r="C252" s="48"/>
      <c r="D252" s="48"/>
      <c r="E252" s="48"/>
      <c r="F252" s="48"/>
      <c r="G252" s="48"/>
      <c r="H252" s="48"/>
      <c r="I252" s="48"/>
      <c r="J252" s="48"/>
      <c r="K252" s="48"/>
      <c r="L252" s="48"/>
      <c r="M252" s="129"/>
      <c r="N252" s="132"/>
      <c r="O252" s="141"/>
      <c r="P252" s="48"/>
      <c r="Q252" s="48"/>
      <c r="R252" s="48"/>
      <c r="S252" s="48"/>
      <c r="T252" s="48"/>
      <c r="U252" s="48"/>
      <c r="V252" s="48"/>
      <c r="W252" s="48"/>
      <c r="X252" s="48"/>
      <c r="Y252" s="48"/>
      <c r="Z252" s="48"/>
      <c r="AA252" s="129"/>
      <c r="AB252" s="132"/>
      <c r="AC252" s="159"/>
      <c r="AD252" s="94" t="str">
        <f>IF(AC249="OK","Yes","No")</f>
        <v>No</v>
      </c>
      <c r="AE252" s="120"/>
      <c r="AF252" s="138"/>
    </row>
    <row r="253" spans="1:32" x14ac:dyDescent="0.25">
      <c r="A253" s="53" t="str">
        <f>IF(AD248="Cycle Complete", "", "Caution: Previous cycle incomplete")</f>
        <v>Caution: Previous cycle incomplete</v>
      </c>
      <c r="B253" s="49"/>
      <c r="C253" s="50"/>
      <c r="D253" s="50"/>
      <c r="E253" s="50"/>
      <c r="F253" s="50"/>
      <c r="G253" s="50"/>
      <c r="H253" s="50"/>
      <c r="I253" s="50"/>
      <c r="J253" s="50"/>
      <c r="K253" s="50"/>
      <c r="L253" s="50"/>
      <c r="M253" s="130"/>
      <c r="N253" s="133"/>
      <c r="O253" s="142"/>
      <c r="P253" s="50"/>
      <c r="Q253" s="50"/>
      <c r="R253" s="50"/>
      <c r="S253" s="50"/>
      <c r="T253" s="50"/>
      <c r="U253" s="50"/>
      <c r="V253" s="50"/>
      <c r="W253" s="50"/>
      <c r="X253" s="50"/>
      <c r="Y253" s="50"/>
      <c r="Z253" s="50"/>
      <c r="AA253" s="130"/>
      <c r="AB253" s="133"/>
      <c r="AC253" s="160"/>
      <c r="AD253" s="57" t="str">
        <f>IF(AND(AD250="Yes",AD252="Yes"),"Cycle Complete","Cycle Incomplete")</f>
        <v>Cycle Incomplete</v>
      </c>
      <c r="AE253" s="121"/>
      <c r="AF253" s="139"/>
    </row>
    <row r="254" spans="1:32" ht="15" customHeight="1" x14ac:dyDescent="0.25">
      <c r="A254" s="155"/>
      <c r="B254" s="33"/>
      <c r="C254" s="34"/>
      <c r="D254" s="34"/>
      <c r="E254" s="34"/>
      <c r="F254" s="34"/>
      <c r="G254" s="34"/>
      <c r="H254" s="34"/>
      <c r="I254" s="34"/>
      <c r="J254" s="34"/>
      <c r="K254" s="34"/>
      <c r="L254" s="34"/>
      <c r="M254" s="143"/>
      <c r="N254" s="122">
        <f>COUNTIF(C254:L258,"y")</f>
        <v>0</v>
      </c>
      <c r="O254" s="146" t="str">
        <f t="shared" ref="O254" si="96">IF(N254&gt;0,"OK","No Observation")</f>
        <v>No Observation</v>
      </c>
      <c r="P254" s="34"/>
      <c r="Q254" s="34"/>
      <c r="R254" s="34"/>
      <c r="S254" s="34"/>
      <c r="T254" s="34"/>
      <c r="U254" s="34"/>
      <c r="V254" s="34"/>
      <c r="W254" s="34"/>
      <c r="X254" s="34"/>
      <c r="Y254" s="34"/>
      <c r="Z254" s="34"/>
      <c r="AA254" s="143"/>
      <c r="AB254" s="122">
        <f>COUNTIF(P254:Z258,"Y")</f>
        <v>0</v>
      </c>
      <c r="AC254" s="146" t="str">
        <f t="shared" ref="AC254" si="97">IF(AB254&gt;0,"OK","No Debrief")</f>
        <v>No Debrief</v>
      </c>
      <c r="AD254" s="68" t="s">
        <v>62</v>
      </c>
      <c r="AE254" s="125"/>
      <c r="AF254" s="151"/>
    </row>
    <row r="255" spans="1:32" x14ac:dyDescent="0.25">
      <c r="A255" s="156"/>
      <c r="B255" s="35"/>
      <c r="C255" s="36"/>
      <c r="D255" s="36"/>
      <c r="E255" s="36"/>
      <c r="F255" s="36"/>
      <c r="G255" s="36"/>
      <c r="H255" s="36"/>
      <c r="I255" s="36"/>
      <c r="J255" s="36"/>
      <c r="K255" s="36"/>
      <c r="L255" s="36"/>
      <c r="M255" s="144"/>
      <c r="N255" s="123"/>
      <c r="O255" s="147"/>
      <c r="P255" s="36"/>
      <c r="Q255" s="36"/>
      <c r="R255" s="36"/>
      <c r="S255" s="36"/>
      <c r="T255" s="36"/>
      <c r="U255" s="36"/>
      <c r="V255" s="36"/>
      <c r="W255" s="36"/>
      <c r="X255" s="36"/>
      <c r="Y255" s="36"/>
      <c r="Z255" s="36"/>
      <c r="AA255" s="144"/>
      <c r="AB255" s="123"/>
      <c r="AC255" s="147"/>
      <c r="AD255" s="94" t="str">
        <f>IF(O254="OK", "Yes", "No")</f>
        <v>No</v>
      </c>
      <c r="AE255" s="126"/>
      <c r="AF255" s="150"/>
    </row>
    <row r="256" spans="1:32" x14ac:dyDescent="0.25">
      <c r="A256" s="156"/>
      <c r="B256" s="35"/>
      <c r="C256" s="36"/>
      <c r="D256" s="36"/>
      <c r="E256" s="36"/>
      <c r="F256" s="36"/>
      <c r="G256" s="36"/>
      <c r="H256" s="36"/>
      <c r="I256" s="36"/>
      <c r="J256" s="36"/>
      <c r="K256" s="36"/>
      <c r="L256" s="36"/>
      <c r="M256" s="144"/>
      <c r="N256" s="123"/>
      <c r="O256" s="147"/>
      <c r="P256" s="36"/>
      <c r="Q256" s="36"/>
      <c r="R256" s="36"/>
      <c r="S256" s="36"/>
      <c r="T256" s="36"/>
      <c r="U256" s="36"/>
      <c r="V256" s="36"/>
      <c r="W256" s="36"/>
      <c r="X256" s="36"/>
      <c r="Y256" s="36"/>
      <c r="Z256" s="36"/>
      <c r="AA256" s="144"/>
      <c r="AB256" s="123"/>
      <c r="AC256" s="147"/>
      <c r="AD256" s="55" t="s">
        <v>63</v>
      </c>
      <c r="AE256" s="126"/>
      <c r="AF256" s="93" t="s">
        <v>86</v>
      </c>
    </row>
    <row r="257" spans="1:32" x14ac:dyDescent="0.25">
      <c r="A257" s="157"/>
      <c r="B257" s="35"/>
      <c r="C257" s="36"/>
      <c r="D257" s="36"/>
      <c r="E257" s="36"/>
      <c r="F257" s="36"/>
      <c r="G257" s="36"/>
      <c r="H257" s="36"/>
      <c r="I257" s="36"/>
      <c r="J257" s="36"/>
      <c r="K257" s="36"/>
      <c r="L257" s="36"/>
      <c r="M257" s="144"/>
      <c r="N257" s="123"/>
      <c r="O257" s="147"/>
      <c r="P257" s="36"/>
      <c r="Q257" s="36"/>
      <c r="R257" s="36"/>
      <c r="S257" s="36"/>
      <c r="T257" s="36"/>
      <c r="U257" s="36"/>
      <c r="V257" s="36"/>
      <c r="W257" s="36"/>
      <c r="X257" s="36"/>
      <c r="Y257" s="36"/>
      <c r="Z257" s="36"/>
      <c r="AA257" s="144"/>
      <c r="AB257" s="123"/>
      <c r="AC257" s="147"/>
      <c r="AD257" s="94" t="str">
        <f>IF(AC254="OK","Yes","No")</f>
        <v>No</v>
      </c>
      <c r="AE257" s="126"/>
      <c r="AF257" s="134"/>
    </row>
    <row r="258" spans="1:32" x14ac:dyDescent="0.25">
      <c r="A258" s="71" t="str">
        <f>IF(AD253="Cycle Complete", "", "Caution: Previous cycle incomplete")</f>
        <v>Caution: Previous cycle incomplete</v>
      </c>
      <c r="B258" s="37"/>
      <c r="C258" s="38"/>
      <c r="D258" s="38"/>
      <c r="E258" s="38"/>
      <c r="F258" s="38"/>
      <c r="G258" s="38"/>
      <c r="H258" s="38"/>
      <c r="I258" s="38"/>
      <c r="J258" s="38"/>
      <c r="K258" s="38"/>
      <c r="L258" s="38"/>
      <c r="M258" s="145"/>
      <c r="N258" s="124"/>
      <c r="O258" s="148"/>
      <c r="P258" s="38"/>
      <c r="Q258" s="38"/>
      <c r="R258" s="38"/>
      <c r="S258" s="38"/>
      <c r="T258" s="38"/>
      <c r="U258" s="38"/>
      <c r="V258" s="38"/>
      <c r="W258" s="38"/>
      <c r="X258" s="38"/>
      <c r="Y258" s="38"/>
      <c r="Z258" s="38"/>
      <c r="AA258" s="145"/>
      <c r="AB258" s="124"/>
      <c r="AC258" s="148"/>
      <c r="AD258" s="57" t="str">
        <f>IF(AND(AD255="Yes",AD257="Yes"),"Cycle Complete","Cycle Incomplete")</f>
        <v>Cycle Incomplete</v>
      </c>
      <c r="AE258" s="127"/>
      <c r="AF258" s="135"/>
    </row>
    <row r="259" spans="1:32" ht="15" customHeight="1" x14ac:dyDescent="0.25">
      <c r="A259" s="152"/>
      <c r="B259" s="45"/>
      <c r="C259" s="46"/>
      <c r="D259" s="46"/>
      <c r="E259" s="46"/>
      <c r="F259" s="46"/>
      <c r="G259" s="46"/>
      <c r="H259" s="46"/>
      <c r="I259" s="46"/>
      <c r="J259" s="46"/>
      <c r="K259" s="46"/>
      <c r="L259" s="46"/>
      <c r="M259" s="128"/>
      <c r="N259" s="131">
        <f>COUNTIF(C259:L263,"y")</f>
        <v>0</v>
      </c>
      <c r="O259" s="140" t="str">
        <f t="shared" ref="O259" si="98">IF(N259&gt;0,"OK","No Observation")</f>
        <v>No Observation</v>
      </c>
      <c r="P259" s="46"/>
      <c r="Q259" s="46"/>
      <c r="R259" s="46"/>
      <c r="S259" s="46"/>
      <c r="T259" s="46"/>
      <c r="U259" s="46"/>
      <c r="V259" s="46"/>
      <c r="W259" s="46"/>
      <c r="X259" s="46"/>
      <c r="Y259" s="46"/>
      <c r="Z259" s="46"/>
      <c r="AA259" s="128"/>
      <c r="AB259" s="131">
        <f>COUNTIF(P259:Z263,"Y")</f>
        <v>0</v>
      </c>
      <c r="AC259" s="140" t="str">
        <f t="shared" ref="AC259" si="99">IF(AB259&gt;0,"OK","No Debrief")</f>
        <v>No Debrief</v>
      </c>
      <c r="AD259" s="68" t="s">
        <v>62</v>
      </c>
      <c r="AE259" s="119"/>
      <c r="AF259" s="136"/>
    </row>
    <row r="260" spans="1:32" x14ac:dyDescent="0.25">
      <c r="A260" s="153"/>
      <c r="B260" s="47"/>
      <c r="C260" s="48"/>
      <c r="D260" s="48"/>
      <c r="E260" s="48"/>
      <c r="F260" s="48"/>
      <c r="G260" s="48"/>
      <c r="H260" s="48"/>
      <c r="I260" s="48"/>
      <c r="J260" s="48"/>
      <c r="K260" s="48"/>
      <c r="L260" s="48"/>
      <c r="M260" s="129"/>
      <c r="N260" s="132"/>
      <c r="O260" s="141"/>
      <c r="P260" s="48"/>
      <c r="Q260" s="48"/>
      <c r="R260" s="48"/>
      <c r="S260" s="48"/>
      <c r="T260" s="48"/>
      <c r="U260" s="48"/>
      <c r="V260" s="48"/>
      <c r="W260" s="48"/>
      <c r="X260" s="48"/>
      <c r="Y260" s="48"/>
      <c r="Z260" s="48"/>
      <c r="AA260" s="129"/>
      <c r="AB260" s="132"/>
      <c r="AC260" s="141"/>
      <c r="AD260" s="94" t="str">
        <f>IF(O259="OK", "Yes", "No")</f>
        <v>No</v>
      </c>
      <c r="AE260" s="120"/>
      <c r="AF260" s="137"/>
    </row>
    <row r="261" spans="1:32" x14ac:dyDescent="0.25">
      <c r="A261" s="153"/>
      <c r="B261" s="47"/>
      <c r="C261" s="48"/>
      <c r="D261" s="48"/>
      <c r="E261" s="48"/>
      <c r="F261" s="48"/>
      <c r="G261" s="48"/>
      <c r="H261" s="48"/>
      <c r="I261" s="48"/>
      <c r="J261" s="48"/>
      <c r="K261" s="48"/>
      <c r="L261" s="48"/>
      <c r="M261" s="129"/>
      <c r="N261" s="132"/>
      <c r="O261" s="141"/>
      <c r="P261" s="48"/>
      <c r="Q261" s="48"/>
      <c r="R261" s="48"/>
      <c r="S261" s="48"/>
      <c r="T261" s="48"/>
      <c r="U261" s="48"/>
      <c r="V261" s="48"/>
      <c r="W261" s="48"/>
      <c r="X261" s="48"/>
      <c r="Y261" s="48"/>
      <c r="Z261" s="48"/>
      <c r="AA261" s="129"/>
      <c r="AB261" s="132"/>
      <c r="AC261" s="141"/>
      <c r="AD261" s="55" t="s">
        <v>63</v>
      </c>
      <c r="AE261" s="120"/>
      <c r="AF261" s="93" t="s">
        <v>86</v>
      </c>
    </row>
    <row r="262" spans="1:32" x14ac:dyDescent="0.25">
      <c r="A262" s="154"/>
      <c r="B262" s="47"/>
      <c r="C262" s="48"/>
      <c r="D262" s="48"/>
      <c r="E262" s="48"/>
      <c r="F262" s="48"/>
      <c r="G262" s="48"/>
      <c r="H262" s="48"/>
      <c r="I262" s="48"/>
      <c r="J262" s="48"/>
      <c r="K262" s="48"/>
      <c r="L262" s="48"/>
      <c r="M262" s="129"/>
      <c r="N262" s="132"/>
      <c r="O262" s="141"/>
      <c r="P262" s="48"/>
      <c r="Q262" s="48"/>
      <c r="R262" s="48"/>
      <c r="S262" s="48"/>
      <c r="T262" s="48"/>
      <c r="U262" s="48"/>
      <c r="V262" s="48"/>
      <c r="W262" s="48"/>
      <c r="X262" s="48"/>
      <c r="Y262" s="48"/>
      <c r="Z262" s="48"/>
      <c r="AA262" s="129"/>
      <c r="AB262" s="132"/>
      <c r="AC262" s="141"/>
      <c r="AD262" s="94" t="str">
        <f>IF(AC259="OK","Yes","No")</f>
        <v>No</v>
      </c>
      <c r="AE262" s="120"/>
      <c r="AF262" s="138"/>
    </row>
    <row r="263" spans="1:32" x14ac:dyDescent="0.25">
      <c r="A263" s="53" t="str">
        <f>IF(AD258="Cycle Complete", "", "Caution: Previous cycle incomplete")</f>
        <v>Caution: Previous cycle incomplete</v>
      </c>
      <c r="B263" s="49"/>
      <c r="C263" s="50"/>
      <c r="D263" s="50"/>
      <c r="E263" s="50"/>
      <c r="F263" s="50"/>
      <c r="G263" s="50"/>
      <c r="H263" s="50"/>
      <c r="I263" s="50"/>
      <c r="J263" s="50"/>
      <c r="K263" s="50"/>
      <c r="L263" s="50"/>
      <c r="M263" s="130"/>
      <c r="N263" s="133"/>
      <c r="O263" s="142"/>
      <c r="P263" s="50"/>
      <c r="Q263" s="50"/>
      <c r="R263" s="50"/>
      <c r="S263" s="50"/>
      <c r="T263" s="50"/>
      <c r="U263" s="50"/>
      <c r="V263" s="50"/>
      <c r="W263" s="50"/>
      <c r="X263" s="50"/>
      <c r="Y263" s="50"/>
      <c r="Z263" s="50"/>
      <c r="AA263" s="130"/>
      <c r="AB263" s="133"/>
      <c r="AC263" s="142"/>
      <c r="AD263" s="57" t="str">
        <f>IF(AND(AD260="Yes",AD262="Yes"),"Cycle Complete","Cycle Incomplete")</f>
        <v>Cycle Incomplete</v>
      </c>
      <c r="AE263" s="121"/>
      <c r="AF263" s="139"/>
    </row>
    <row r="264" spans="1:32" ht="15" customHeight="1" x14ac:dyDescent="0.25">
      <c r="A264" s="155"/>
      <c r="B264" s="33"/>
      <c r="C264" s="34"/>
      <c r="D264" s="34"/>
      <c r="E264" s="34"/>
      <c r="F264" s="34"/>
      <c r="G264" s="34"/>
      <c r="H264" s="34"/>
      <c r="I264" s="34"/>
      <c r="J264" s="34"/>
      <c r="K264" s="34"/>
      <c r="L264" s="34"/>
      <c r="M264" s="143"/>
      <c r="N264" s="122">
        <f>COUNTIF(C264:L268,"y")</f>
        <v>0</v>
      </c>
      <c r="O264" s="146" t="str">
        <f t="shared" ref="O264" si="100">IF(N264&gt;0,"OK","No Observation")</f>
        <v>No Observation</v>
      </c>
      <c r="P264" s="34"/>
      <c r="Q264" s="34"/>
      <c r="R264" s="34"/>
      <c r="S264" s="34"/>
      <c r="T264" s="34"/>
      <c r="U264" s="34"/>
      <c r="V264" s="34"/>
      <c r="W264" s="34"/>
      <c r="X264" s="34"/>
      <c r="Y264" s="34"/>
      <c r="Z264" s="34"/>
      <c r="AA264" s="143"/>
      <c r="AB264" s="163">
        <f>COUNTIF(P264:Z268,"Y")</f>
        <v>0</v>
      </c>
      <c r="AC264" s="161" t="str">
        <f t="shared" ref="AC264" si="101">IF(AB264&gt;0,"OK","No Debrief")</f>
        <v>No Debrief</v>
      </c>
      <c r="AD264" s="56" t="s">
        <v>62</v>
      </c>
      <c r="AE264" s="125"/>
      <c r="AF264" s="151"/>
    </row>
    <row r="265" spans="1:32" x14ac:dyDescent="0.25">
      <c r="A265" s="156"/>
      <c r="B265" s="35"/>
      <c r="C265" s="36"/>
      <c r="D265" s="36"/>
      <c r="E265" s="36"/>
      <c r="F265" s="36"/>
      <c r="G265" s="36"/>
      <c r="H265" s="36"/>
      <c r="I265" s="36"/>
      <c r="J265" s="36"/>
      <c r="K265" s="36"/>
      <c r="L265" s="36"/>
      <c r="M265" s="144"/>
      <c r="N265" s="123"/>
      <c r="O265" s="147"/>
      <c r="P265" s="36"/>
      <c r="Q265" s="36"/>
      <c r="R265" s="36"/>
      <c r="S265" s="36"/>
      <c r="T265" s="36"/>
      <c r="U265" s="36"/>
      <c r="V265" s="36"/>
      <c r="W265" s="36"/>
      <c r="X265" s="36"/>
      <c r="Y265" s="36"/>
      <c r="Z265" s="36"/>
      <c r="AA265" s="144"/>
      <c r="AB265" s="123"/>
      <c r="AC265" s="147"/>
      <c r="AD265" s="94" t="str">
        <f>IF(O264="OK", "Yes", "No")</f>
        <v>No</v>
      </c>
      <c r="AE265" s="126"/>
      <c r="AF265" s="150"/>
    </row>
    <row r="266" spans="1:32" x14ac:dyDescent="0.25">
      <c r="A266" s="156"/>
      <c r="B266" s="35"/>
      <c r="C266" s="36"/>
      <c r="D266" s="36"/>
      <c r="E266" s="36"/>
      <c r="F266" s="36"/>
      <c r="G266" s="36"/>
      <c r="H266" s="36"/>
      <c r="I266" s="36"/>
      <c r="J266" s="36"/>
      <c r="K266" s="36"/>
      <c r="L266" s="36"/>
      <c r="M266" s="144"/>
      <c r="N266" s="123"/>
      <c r="O266" s="147"/>
      <c r="P266" s="36"/>
      <c r="Q266" s="36"/>
      <c r="R266" s="36"/>
      <c r="S266" s="36"/>
      <c r="T266" s="36"/>
      <c r="U266" s="36"/>
      <c r="V266" s="36"/>
      <c r="W266" s="36"/>
      <c r="X266" s="36"/>
      <c r="Y266" s="36"/>
      <c r="Z266" s="36"/>
      <c r="AA266" s="144"/>
      <c r="AB266" s="123"/>
      <c r="AC266" s="147"/>
      <c r="AD266" s="55" t="s">
        <v>63</v>
      </c>
      <c r="AE266" s="126"/>
      <c r="AF266" s="93" t="s">
        <v>86</v>
      </c>
    </row>
    <row r="267" spans="1:32" x14ac:dyDescent="0.25">
      <c r="A267" s="157"/>
      <c r="B267" s="35"/>
      <c r="C267" s="36"/>
      <c r="D267" s="36"/>
      <c r="E267" s="36"/>
      <c r="F267" s="36"/>
      <c r="G267" s="36"/>
      <c r="H267" s="36"/>
      <c r="I267" s="36"/>
      <c r="J267" s="36"/>
      <c r="K267" s="36"/>
      <c r="L267" s="36"/>
      <c r="M267" s="144"/>
      <c r="N267" s="123"/>
      <c r="O267" s="147"/>
      <c r="P267" s="36"/>
      <c r="Q267" s="36"/>
      <c r="R267" s="36"/>
      <c r="S267" s="36"/>
      <c r="T267" s="36"/>
      <c r="U267" s="36"/>
      <c r="V267" s="36"/>
      <c r="W267" s="36"/>
      <c r="X267" s="36"/>
      <c r="Y267" s="36"/>
      <c r="Z267" s="36"/>
      <c r="AA267" s="144"/>
      <c r="AB267" s="123"/>
      <c r="AC267" s="147"/>
      <c r="AD267" s="94" t="str">
        <f>IF(AC264="OK","Yes","No")</f>
        <v>No</v>
      </c>
      <c r="AE267" s="126"/>
      <c r="AF267" s="134"/>
    </row>
    <row r="268" spans="1:32" x14ac:dyDescent="0.25">
      <c r="A268" s="71" t="str">
        <f>IF(AD263="Cycle Complete", "", "Caution: Previous cycle incomplete")</f>
        <v>Caution: Previous cycle incomplete</v>
      </c>
      <c r="B268" s="37"/>
      <c r="C268" s="38"/>
      <c r="D268" s="38"/>
      <c r="E268" s="38"/>
      <c r="F268" s="38"/>
      <c r="G268" s="38"/>
      <c r="H268" s="38"/>
      <c r="I268" s="38"/>
      <c r="J268" s="38"/>
      <c r="K268" s="38"/>
      <c r="L268" s="38"/>
      <c r="M268" s="145"/>
      <c r="N268" s="124"/>
      <c r="O268" s="148"/>
      <c r="P268" s="38"/>
      <c r="Q268" s="38"/>
      <c r="R268" s="38"/>
      <c r="S268" s="38"/>
      <c r="T268" s="38"/>
      <c r="U268" s="38"/>
      <c r="V268" s="38"/>
      <c r="W268" s="38"/>
      <c r="X268" s="38"/>
      <c r="Y268" s="38"/>
      <c r="Z268" s="38"/>
      <c r="AA268" s="145"/>
      <c r="AB268" s="124"/>
      <c r="AC268" s="148"/>
      <c r="AD268" s="57" t="str">
        <f>IF(AND(AD265="Yes",AD267="Yes"),"Cycle Complete","Cycle Incomplete")</f>
        <v>Cycle Incomplete</v>
      </c>
      <c r="AE268" s="127"/>
      <c r="AF268" s="135"/>
    </row>
  </sheetData>
  <sheetProtection algorithmName="SHA-512" hashValue="wEigH73GiahbUbaUjlQlJxWhhnYd6m/PeqF2Gt+Gpoe96BDNE72du3mXChnoR52TH2dRVn3AX6frkyBPAKFclw==" saltValue="oHdM/NVGJKoBK/JaUdHsRQ==" spinCount="100000" sheet="1" selectLockedCells="1"/>
  <mergeCells count="534">
    <mergeCell ref="A264:A267"/>
    <mergeCell ref="N264:N268"/>
    <mergeCell ref="O264:O268"/>
    <mergeCell ref="AB264:AB268"/>
    <mergeCell ref="AC264:AC268"/>
    <mergeCell ref="M264:M268"/>
    <mergeCell ref="AA264:AA268"/>
    <mergeCell ref="AE264:AE268"/>
    <mergeCell ref="AF264:AF265"/>
    <mergeCell ref="AF267:AF268"/>
    <mergeCell ref="AE254:AE258"/>
    <mergeCell ref="AF254:AF255"/>
    <mergeCell ref="AF257:AF258"/>
    <mergeCell ref="A259:A262"/>
    <mergeCell ref="N259:N263"/>
    <mergeCell ref="O259:O263"/>
    <mergeCell ref="AB259:AB263"/>
    <mergeCell ref="AC259:AC263"/>
    <mergeCell ref="M259:M263"/>
    <mergeCell ref="AA259:AA263"/>
    <mergeCell ref="AE259:AE263"/>
    <mergeCell ref="AF259:AF260"/>
    <mergeCell ref="AF262:AF263"/>
    <mergeCell ref="A249:A252"/>
    <mergeCell ref="N249:N253"/>
    <mergeCell ref="O249:O253"/>
    <mergeCell ref="AB249:AB253"/>
    <mergeCell ref="AC249:AC253"/>
    <mergeCell ref="A254:A257"/>
    <mergeCell ref="N254:N258"/>
    <mergeCell ref="O254:O258"/>
    <mergeCell ref="AB254:AB258"/>
    <mergeCell ref="AC254:AC258"/>
    <mergeCell ref="M254:M258"/>
    <mergeCell ref="AA254:AA258"/>
    <mergeCell ref="A244:A247"/>
    <mergeCell ref="N244:N248"/>
    <mergeCell ref="O244:O248"/>
    <mergeCell ref="AB244:AB248"/>
    <mergeCell ref="AC244:AC248"/>
    <mergeCell ref="A239:A242"/>
    <mergeCell ref="N239:N243"/>
    <mergeCell ref="O239:O243"/>
    <mergeCell ref="AB239:AB243"/>
    <mergeCell ref="AC239:AC243"/>
    <mergeCell ref="M239:M243"/>
    <mergeCell ref="AA239:AA243"/>
    <mergeCell ref="A234:A237"/>
    <mergeCell ref="N234:N238"/>
    <mergeCell ref="O234:O238"/>
    <mergeCell ref="AB234:AB238"/>
    <mergeCell ref="AC234:AC238"/>
    <mergeCell ref="M234:M238"/>
    <mergeCell ref="AA234:AA238"/>
    <mergeCell ref="AE234:AE238"/>
    <mergeCell ref="AF234:AF235"/>
    <mergeCell ref="AF237:AF238"/>
    <mergeCell ref="A224:A227"/>
    <mergeCell ref="N224:N228"/>
    <mergeCell ref="O224:O228"/>
    <mergeCell ref="AB224:AB228"/>
    <mergeCell ref="AC224:AC228"/>
    <mergeCell ref="A229:A232"/>
    <mergeCell ref="N229:N233"/>
    <mergeCell ref="O229:O233"/>
    <mergeCell ref="AB229:AB233"/>
    <mergeCell ref="AC229:AC233"/>
    <mergeCell ref="A219:A222"/>
    <mergeCell ref="N219:N223"/>
    <mergeCell ref="O219:O223"/>
    <mergeCell ref="AB219:AB223"/>
    <mergeCell ref="AC219:AC223"/>
    <mergeCell ref="N214:N218"/>
    <mergeCell ref="O214:O218"/>
    <mergeCell ref="AB214:AB218"/>
    <mergeCell ref="AC214:AC218"/>
    <mergeCell ref="A214:A217"/>
    <mergeCell ref="M219:M223"/>
    <mergeCell ref="AA219:AA223"/>
    <mergeCell ref="A209:A212"/>
    <mergeCell ref="N209:N213"/>
    <mergeCell ref="O209:O213"/>
    <mergeCell ref="AB209:AB213"/>
    <mergeCell ref="AC209:AC213"/>
    <mergeCell ref="A204:A207"/>
    <mergeCell ref="N204:N208"/>
    <mergeCell ref="O204:O208"/>
    <mergeCell ref="AB204:AB208"/>
    <mergeCell ref="AC204:AC208"/>
    <mergeCell ref="M204:M208"/>
    <mergeCell ref="AA204:AA208"/>
    <mergeCell ref="AE189:AE193"/>
    <mergeCell ref="AF189:AF190"/>
    <mergeCell ref="AF192:AF193"/>
    <mergeCell ref="A194:A197"/>
    <mergeCell ref="N194:N198"/>
    <mergeCell ref="O194:O198"/>
    <mergeCell ref="AB194:AB198"/>
    <mergeCell ref="AC194:AC198"/>
    <mergeCell ref="M194:M198"/>
    <mergeCell ref="AA194:AA198"/>
    <mergeCell ref="AE194:AE198"/>
    <mergeCell ref="AF194:AF195"/>
    <mergeCell ref="AF197:AF198"/>
    <mergeCell ref="A184:A187"/>
    <mergeCell ref="N184:N188"/>
    <mergeCell ref="O184:O188"/>
    <mergeCell ref="AB184:AB188"/>
    <mergeCell ref="AC184:AC188"/>
    <mergeCell ref="A189:A192"/>
    <mergeCell ref="N189:N193"/>
    <mergeCell ref="O189:O193"/>
    <mergeCell ref="AB189:AB193"/>
    <mergeCell ref="AC189:AC193"/>
    <mergeCell ref="M189:M193"/>
    <mergeCell ref="AA189:AA193"/>
    <mergeCell ref="A179:A182"/>
    <mergeCell ref="N179:N183"/>
    <mergeCell ref="O179:O183"/>
    <mergeCell ref="AB179:AB183"/>
    <mergeCell ref="AC179:AC183"/>
    <mergeCell ref="A174:A177"/>
    <mergeCell ref="N174:N178"/>
    <mergeCell ref="M174:M178"/>
    <mergeCell ref="AA174:AA178"/>
    <mergeCell ref="AE159:AE163"/>
    <mergeCell ref="AF159:AF160"/>
    <mergeCell ref="AF162:AF163"/>
    <mergeCell ref="A164:A167"/>
    <mergeCell ref="N164:N168"/>
    <mergeCell ref="O164:O168"/>
    <mergeCell ref="AB164:AB168"/>
    <mergeCell ref="AC164:AC168"/>
    <mergeCell ref="M164:M168"/>
    <mergeCell ref="AA164:AA168"/>
    <mergeCell ref="AE164:AE168"/>
    <mergeCell ref="AF164:AF165"/>
    <mergeCell ref="AF167:AF168"/>
    <mergeCell ref="A154:A157"/>
    <mergeCell ref="N154:N158"/>
    <mergeCell ref="O154:O158"/>
    <mergeCell ref="AB154:AB158"/>
    <mergeCell ref="AC154:AC158"/>
    <mergeCell ref="A159:A162"/>
    <mergeCell ref="N159:N163"/>
    <mergeCell ref="O159:O163"/>
    <mergeCell ref="AB159:AB163"/>
    <mergeCell ref="AC159:AC163"/>
    <mergeCell ref="M159:M163"/>
    <mergeCell ref="AA159:AA163"/>
    <mergeCell ref="A149:A152"/>
    <mergeCell ref="N149:N153"/>
    <mergeCell ref="O149:O153"/>
    <mergeCell ref="AB149:AB153"/>
    <mergeCell ref="AC149:AC153"/>
    <mergeCell ref="A144:A147"/>
    <mergeCell ref="N144:N148"/>
    <mergeCell ref="M144:M148"/>
    <mergeCell ref="AA144:AA148"/>
    <mergeCell ref="A129:A132"/>
    <mergeCell ref="N129:N133"/>
    <mergeCell ref="O129:O133"/>
    <mergeCell ref="AB129:AB133"/>
    <mergeCell ref="AC129:AC133"/>
    <mergeCell ref="A134:A137"/>
    <mergeCell ref="N134:N138"/>
    <mergeCell ref="O134:O138"/>
    <mergeCell ref="AB134:AB138"/>
    <mergeCell ref="AC134:AC138"/>
    <mergeCell ref="A124:A127"/>
    <mergeCell ref="N124:N128"/>
    <mergeCell ref="O124:O128"/>
    <mergeCell ref="AB124:AB128"/>
    <mergeCell ref="AC124:AC128"/>
    <mergeCell ref="A119:A122"/>
    <mergeCell ref="N119:N123"/>
    <mergeCell ref="O119:O123"/>
    <mergeCell ref="M124:M128"/>
    <mergeCell ref="AA124:AA128"/>
    <mergeCell ref="A114:A117"/>
    <mergeCell ref="N114:N118"/>
    <mergeCell ref="O114:O118"/>
    <mergeCell ref="AB114:AB118"/>
    <mergeCell ref="AC114:AC118"/>
    <mergeCell ref="A109:A112"/>
    <mergeCell ref="N109:N113"/>
    <mergeCell ref="O109:O113"/>
    <mergeCell ref="AB109:AB113"/>
    <mergeCell ref="AC109:AC113"/>
    <mergeCell ref="M109:M113"/>
    <mergeCell ref="AA109:AA113"/>
    <mergeCell ref="A99:A102"/>
    <mergeCell ref="N99:N103"/>
    <mergeCell ref="O99:O103"/>
    <mergeCell ref="AB99:AB103"/>
    <mergeCell ref="AC99:AC103"/>
    <mergeCell ref="A104:A107"/>
    <mergeCell ref="N104:N108"/>
    <mergeCell ref="O104:O108"/>
    <mergeCell ref="AB104:AB108"/>
    <mergeCell ref="AC104:AC108"/>
    <mergeCell ref="A94:A97"/>
    <mergeCell ref="N94:N98"/>
    <mergeCell ref="O94:O98"/>
    <mergeCell ref="AB94:AB98"/>
    <mergeCell ref="AC94:AC98"/>
    <mergeCell ref="A89:A92"/>
    <mergeCell ref="N89:N93"/>
    <mergeCell ref="O89:O93"/>
    <mergeCell ref="M94:M98"/>
    <mergeCell ref="AA94:AA98"/>
    <mergeCell ref="A84:A87"/>
    <mergeCell ref="N84:N88"/>
    <mergeCell ref="O84:O88"/>
    <mergeCell ref="AB84:AB88"/>
    <mergeCell ref="AC84:AC88"/>
    <mergeCell ref="A79:A82"/>
    <mergeCell ref="N79:N83"/>
    <mergeCell ref="O79:O83"/>
    <mergeCell ref="AB79:AB83"/>
    <mergeCell ref="AC79:AC83"/>
    <mergeCell ref="M79:M83"/>
    <mergeCell ref="AA79:AA83"/>
    <mergeCell ref="AE69:AE73"/>
    <mergeCell ref="AF69:AF70"/>
    <mergeCell ref="AF72:AF73"/>
    <mergeCell ref="A74:A77"/>
    <mergeCell ref="N74:N78"/>
    <mergeCell ref="O74:O78"/>
    <mergeCell ref="AB74:AB78"/>
    <mergeCell ref="AC74:AC78"/>
    <mergeCell ref="M74:M78"/>
    <mergeCell ref="AA74:AA78"/>
    <mergeCell ref="AE74:AE78"/>
    <mergeCell ref="AF74:AF75"/>
    <mergeCell ref="AF77:AF78"/>
    <mergeCell ref="A64:A67"/>
    <mergeCell ref="N64:N68"/>
    <mergeCell ref="O64:O68"/>
    <mergeCell ref="AB64:AB68"/>
    <mergeCell ref="AC64:AC68"/>
    <mergeCell ref="A69:A72"/>
    <mergeCell ref="N69:N73"/>
    <mergeCell ref="O69:O73"/>
    <mergeCell ref="AB69:AB73"/>
    <mergeCell ref="AC69:AC73"/>
    <mergeCell ref="M69:M73"/>
    <mergeCell ref="AA69:AA73"/>
    <mergeCell ref="A59:A62"/>
    <mergeCell ref="N59:N63"/>
    <mergeCell ref="O59:O63"/>
    <mergeCell ref="AB59:AB63"/>
    <mergeCell ref="AC59:AC63"/>
    <mergeCell ref="A54:A57"/>
    <mergeCell ref="N54:N58"/>
    <mergeCell ref="M54:M58"/>
    <mergeCell ref="AA54:AA58"/>
    <mergeCell ref="A44:A47"/>
    <mergeCell ref="N44:N48"/>
    <mergeCell ref="O44:O48"/>
    <mergeCell ref="AB44:AB48"/>
    <mergeCell ref="AC44:AC48"/>
    <mergeCell ref="M44:M48"/>
    <mergeCell ref="AA44:AA48"/>
    <mergeCell ref="AE44:AE48"/>
    <mergeCell ref="AF44:AF45"/>
    <mergeCell ref="AF47:AF48"/>
    <mergeCell ref="AE34:AE38"/>
    <mergeCell ref="AF34:AF35"/>
    <mergeCell ref="AF37:AF38"/>
    <mergeCell ref="A39:A42"/>
    <mergeCell ref="N39:N43"/>
    <mergeCell ref="O39:O43"/>
    <mergeCell ref="AB39:AB43"/>
    <mergeCell ref="AC39:AC43"/>
    <mergeCell ref="M39:M43"/>
    <mergeCell ref="AA39:AA43"/>
    <mergeCell ref="AE39:AE43"/>
    <mergeCell ref="AF39:AF40"/>
    <mergeCell ref="AF42:AF43"/>
    <mergeCell ref="A29:A32"/>
    <mergeCell ref="N29:N33"/>
    <mergeCell ref="O29:O33"/>
    <mergeCell ref="AB29:AB33"/>
    <mergeCell ref="AC29:AC33"/>
    <mergeCell ref="A34:A37"/>
    <mergeCell ref="N34:N38"/>
    <mergeCell ref="O34:O38"/>
    <mergeCell ref="AB34:AB38"/>
    <mergeCell ref="AC34:AC38"/>
    <mergeCell ref="M34:M38"/>
    <mergeCell ref="AA34:AA38"/>
    <mergeCell ref="A24:A27"/>
    <mergeCell ref="N24:N28"/>
    <mergeCell ref="O24:O28"/>
    <mergeCell ref="AB24:AB28"/>
    <mergeCell ref="AC24:AC28"/>
    <mergeCell ref="A19:A22"/>
    <mergeCell ref="N19:N23"/>
    <mergeCell ref="O19:O23"/>
    <mergeCell ref="M19:M23"/>
    <mergeCell ref="AA19:AA23"/>
    <mergeCell ref="A14:A17"/>
    <mergeCell ref="N14:N18"/>
    <mergeCell ref="O14:O18"/>
    <mergeCell ref="AB14:AB18"/>
    <mergeCell ref="AC14:AC18"/>
    <mergeCell ref="M14:M18"/>
    <mergeCell ref="AA14:AA18"/>
    <mergeCell ref="AE14:AE18"/>
    <mergeCell ref="AF14:AF15"/>
    <mergeCell ref="AF17:AF18"/>
    <mergeCell ref="A9:A12"/>
    <mergeCell ref="N9:N13"/>
    <mergeCell ref="O9:O13"/>
    <mergeCell ref="AB9:AB13"/>
    <mergeCell ref="AC9:AC13"/>
    <mergeCell ref="M9:M13"/>
    <mergeCell ref="AA9:AA13"/>
    <mergeCell ref="AE9:AE13"/>
    <mergeCell ref="AF9:AF10"/>
    <mergeCell ref="AF12:AF13"/>
    <mergeCell ref="A4:A8"/>
    <mergeCell ref="N4:N8"/>
    <mergeCell ref="O4:O8"/>
    <mergeCell ref="AB4:AB8"/>
    <mergeCell ref="AC4:AC8"/>
    <mergeCell ref="C1:O2"/>
    <mergeCell ref="P1:AC2"/>
    <mergeCell ref="AD1:AD3"/>
    <mergeCell ref="AE1:AF2"/>
    <mergeCell ref="M4:M8"/>
    <mergeCell ref="AA4:AA8"/>
    <mergeCell ref="AE4:AE8"/>
    <mergeCell ref="AF4:AF5"/>
    <mergeCell ref="AF7:AF8"/>
    <mergeCell ref="A199:A202"/>
    <mergeCell ref="N199:N203"/>
    <mergeCell ref="O199:O203"/>
    <mergeCell ref="AB199:AB203"/>
    <mergeCell ref="AC199:AC203"/>
    <mergeCell ref="M199:M203"/>
    <mergeCell ref="AA199:AA203"/>
    <mergeCell ref="AE199:AE203"/>
    <mergeCell ref="AF199:AF200"/>
    <mergeCell ref="AF202:AF203"/>
    <mergeCell ref="A169:A172"/>
    <mergeCell ref="N169:N173"/>
    <mergeCell ref="O169:O173"/>
    <mergeCell ref="AB169:AB173"/>
    <mergeCell ref="AC169:AC173"/>
    <mergeCell ref="M169:M173"/>
    <mergeCell ref="AA169:AA173"/>
    <mergeCell ref="AE169:AE173"/>
    <mergeCell ref="AF169:AF170"/>
    <mergeCell ref="AF172:AF173"/>
    <mergeCell ref="A139:A142"/>
    <mergeCell ref="N139:N143"/>
    <mergeCell ref="O139:O143"/>
    <mergeCell ref="AB139:AB143"/>
    <mergeCell ref="AC139:AC143"/>
    <mergeCell ref="M139:M143"/>
    <mergeCell ref="AA139:AA143"/>
    <mergeCell ref="AE139:AE143"/>
    <mergeCell ref="AF139:AF140"/>
    <mergeCell ref="AF142:AF143"/>
    <mergeCell ref="A49:A52"/>
    <mergeCell ref="N49:N53"/>
    <mergeCell ref="O49:O53"/>
    <mergeCell ref="AB49:AB53"/>
    <mergeCell ref="AC49:AC53"/>
    <mergeCell ref="M49:M53"/>
    <mergeCell ref="AA49:AA53"/>
    <mergeCell ref="AE49:AE53"/>
    <mergeCell ref="AF49:AF50"/>
    <mergeCell ref="AF52:AF53"/>
    <mergeCell ref="AF22:AF23"/>
    <mergeCell ref="M24:M28"/>
    <mergeCell ref="AA24:AA28"/>
    <mergeCell ref="AE24:AE28"/>
    <mergeCell ref="AF24:AF25"/>
    <mergeCell ref="AF27:AF28"/>
    <mergeCell ref="M29:M33"/>
    <mergeCell ref="AA29:AA33"/>
    <mergeCell ref="AE29:AE33"/>
    <mergeCell ref="AF29:AF30"/>
    <mergeCell ref="AF32:AF33"/>
    <mergeCell ref="AB19:AB23"/>
    <mergeCell ref="AC19:AC23"/>
    <mergeCell ref="AE19:AE23"/>
    <mergeCell ref="AF19:AF20"/>
    <mergeCell ref="AF57:AF58"/>
    <mergeCell ref="M59:M63"/>
    <mergeCell ref="AA59:AA63"/>
    <mergeCell ref="AE59:AE63"/>
    <mergeCell ref="AF59:AF60"/>
    <mergeCell ref="AF62:AF63"/>
    <mergeCell ref="M64:M68"/>
    <mergeCell ref="AA64:AA68"/>
    <mergeCell ref="AE64:AE68"/>
    <mergeCell ref="AF64:AF65"/>
    <mergeCell ref="AF67:AF68"/>
    <mergeCell ref="O54:O58"/>
    <mergeCell ref="AB54:AB58"/>
    <mergeCell ref="AC54:AC58"/>
    <mergeCell ref="AE54:AE58"/>
    <mergeCell ref="AF54:AF55"/>
    <mergeCell ref="AF82:AF83"/>
    <mergeCell ref="M84:M88"/>
    <mergeCell ref="AA84:AA88"/>
    <mergeCell ref="AE84:AE88"/>
    <mergeCell ref="AF84:AF85"/>
    <mergeCell ref="AF87:AF88"/>
    <mergeCell ref="M89:M93"/>
    <mergeCell ref="AA89:AA93"/>
    <mergeCell ref="AE89:AE93"/>
    <mergeCell ref="AF89:AF90"/>
    <mergeCell ref="AF92:AF93"/>
    <mergeCell ref="AE79:AE83"/>
    <mergeCell ref="AF79:AF80"/>
    <mergeCell ref="AB89:AB93"/>
    <mergeCell ref="AC89:AC93"/>
    <mergeCell ref="AF97:AF98"/>
    <mergeCell ref="M99:M103"/>
    <mergeCell ref="AA99:AA103"/>
    <mergeCell ref="AE99:AE103"/>
    <mergeCell ref="AF99:AF100"/>
    <mergeCell ref="AF102:AF103"/>
    <mergeCell ref="M104:M108"/>
    <mergeCell ref="AA104:AA108"/>
    <mergeCell ref="AE104:AE108"/>
    <mergeCell ref="AF104:AF105"/>
    <mergeCell ref="AF107:AF108"/>
    <mergeCell ref="AE94:AE98"/>
    <mergeCell ref="AF94:AF95"/>
    <mergeCell ref="AF112:AF113"/>
    <mergeCell ref="M114:M118"/>
    <mergeCell ref="AA114:AA118"/>
    <mergeCell ref="AE114:AE118"/>
    <mergeCell ref="AF114:AF115"/>
    <mergeCell ref="AF117:AF118"/>
    <mergeCell ref="M119:M123"/>
    <mergeCell ref="AA119:AA123"/>
    <mergeCell ref="AE119:AE123"/>
    <mergeCell ref="AF119:AF120"/>
    <mergeCell ref="AF122:AF123"/>
    <mergeCell ref="AE109:AE113"/>
    <mergeCell ref="AF109:AF110"/>
    <mergeCell ref="AB119:AB123"/>
    <mergeCell ref="AC119:AC123"/>
    <mergeCell ref="AF127:AF128"/>
    <mergeCell ref="M129:M133"/>
    <mergeCell ref="AA129:AA133"/>
    <mergeCell ref="AE129:AE133"/>
    <mergeCell ref="AF129:AF130"/>
    <mergeCell ref="AF132:AF133"/>
    <mergeCell ref="M134:M138"/>
    <mergeCell ref="AA134:AA138"/>
    <mergeCell ref="AE134:AE138"/>
    <mergeCell ref="AF134:AF135"/>
    <mergeCell ref="AF137:AF138"/>
    <mergeCell ref="AE124:AE128"/>
    <mergeCell ref="AF124:AF125"/>
    <mergeCell ref="AF147:AF148"/>
    <mergeCell ref="M149:M153"/>
    <mergeCell ref="AA149:AA153"/>
    <mergeCell ref="AE149:AE153"/>
    <mergeCell ref="AF149:AF150"/>
    <mergeCell ref="AF152:AF153"/>
    <mergeCell ref="M154:M158"/>
    <mergeCell ref="AA154:AA158"/>
    <mergeCell ref="AE154:AE158"/>
    <mergeCell ref="AF154:AF155"/>
    <mergeCell ref="AF157:AF158"/>
    <mergeCell ref="O144:O148"/>
    <mergeCell ref="AB144:AB148"/>
    <mergeCell ref="AC144:AC148"/>
    <mergeCell ref="AE144:AE148"/>
    <mergeCell ref="AF144:AF145"/>
    <mergeCell ref="AF177:AF178"/>
    <mergeCell ref="M179:M183"/>
    <mergeCell ref="AA179:AA183"/>
    <mergeCell ref="AE179:AE183"/>
    <mergeCell ref="AF179:AF180"/>
    <mergeCell ref="AF182:AF183"/>
    <mergeCell ref="M184:M188"/>
    <mergeCell ref="AA184:AA188"/>
    <mergeCell ref="AE184:AE188"/>
    <mergeCell ref="AF184:AF185"/>
    <mergeCell ref="AF187:AF188"/>
    <mergeCell ref="O174:O178"/>
    <mergeCell ref="AB174:AB178"/>
    <mergeCell ref="AC174:AC178"/>
    <mergeCell ref="AE174:AE178"/>
    <mergeCell ref="AF174:AF175"/>
    <mergeCell ref="AF207:AF208"/>
    <mergeCell ref="M209:M213"/>
    <mergeCell ref="AA209:AA213"/>
    <mergeCell ref="AE209:AE213"/>
    <mergeCell ref="AF209:AF210"/>
    <mergeCell ref="AF212:AF213"/>
    <mergeCell ref="M214:M218"/>
    <mergeCell ref="AA214:AA218"/>
    <mergeCell ref="AE214:AE218"/>
    <mergeCell ref="AF214:AF215"/>
    <mergeCell ref="AF217:AF218"/>
    <mergeCell ref="AE204:AE208"/>
    <mergeCell ref="AF204:AF205"/>
    <mergeCell ref="AF222:AF223"/>
    <mergeCell ref="M224:M228"/>
    <mergeCell ref="AA224:AA228"/>
    <mergeCell ref="AE224:AE228"/>
    <mergeCell ref="AF224:AF225"/>
    <mergeCell ref="AF227:AF228"/>
    <mergeCell ref="M229:M233"/>
    <mergeCell ref="AA229:AA233"/>
    <mergeCell ref="AE229:AE233"/>
    <mergeCell ref="AF229:AF230"/>
    <mergeCell ref="AF232:AF233"/>
    <mergeCell ref="AE219:AE223"/>
    <mergeCell ref="AF219:AF220"/>
    <mergeCell ref="AF242:AF243"/>
    <mergeCell ref="M244:M248"/>
    <mergeCell ref="AA244:AA248"/>
    <mergeCell ref="AE244:AE248"/>
    <mergeCell ref="AF244:AF245"/>
    <mergeCell ref="AF247:AF248"/>
    <mergeCell ref="M249:M253"/>
    <mergeCell ref="AA249:AA253"/>
    <mergeCell ref="AE249:AE253"/>
    <mergeCell ref="AF249:AF250"/>
    <mergeCell ref="AF252:AF253"/>
    <mergeCell ref="AE239:AE243"/>
    <mergeCell ref="AF239:AF240"/>
  </mergeCells>
  <conditionalFormatting sqref="AD214:AD268">
    <cfRule type="containsText" dxfId="853" priority="5" operator="containsText" text="Cycle Incomplete">
      <formula>NOT(ISERROR(SEARCH("Cycle Incomplete",AD214)))</formula>
    </cfRule>
    <cfRule type="containsText" dxfId="852" priority="6" operator="containsText" text="No">
      <formula>NOT(ISERROR(SEARCH("No",AD214)))</formula>
    </cfRule>
  </conditionalFormatting>
  <conditionalFormatting sqref="AD214:AD268">
    <cfRule type="containsText" dxfId="851" priority="4" operator="containsText" text="Cycle Complete">
      <formula>NOT(ISERROR(SEARCH("Cycle Complete",AD214)))</formula>
    </cfRule>
  </conditionalFormatting>
  <conditionalFormatting sqref="AD4:AD213">
    <cfRule type="containsText" dxfId="850" priority="2" operator="containsText" text="Cycle Incomplete">
      <formula>NOT(ISERROR(SEARCH("Cycle Incomplete",AD4)))</formula>
    </cfRule>
    <cfRule type="containsText" dxfId="849" priority="3" operator="containsText" text="No">
      <formula>NOT(ISERROR(SEARCH("No",AD4)))</formula>
    </cfRule>
  </conditionalFormatting>
  <conditionalFormatting sqref="AD4:AD213">
    <cfRule type="containsText" dxfId="848" priority="1" operator="containsText" text="Cycle Complete">
      <formula>NOT(ISERROR(SEARCH("Cycle Complete",AD4)))</formula>
    </cfRule>
  </conditionalFormatting>
  <dataValidations count="3">
    <dataValidation type="whole" allowBlank="1" showInputMessage="1" showErrorMessage="1" sqref="P269:Z1048576 C269:L1048576" xr:uid="{20C4C38C-DAA5-4085-9FFE-CBA282A3F82B}">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A4:AA268" xr:uid="{374969BD-D9C2-4958-B138-02471A0C0AC5}">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M4:M268" xr:uid="{B4A35E69-5A17-4B97-8346-7A9782545F9D}">
      <formula1>0</formula1>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D637D1C7-8CDB-49A8-BFA8-3D9CDAA32D1F}">
          <x14:formula1>
            <xm:f>Lists!$C$2:$C$12</xm:f>
          </x14:formula1>
          <xm:sqref>AE4:AE1048576</xm:sqref>
        </x14:dataValidation>
        <x14:dataValidation type="list" allowBlank="1" showInputMessage="1" showErrorMessage="1" xr:uid="{3074C5ED-F2FD-4712-822D-A024A95C84B3}">
          <x14:formula1>
            <xm:f>Lists!$B$2:$B$11</xm:f>
          </x14:formula1>
          <xm:sqref>AF7:AF8 AF12:AF13 AF17:AF18 AF22:AF23 AF27:AF28 AF32:AF33 AF37:AF38 AF42:AF43 AF47:AF48 AF52:AF53 AF57:AF58 AF62:AF63 AF67:AF68 AF72:AF73 AF77:AF78 AF82:AF83 AF87:AF88 AF92:AF93 AF97:AF98 AF102:AF103 AF107:AF108 AF112:AF113 AF117:AF118 AF122:AF123 AF127:AF128 AF132:AF133 AF142:AF143 AF147:AF148 AF152:AF153 AF157:AF158 AF162:AF163 AF167:AF168 AF172:AF173 AF177:AF178 AF182:AF183 AF187:AF188 AF192:AF193 AF197:AF198 AF202:AF203 AF207:AF208 AF212:AF213 AF217:AF218 AF222:AF223 AF227:AF228 AF232:AF233 AF237:AF238 AF242:AF243 AF247:AF248 AF252:AF253 AF257:AF258 AF262:AF263 AF267:AF268 AF137:AF138</xm:sqref>
        </x14:dataValidation>
        <x14:dataValidation type="list" allowBlank="1" showInputMessage="1" showErrorMessage="1" xr:uid="{61EC8CEA-4D18-4EA0-B585-72BE3A4C5B6E}">
          <x14:formula1>
            <xm:f>Lists!$A$2:$A$51</xm:f>
          </x14:formula1>
          <xm:sqref>A269:A1048576</xm:sqref>
        </x14:dataValidation>
        <x14:dataValidation type="list" allowBlank="1" showInputMessage="1" showErrorMessage="1" xr:uid="{8A812FA2-4FCF-4E03-9576-B3AEEF656872}">
          <x14:formula1>
            <xm:f>Lists!$D$2:$D$3</xm:f>
          </x14:formula1>
          <xm:sqref>AF4 AF9 AF14 AF19 AF24 AF29 AF34 AF39 AF44 AF49 AF54 AF59 AF64 AF69 AF74 AF79 AF84 AF89 AF94 AF99 AF104 AF109 AF114 AF119 AF124 AF129 AF264 AF144 AF149 AF154 AF159 AF164 AF169 AF174 AF179 AF184 AF189 AF194 AF199 AF204 AF209 AF214 AF219 AF224 AF229 AF234 AF239 AF244 AF249 AF254 AF259 AF269:AF1048576 AF134:AF135 AF139</xm:sqref>
        </x14:dataValidation>
        <x14:dataValidation type="list" allowBlank="1" showInputMessage="1" showErrorMessage="1" xr:uid="{AC010534-9DFE-453A-9971-C18D889E06E0}">
          <x14:formula1>
            <xm:f>Lists!$E$2:$E$3</xm:f>
          </x14:formula1>
          <xm:sqref>P4:Z268 C4:L268</xm:sqref>
        </x14:dataValidation>
        <x14:dataValidation type="list" allowBlank="1" showInputMessage="1" showErrorMessage="1" xr:uid="{A1480FD2-7A97-4A29-8549-1F8725FB7D3F}">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F268"/>
  <sheetViews>
    <sheetView showGridLines="0" showRowColHeaders="0" workbookViewId="0">
      <pane xSplit="2" ySplit="3" topLeftCell="C4" activePane="bottomRight" state="frozen"/>
      <selection pane="topRight" activeCell="C1" sqref="C1"/>
      <selection pane="bottomLeft" activeCell="A4" sqref="A4"/>
      <selection pane="bottomRight" activeCell="B1" sqref="B1"/>
    </sheetView>
  </sheetViews>
  <sheetFormatPr defaultRowHeight="15" x14ac:dyDescent="0.2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1" width="14.28515625" style="2" customWidth="1"/>
    <col min="12" max="12" width="9.140625" style="2"/>
    <col min="13" max="13" width="17.42578125" style="2" customWidth="1"/>
    <col min="14" max="14" width="9.140625" style="2" hidden="1" customWidth="1"/>
    <col min="15" max="15" width="13.42578125" style="7" hidden="1" customWidth="1"/>
    <col min="16" max="16" width="14.42578125" style="2" customWidth="1"/>
    <col min="17" max="17" width="13.140625" style="2" customWidth="1"/>
    <col min="18" max="18" width="15.28515625" style="2" customWidth="1"/>
    <col min="19" max="20" width="13.140625" style="2" customWidth="1"/>
    <col min="21" max="21" width="15.7109375" style="2" customWidth="1"/>
    <col min="22" max="22" width="17" style="2" customWidth="1"/>
    <col min="23" max="23" width="15.28515625" style="2" customWidth="1"/>
    <col min="24" max="25" width="14.28515625" style="2" customWidth="1"/>
    <col min="26" max="26" width="9.140625" style="2"/>
    <col min="27" max="27" width="15.7109375" style="2" customWidth="1"/>
    <col min="28" max="28" width="9.140625" style="7" hidden="1" customWidth="1"/>
    <col min="29" max="29" width="12.140625" style="7" hidden="1" customWidth="1"/>
    <col min="30" max="30" width="23.28515625" style="7" bestFit="1" customWidth="1"/>
    <col min="31" max="32" width="19.28515625" customWidth="1"/>
  </cols>
  <sheetData>
    <row r="1" spans="1:32" ht="19.5" thickBot="1" x14ac:dyDescent="0.3">
      <c r="A1" s="91" t="s">
        <v>100</v>
      </c>
      <c r="B1" s="95"/>
      <c r="C1" s="174" t="s">
        <v>42</v>
      </c>
      <c r="D1" s="174"/>
      <c r="E1" s="174"/>
      <c r="F1" s="174"/>
      <c r="G1" s="174"/>
      <c r="H1" s="174"/>
      <c r="I1" s="174"/>
      <c r="J1" s="174"/>
      <c r="K1" s="174"/>
      <c r="L1" s="174"/>
      <c r="M1" s="174"/>
      <c r="N1" s="174"/>
      <c r="O1" s="174"/>
      <c r="P1" s="172" t="s">
        <v>43</v>
      </c>
      <c r="Q1" s="172"/>
      <c r="R1" s="172"/>
      <c r="S1" s="172"/>
      <c r="T1" s="172"/>
      <c r="U1" s="172"/>
      <c r="V1" s="172"/>
      <c r="W1" s="172"/>
      <c r="X1" s="172"/>
      <c r="Y1" s="172"/>
      <c r="Z1" s="172"/>
      <c r="AA1" s="172"/>
      <c r="AB1" s="172"/>
      <c r="AC1" s="172"/>
      <c r="AD1" s="175"/>
      <c r="AE1" s="173" t="s">
        <v>19</v>
      </c>
      <c r="AF1" s="173"/>
    </row>
    <row r="2" spans="1:32" ht="31.5" thickTop="1" thickBot="1" x14ac:dyDescent="0.3">
      <c r="A2" s="92" t="s">
        <v>85</v>
      </c>
      <c r="B2" s="96"/>
      <c r="C2" s="174"/>
      <c r="D2" s="174"/>
      <c r="E2" s="174"/>
      <c r="F2" s="174"/>
      <c r="G2" s="174"/>
      <c r="H2" s="174"/>
      <c r="I2" s="174"/>
      <c r="J2" s="174"/>
      <c r="K2" s="174"/>
      <c r="L2" s="174"/>
      <c r="M2" s="174"/>
      <c r="N2" s="174"/>
      <c r="O2" s="174"/>
      <c r="P2" s="172"/>
      <c r="Q2" s="172"/>
      <c r="R2" s="172"/>
      <c r="S2" s="172"/>
      <c r="T2" s="172"/>
      <c r="U2" s="172"/>
      <c r="V2" s="172"/>
      <c r="W2" s="172"/>
      <c r="X2" s="172"/>
      <c r="Y2" s="172"/>
      <c r="Z2" s="172"/>
      <c r="AA2" s="172"/>
      <c r="AB2" s="172"/>
      <c r="AC2" s="172"/>
      <c r="AD2" s="175"/>
      <c r="AE2" s="173"/>
      <c r="AF2" s="173"/>
    </row>
    <row r="3" spans="1:32" s="1" customFormat="1" ht="46.5" thickTop="1" thickBot="1" x14ac:dyDescent="0.3">
      <c r="A3" s="62" t="s">
        <v>14</v>
      </c>
      <c r="B3" s="62" t="s">
        <v>0</v>
      </c>
      <c r="C3" s="63" t="s">
        <v>101</v>
      </c>
      <c r="D3" s="63" t="s">
        <v>102</v>
      </c>
      <c r="E3" s="63" t="s">
        <v>1</v>
      </c>
      <c r="F3" s="63" t="s">
        <v>2</v>
      </c>
      <c r="G3" s="63" t="s">
        <v>3</v>
      </c>
      <c r="H3" s="63" t="s">
        <v>4</v>
      </c>
      <c r="I3" s="63" t="s">
        <v>103</v>
      </c>
      <c r="J3" s="63" t="s">
        <v>7</v>
      </c>
      <c r="K3" s="63" t="s">
        <v>104</v>
      </c>
      <c r="L3" s="63" t="s">
        <v>8</v>
      </c>
      <c r="M3" s="63" t="s">
        <v>38</v>
      </c>
      <c r="N3" s="69" t="s">
        <v>9</v>
      </c>
      <c r="O3" s="69" t="s">
        <v>61</v>
      </c>
      <c r="P3" s="64" t="s">
        <v>6</v>
      </c>
      <c r="Q3" s="64" t="s">
        <v>105</v>
      </c>
      <c r="R3" s="64" t="s">
        <v>103</v>
      </c>
      <c r="S3" s="64" t="s">
        <v>106</v>
      </c>
      <c r="T3" s="64" t="s">
        <v>10</v>
      </c>
      <c r="U3" s="64" t="s">
        <v>5</v>
      </c>
      <c r="V3" s="64" t="s">
        <v>107</v>
      </c>
      <c r="W3" s="64" t="s">
        <v>11</v>
      </c>
      <c r="X3" s="64" t="s">
        <v>12</v>
      </c>
      <c r="Y3" s="64" t="s">
        <v>108</v>
      </c>
      <c r="Z3" s="64" t="s">
        <v>8</v>
      </c>
      <c r="AA3" s="64" t="s">
        <v>39</v>
      </c>
      <c r="AB3" s="70" t="s">
        <v>13</v>
      </c>
      <c r="AC3" s="70" t="s">
        <v>57</v>
      </c>
      <c r="AD3" s="176" t="s">
        <v>58</v>
      </c>
      <c r="AE3" s="65" t="s">
        <v>18</v>
      </c>
      <c r="AF3" s="65" t="s">
        <v>33</v>
      </c>
    </row>
    <row r="4" spans="1:32" ht="15.75" thickTop="1" x14ac:dyDescent="0.25">
      <c r="A4" s="180"/>
      <c r="B4" s="60"/>
      <c r="C4" s="61"/>
      <c r="D4" s="61"/>
      <c r="E4" s="61"/>
      <c r="F4" s="61"/>
      <c r="G4" s="61"/>
      <c r="H4" s="61"/>
      <c r="I4" s="61"/>
      <c r="J4" s="61"/>
      <c r="K4" s="61"/>
      <c r="L4" s="61"/>
      <c r="M4" s="165"/>
      <c r="N4" s="122">
        <f>COUNTIF(C4:L8,"y")</f>
        <v>0</v>
      </c>
      <c r="O4" s="146" t="str">
        <f>IF(N4&gt;0,"OK","No Observation")</f>
        <v>No Observation</v>
      </c>
      <c r="P4" s="61"/>
      <c r="Q4" s="61"/>
      <c r="R4" s="61"/>
      <c r="S4" s="61"/>
      <c r="T4" s="61"/>
      <c r="U4" s="61"/>
      <c r="V4" s="61"/>
      <c r="W4" s="61"/>
      <c r="X4" s="61"/>
      <c r="Y4" s="61"/>
      <c r="Z4" s="61"/>
      <c r="AA4" s="165"/>
      <c r="AB4" s="122">
        <f>COUNTIF(P4:Z8,"Y")</f>
        <v>0</v>
      </c>
      <c r="AC4" s="146" t="str">
        <f>IF(AB4&gt;0,"OK","No Debrief")</f>
        <v>No Debrief</v>
      </c>
      <c r="AD4" s="56" t="s">
        <v>62</v>
      </c>
      <c r="AE4" s="150"/>
      <c r="AF4" s="149"/>
    </row>
    <row r="5" spans="1:32" x14ac:dyDescent="0.25">
      <c r="A5" s="181"/>
      <c r="B5" s="35"/>
      <c r="C5" s="36"/>
      <c r="D5" s="36"/>
      <c r="E5" s="36"/>
      <c r="F5" s="36"/>
      <c r="G5" s="36"/>
      <c r="H5" s="36"/>
      <c r="I5" s="36"/>
      <c r="J5" s="36"/>
      <c r="K5" s="36"/>
      <c r="L5" s="36"/>
      <c r="M5" s="144"/>
      <c r="N5" s="123"/>
      <c r="O5" s="147"/>
      <c r="P5" s="36"/>
      <c r="Q5" s="36"/>
      <c r="R5" s="36"/>
      <c r="S5" s="36"/>
      <c r="T5" s="36"/>
      <c r="U5" s="36"/>
      <c r="V5" s="36"/>
      <c r="W5" s="36"/>
      <c r="X5" s="36"/>
      <c r="Y5" s="36"/>
      <c r="Z5" s="36"/>
      <c r="AA5" s="144"/>
      <c r="AB5" s="123"/>
      <c r="AC5" s="147"/>
      <c r="AD5" s="94" t="str">
        <f>IF(O4="OK", "Yes", "No")</f>
        <v>No</v>
      </c>
      <c r="AE5" s="126"/>
      <c r="AF5" s="150"/>
    </row>
    <row r="6" spans="1:32" x14ac:dyDescent="0.25">
      <c r="A6" s="181"/>
      <c r="B6" s="35"/>
      <c r="C6" s="36"/>
      <c r="D6" s="36"/>
      <c r="E6" s="36"/>
      <c r="F6" s="36"/>
      <c r="G6" s="36"/>
      <c r="H6" s="36"/>
      <c r="I6" s="36"/>
      <c r="J6" s="36"/>
      <c r="K6" s="36"/>
      <c r="L6" s="36"/>
      <c r="M6" s="144"/>
      <c r="N6" s="123"/>
      <c r="O6" s="147"/>
      <c r="P6" s="36"/>
      <c r="Q6" s="36"/>
      <c r="R6" s="36"/>
      <c r="S6" s="36"/>
      <c r="T6" s="36"/>
      <c r="U6" s="36"/>
      <c r="V6" s="36"/>
      <c r="W6" s="36"/>
      <c r="X6" s="36"/>
      <c r="Y6" s="36"/>
      <c r="Z6" s="36"/>
      <c r="AA6" s="144"/>
      <c r="AB6" s="123"/>
      <c r="AC6" s="147"/>
      <c r="AD6" s="55" t="s">
        <v>63</v>
      </c>
      <c r="AE6" s="126"/>
      <c r="AF6" s="93" t="s">
        <v>86</v>
      </c>
    </row>
    <row r="7" spans="1:32" x14ac:dyDescent="0.25">
      <c r="A7" s="181"/>
      <c r="B7" s="35"/>
      <c r="C7" s="36"/>
      <c r="D7" s="36"/>
      <c r="E7" s="36"/>
      <c r="F7" s="36"/>
      <c r="G7" s="36"/>
      <c r="H7" s="36"/>
      <c r="I7" s="36"/>
      <c r="J7" s="36"/>
      <c r="K7" s="36"/>
      <c r="L7" s="36"/>
      <c r="M7" s="144"/>
      <c r="N7" s="123"/>
      <c r="O7" s="147"/>
      <c r="P7" s="36"/>
      <c r="Q7" s="36"/>
      <c r="R7" s="36"/>
      <c r="S7" s="36"/>
      <c r="T7" s="36"/>
      <c r="U7" s="36"/>
      <c r="V7" s="36"/>
      <c r="W7" s="36"/>
      <c r="X7" s="36"/>
      <c r="Y7" s="36"/>
      <c r="Z7" s="36"/>
      <c r="AA7" s="144"/>
      <c r="AB7" s="123"/>
      <c r="AC7" s="147"/>
      <c r="AD7" s="94" t="str">
        <f>IF(AC4="OK","Yes","No")</f>
        <v>No</v>
      </c>
      <c r="AE7" s="126"/>
      <c r="AF7" s="134"/>
    </row>
    <row r="8" spans="1:32" x14ac:dyDescent="0.25">
      <c r="A8" s="182"/>
      <c r="B8" s="37"/>
      <c r="C8" s="38"/>
      <c r="D8" s="38"/>
      <c r="E8" s="38"/>
      <c r="F8" s="38"/>
      <c r="G8" s="38"/>
      <c r="H8" s="38"/>
      <c r="I8" s="38"/>
      <c r="J8" s="38"/>
      <c r="K8" s="38"/>
      <c r="L8" s="38"/>
      <c r="M8" s="145"/>
      <c r="N8" s="124"/>
      <c r="O8" s="148"/>
      <c r="P8" s="38"/>
      <c r="Q8" s="38"/>
      <c r="R8" s="38"/>
      <c r="S8" s="38"/>
      <c r="T8" s="38"/>
      <c r="U8" s="38"/>
      <c r="V8" s="38"/>
      <c r="W8" s="38"/>
      <c r="X8" s="38"/>
      <c r="Y8" s="38"/>
      <c r="Z8" s="38"/>
      <c r="AA8" s="145"/>
      <c r="AB8" s="124"/>
      <c r="AC8" s="148"/>
      <c r="AD8" s="57" t="str">
        <f>IF(AND(AD5="Yes",AD7="Yes"),"Cycle Complete","Cycle Incomplete")</f>
        <v>Cycle Incomplete</v>
      </c>
      <c r="AE8" s="127"/>
      <c r="AF8" s="135"/>
    </row>
    <row r="9" spans="1:32" x14ac:dyDescent="0.25">
      <c r="A9" s="152"/>
      <c r="B9" s="39"/>
      <c r="C9" s="40"/>
      <c r="D9" s="40"/>
      <c r="E9" s="52"/>
      <c r="F9" s="40"/>
      <c r="G9" s="52"/>
      <c r="H9" s="40"/>
      <c r="I9" s="52"/>
      <c r="J9" s="40"/>
      <c r="K9" s="40"/>
      <c r="L9" s="40"/>
      <c r="M9" s="169"/>
      <c r="N9" s="131">
        <f>COUNTIF(C9:L13,"y")</f>
        <v>0</v>
      </c>
      <c r="O9" s="140" t="str">
        <f t="shared" ref="O9" si="0">IF(N9&gt;0,"OK","No Observation")</f>
        <v>No Observation</v>
      </c>
      <c r="P9" s="40"/>
      <c r="Q9" s="40"/>
      <c r="R9" s="40"/>
      <c r="S9" s="40"/>
      <c r="T9" s="40"/>
      <c r="U9" s="40"/>
      <c r="V9" s="40"/>
      <c r="W9" s="40"/>
      <c r="X9" s="40"/>
      <c r="Y9" s="40"/>
      <c r="Z9" s="40"/>
      <c r="AA9" s="169"/>
      <c r="AB9" s="131">
        <f>COUNTIF(P9:Z13,"Y")</f>
        <v>0</v>
      </c>
      <c r="AC9" s="140" t="str">
        <f t="shared" ref="AC9" si="1">IF(AB9&gt;0,"OK","No Debrief")</f>
        <v>No Debrief</v>
      </c>
      <c r="AD9" s="68" t="s">
        <v>62</v>
      </c>
      <c r="AE9" s="177"/>
      <c r="AF9" s="136"/>
    </row>
    <row r="10" spans="1:32" x14ac:dyDescent="0.25">
      <c r="A10" s="153"/>
      <c r="B10" s="41"/>
      <c r="C10" s="51"/>
      <c r="D10" s="42"/>
      <c r="E10" s="42"/>
      <c r="F10" s="42"/>
      <c r="G10" s="42"/>
      <c r="H10" s="42"/>
      <c r="I10" s="42"/>
      <c r="J10" s="42"/>
      <c r="K10" s="42"/>
      <c r="L10" s="42"/>
      <c r="M10" s="170"/>
      <c r="N10" s="132"/>
      <c r="O10" s="141"/>
      <c r="P10" s="42"/>
      <c r="Q10" s="42"/>
      <c r="R10" s="42"/>
      <c r="S10" s="42"/>
      <c r="T10" s="42"/>
      <c r="U10" s="42"/>
      <c r="V10" s="42"/>
      <c r="W10" s="42"/>
      <c r="X10" s="42"/>
      <c r="Y10" s="51"/>
      <c r="Z10" s="42"/>
      <c r="AA10" s="170"/>
      <c r="AB10" s="132"/>
      <c r="AC10" s="141"/>
      <c r="AD10" s="94" t="str">
        <f>IF(O9="OK", "Yes", "No")</f>
        <v>No</v>
      </c>
      <c r="AE10" s="178"/>
      <c r="AF10" s="137"/>
    </row>
    <row r="11" spans="1:32" x14ac:dyDescent="0.25">
      <c r="A11" s="153"/>
      <c r="B11" s="41"/>
      <c r="C11" s="42"/>
      <c r="D11" s="42"/>
      <c r="E11" s="42"/>
      <c r="F11" s="42"/>
      <c r="G11" s="42"/>
      <c r="H11" s="42"/>
      <c r="I11" s="42"/>
      <c r="J11" s="42"/>
      <c r="K11" s="42"/>
      <c r="L11" s="42"/>
      <c r="M11" s="170"/>
      <c r="N11" s="132"/>
      <c r="O11" s="141"/>
      <c r="P11" s="42"/>
      <c r="Q11" s="42"/>
      <c r="R11" s="42"/>
      <c r="S11" s="42"/>
      <c r="T11" s="42"/>
      <c r="U11" s="42"/>
      <c r="V11" s="42"/>
      <c r="W11" s="42"/>
      <c r="X11" s="42"/>
      <c r="Y11" s="42"/>
      <c r="Z11" s="42"/>
      <c r="AA11" s="170"/>
      <c r="AB11" s="132"/>
      <c r="AC11" s="141"/>
      <c r="AD11" s="55" t="s">
        <v>63</v>
      </c>
      <c r="AE11" s="178"/>
      <c r="AF11" s="93" t="s">
        <v>86</v>
      </c>
    </row>
    <row r="12" spans="1:32" x14ac:dyDescent="0.25">
      <c r="A12" s="154"/>
      <c r="B12" s="41"/>
      <c r="C12" s="42"/>
      <c r="D12" s="42"/>
      <c r="E12" s="42"/>
      <c r="F12" s="42"/>
      <c r="G12" s="42"/>
      <c r="H12" s="42"/>
      <c r="I12" s="42"/>
      <c r="J12" s="42"/>
      <c r="K12" s="42"/>
      <c r="L12" s="42"/>
      <c r="M12" s="170"/>
      <c r="N12" s="132"/>
      <c r="O12" s="141"/>
      <c r="P12" s="42"/>
      <c r="Q12" s="42"/>
      <c r="R12" s="42"/>
      <c r="S12" s="42"/>
      <c r="T12" s="42"/>
      <c r="U12" s="42"/>
      <c r="V12" s="42"/>
      <c r="W12" s="42"/>
      <c r="X12" s="42"/>
      <c r="Y12" s="42"/>
      <c r="Z12" s="42"/>
      <c r="AA12" s="170"/>
      <c r="AB12" s="132"/>
      <c r="AC12" s="141"/>
      <c r="AD12" s="94" t="str">
        <f>IF(AC9="OK","Yes","No")</f>
        <v>No</v>
      </c>
      <c r="AE12" s="178"/>
      <c r="AF12" s="138"/>
    </row>
    <row r="13" spans="1:32" x14ac:dyDescent="0.25">
      <c r="A13" s="53" t="str">
        <f>IF(AND(B9&gt;0, AD8="Cycle Complete"), "", "Caution: Previous cycle incomplete")</f>
        <v>Caution: Previous cycle incomplete</v>
      </c>
      <c r="B13" s="43"/>
      <c r="C13" s="44"/>
      <c r="D13" s="44"/>
      <c r="E13" s="44"/>
      <c r="F13" s="44"/>
      <c r="G13" s="44"/>
      <c r="H13" s="44"/>
      <c r="I13" s="44"/>
      <c r="J13" s="44"/>
      <c r="K13" s="44"/>
      <c r="L13" s="44"/>
      <c r="M13" s="171"/>
      <c r="N13" s="133"/>
      <c r="O13" s="142"/>
      <c r="P13" s="44"/>
      <c r="Q13" s="44"/>
      <c r="R13" s="44"/>
      <c r="S13" s="44"/>
      <c r="T13" s="44"/>
      <c r="U13" s="44"/>
      <c r="V13" s="44"/>
      <c r="W13" s="44"/>
      <c r="X13" s="44"/>
      <c r="Y13" s="44"/>
      <c r="Z13" s="44"/>
      <c r="AA13" s="171"/>
      <c r="AB13" s="133"/>
      <c r="AC13" s="142"/>
      <c r="AD13" s="57" t="str">
        <f>IF(AND(AD10="Yes",AD12="Yes"),"Cycle Complete","Cycle Incomplete")</f>
        <v>Cycle Incomplete</v>
      </c>
      <c r="AE13" s="179"/>
      <c r="AF13" s="139"/>
    </row>
    <row r="14" spans="1:32" ht="15" customHeight="1" x14ac:dyDescent="0.25">
      <c r="A14" s="155"/>
      <c r="B14" s="33"/>
      <c r="C14" s="34"/>
      <c r="D14" s="34"/>
      <c r="E14" s="34"/>
      <c r="F14" s="34"/>
      <c r="G14" s="34"/>
      <c r="H14" s="34"/>
      <c r="I14" s="34"/>
      <c r="J14" s="34"/>
      <c r="K14" s="34"/>
      <c r="L14" s="34"/>
      <c r="M14" s="143"/>
      <c r="N14" s="122">
        <f>COUNTIF(C14:L18,"y")</f>
        <v>0</v>
      </c>
      <c r="O14" s="146" t="str">
        <f t="shared" ref="O14" si="2">IF(N14&gt;0,"OK","No Observation")</f>
        <v>No Observation</v>
      </c>
      <c r="P14" s="34"/>
      <c r="Q14" s="34"/>
      <c r="R14" s="34"/>
      <c r="S14" s="34"/>
      <c r="T14" s="34"/>
      <c r="U14" s="34"/>
      <c r="V14" s="34"/>
      <c r="W14" s="34"/>
      <c r="X14" s="34"/>
      <c r="Y14" s="34"/>
      <c r="Z14" s="34"/>
      <c r="AA14" s="143"/>
      <c r="AB14" s="122">
        <f>COUNTIF(P14:Z18,"Y")</f>
        <v>0</v>
      </c>
      <c r="AC14" s="146" t="str">
        <f t="shared" ref="AC14:AC24" si="3">IF(AB14&gt;0,"OK","No Debrief")</f>
        <v>No Debrief</v>
      </c>
      <c r="AD14" s="68" t="s">
        <v>62</v>
      </c>
      <c r="AE14" s="125"/>
      <c r="AF14" s="151"/>
    </row>
    <row r="15" spans="1:32" x14ac:dyDescent="0.25">
      <c r="A15" s="156"/>
      <c r="B15" s="35"/>
      <c r="C15" s="36"/>
      <c r="D15" s="36"/>
      <c r="E15" s="36"/>
      <c r="F15" s="36"/>
      <c r="G15" s="36"/>
      <c r="H15" s="36"/>
      <c r="I15" s="36"/>
      <c r="J15" s="36"/>
      <c r="K15" s="36"/>
      <c r="L15" s="36"/>
      <c r="M15" s="144"/>
      <c r="N15" s="123"/>
      <c r="O15" s="147"/>
      <c r="P15" s="36"/>
      <c r="Q15" s="36"/>
      <c r="R15" s="36"/>
      <c r="S15" s="36"/>
      <c r="T15" s="36"/>
      <c r="U15" s="36"/>
      <c r="V15" s="36"/>
      <c r="W15" s="36"/>
      <c r="X15" s="36"/>
      <c r="Y15" s="36"/>
      <c r="Z15" s="36"/>
      <c r="AA15" s="144"/>
      <c r="AB15" s="123"/>
      <c r="AC15" s="147"/>
      <c r="AD15" s="94" t="str">
        <f>IF(O14="OK", "Yes", "No")</f>
        <v>No</v>
      </c>
      <c r="AE15" s="126"/>
      <c r="AF15" s="150"/>
    </row>
    <row r="16" spans="1:32" x14ac:dyDescent="0.25">
      <c r="A16" s="156"/>
      <c r="B16" s="35"/>
      <c r="C16" s="36"/>
      <c r="D16" s="36"/>
      <c r="E16" s="36"/>
      <c r="F16" s="36"/>
      <c r="G16" s="36"/>
      <c r="H16" s="36"/>
      <c r="I16" s="36"/>
      <c r="J16" s="36"/>
      <c r="K16" s="36"/>
      <c r="L16" s="36"/>
      <c r="M16" s="144"/>
      <c r="N16" s="123"/>
      <c r="O16" s="147"/>
      <c r="P16" s="36"/>
      <c r="Q16" s="36"/>
      <c r="R16" s="36"/>
      <c r="S16" s="36"/>
      <c r="T16" s="36"/>
      <c r="U16" s="36"/>
      <c r="V16" s="36"/>
      <c r="W16" s="36"/>
      <c r="X16" s="36"/>
      <c r="Y16" s="36"/>
      <c r="Z16" s="36"/>
      <c r="AA16" s="144"/>
      <c r="AB16" s="123"/>
      <c r="AC16" s="147"/>
      <c r="AD16" s="55" t="s">
        <v>63</v>
      </c>
      <c r="AE16" s="126"/>
      <c r="AF16" s="93" t="s">
        <v>86</v>
      </c>
    </row>
    <row r="17" spans="1:32" x14ac:dyDescent="0.25">
      <c r="A17" s="157"/>
      <c r="B17" s="35"/>
      <c r="C17" s="36"/>
      <c r="D17" s="36"/>
      <c r="E17" s="36"/>
      <c r="F17" s="36"/>
      <c r="G17" s="36"/>
      <c r="H17" s="36"/>
      <c r="I17" s="36"/>
      <c r="J17" s="36"/>
      <c r="K17" s="36"/>
      <c r="L17" s="36"/>
      <c r="M17" s="144"/>
      <c r="N17" s="123"/>
      <c r="O17" s="147"/>
      <c r="P17" s="36"/>
      <c r="Q17" s="36"/>
      <c r="R17" s="36"/>
      <c r="S17" s="36"/>
      <c r="T17" s="36"/>
      <c r="U17" s="36"/>
      <c r="V17" s="36"/>
      <c r="W17" s="36"/>
      <c r="X17" s="36"/>
      <c r="Y17" s="36"/>
      <c r="Z17" s="36"/>
      <c r="AA17" s="144"/>
      <c r="AB17" s="123"/>
      <c r="AC17" s="147"/>
      <c r="AD17" s="94" t="str">
        <f>IF(AC14="OK","Yes","No")</f>
        <v>No</v>
      </c>
      <c r="AE17" s="126"/>
      <c r="AF17" s="134"/>
    </row>
    <row r="18" spans="1:32" x14ac:dyDescent="0.25">
      <c r="A18" s="71" t="str">
        <f>IF(AD13="Cycle Complete", "", "Caution: Previous cycle incomplete")</f>
        <v>Caution: Previous cycle incomplete</v>
      </c>
      <c r="B18" s="37"/>
      <c r="C18" s="38"/>
      <c r="D18" s="38"/>
      <c r="E18" s="38"/>
      <c r="F18" s="38"/>
      <c r="G18" s="38"/>
      <c r="H18" s="38"/>
      <c r="I18" s="38"/>
      <c r="J18" s="38"/>
      <c r="K18" s="38"/>
      <c r="L18" s="38"/>
      <c r="M18" s="145"/>
      <c r="N18" s="124"/>
      <c r="O18" s="148"/>
      <c r="P18" s="38"/>
      <c r="Q18" s="38"/>
      <c r="R18" s="38"/>
      <c r="S18" s="38"/>
      <c r="T18" s="38"/>
      <c r="U18" s="38"/>
      <c r="V18" s="38"/>
      <c r="W18" s="38"/>
      <c r="X18" s="38"/>
      <c r="Y18" s="38"/>
      <c r="Z18" s="38"/>
      <c r="AA18" s="145"/>
      <c r="AB18" s="124"/>
      <c r="AC18" s="148"/>
      <c r="AD18" s="57" t="str">
        <f>IF(AND(AD15="Yes",AD17="Yes"),"Cycle Complete","Cycle Incomplete")</f>
        <v>Cycle Incomplete</v>
      </c>
      <c r="AE18" s="127"/>
      <c r="AF18" s="135"/>
    </row>
    <row r="19" spans="1:32" ht="15" customHeight="1" x14ac:dyDescent="0.25">
      <c r="A19" s="152"/>
      <c r="B19" s="45"/>
      <c r="C19" s="46"/>
      <c r="D19" s="46"/>
      <c r="E19" s="46"/>
      <c r="F19" s="46"/>
      <c r="G19" s="46"/>
      <c r="H19" s="46"/>
      <c r="I19" s="46"/>
      <c r="J19" s="46"/>
      <c r="K19" s="46"/>
      <c r="L19" s="46"/>
      <c r="M19" s="128"/>
      <c r="N19" s="131">
        <f>COUNTIF(C19:L23,"y")</f>
        <v>0</v>
      </c>
      <c r="O19" s="140" t="str">
        <f t="shared" ref="O19" si="4">IF(N19&gt;0,"OK","No Observation")</f>
        <v>No Observation</v>
      </c>
      <c r="P19" s="46"/>
      <c r="Q19" s="46"/>
      <c r="R19" s="46"/>
      <c r="S19" s="46"/>
      <c r="T19" s="46"/>
      <c r="U19" s="46"/>
      <c r="V19" s="46"/>
      <c r="W19" s="46"/>
      <c r="X19" s="46"/>
      <c r="Y19" s="46"/>
      <c r="Z19" s="46"/>
      <c r="AA19" s="128"/>
      <c r="AB19" s="131">
        <f>COUNTIF(P19:Z23,"Y")</f>
        <v>0</v>
      </c>
      <c r="AC19" s="140" t="str">
        <f t="shared" si="3"/>
        <v>No Debrief</v>
      </c>
      <c r="AD19" s="68" t="s">
        <v>62</v>
      </c>
      <c r="AE19" s="119"/>
      <c r="AF19" s="136"/>
    </row>
    <row r="20" spans="1:32" x14ac:dyDescent="0.25">
      <c r="A20" s="153"/>
      <c r="B20" s="47"/>
      <c r="C20" s="48"/>
      <c r="D20" s="48"/>
      <c r="E20" s="48"/>
      <c r="F20" s="48"/>
      <c r="G20" s="48"/>
      <c r="H20" s="48"/>
      <c r="I20" s="48"/>
      <c r="J20" s="48"/>
      <c r="K20" s="48"/>
      <c r="L20" s="48"/>
      <c r="M20" s="129"/>
      <c r="N20" s="132"/>
      <c r="O20" s="141"/>
      <c r="P20" s="48"/>
      <c r="Q20" s="48"/>
      <c r="R20" s="48"/>
      <c r="S20" s="48"/>
      <c r="T20" s="48"/>
      <c r="U20" s="48"/>
      <c r="V20" s="48"/>
      <c r="W20" s="48"/>
      <c r="X20" s="48"/>
      <c r="Y20" s="48"/>
      <c r="Z20" s="48"/>
      <c r="AA20" s="129"/>
      <c r="AB20" s="132"/>
      <c r="AC20" s="141"/>
      <c r="AD20" s="94" t="str">
        <f>IF(O19="OK", "Yes", "No")</f>
        <v>No</v>
      </c>
      <c r="AE20" s="120"/>
      <c r="AF20" s="137"/>
    </row>
    <row r="21" spans="1:32" x14ac:dyDescent="0.25">
      <c r="A21" s="153"/>
      <c r="B21" s="47"/>
      <c r="C21" s="48"/>
      <c r="D21" s="48"/>
      <c r="E21" s="48"/>
      <c r="F21" s="48"/>
      <c r="G21" s="48"/>
      <c r="H21" s="48"/>
      <c r="I21" s="48"/>
      <c r="J21" s="48"/>
      <c r="K21" s="48"/>
      <c r="L21" s="48"/>
      <c r="M21" s="129"/>
      <c r="N21" s="132"/>
      <c r="O21" s="141"/>
      <c r="P21" s="48"/>
      <c r="Q21" s="48"/>
      <c r="R21" s="48"/>
      <c r="S21" s="48"/>
      <c r="T21" s="48"/>
      <c r="U21" s="48"/>
      <c r="V21" s="48"/>
      <c r="W21" s="48"/>
      <c r="X21" s="48"/>
      <c r="Y21" s="48"/>
      <c r="Z21" s="48"/>
      <c r="AA21" s="129"/>
      <c r="AB21" s="132"/>
      <c r="AC21" s="141"/>
      <c r="AD21" s="55" t="s">
        <v>63</v>
      </c>
      <c r="AE21" s="120"/>
      <c r="AF21" s="93" t="s">
        <v>86</v>
      </c>
    </row>
    <row r="22" spans="1:32" x14ac:dyDescent="0.25">
      <c r="A22" s="154"/>
      <c r="B22" s="47"/>
      <c r="C22" s="48"/>
      <c r="D22" s="48"/>
      <c r="E22" s="48"/>
      <c r="F22" s="48"/>
      <c r="G22" s="48"/>
      <c r="H22" s="48"/>
      <c r="I22" s="48"/>
      <c r="J22" s="48"/>
      <c r="K22" s="48"/>
      <c r="L22" s="48"/>
      <c r="M22" s="129"/>
      <c r="N22" s="132"/>
      <c r="O22" s="141"/>
      <c r="P22" s="48"/>
      <c r="Q22" s="48"/>
      <c r="R22" s="48"/>
      <c r="S22" s="48"/>
      <c r="T22" s="48"/>
      <c r="U22" s="48"/>
      <c r="V22" s="48"/>
      <c r="W22" s="48"/>
      <c r="X22" s="48"/>
      <c r="Y22" s="48"/>
      <c r="Z22" s="48"/>
      <c r="AA22" s="129"/>
      <c r="AB22" s="132"/>
      <c r="AC22" s="141"/>
      <c r="AD22" s="94" t="str">
        <f>IF(AC19="OK","Yes","No")</f>
        <v>No</v>
      </c>
      <c r="AE22" s="120"/>
      <c r="AF22" s="138"/>
    </row>
    <row r="23" spans="1:32" x14ac:dyDescent="0.25">
      <c r="A23" s="53" t="str">
        <f>IF(AD18="Cycle Complete", "", "Caution: Previous cycle incomplete")</f>
        <v>Caution: Previous cycle incomplete</v>
      </c>
      <c r="B23" s="49"/>
      <c r="C23" s="50"/>
      <c r="D23" s="50"/>
      <c r="E23" s="50"/>
      <c r="F23" s="50"/>
      <c r="G23" s="50"/>
      <c r="H23" s="50"/>
      <c r="I23" s="50"/>
      <c r="J23" s="50"/>
      <c r="K23" s="50"/>
      <c r="L23" s="50"/>
      <c r="M23" s="130"/>
      <c r="N23" s="133"/>
      <c r="O23" s="142"/>
      <c r="P23" s="50"/>
      <c r="Q23" s="50"/>
      <c r="R23" s="50"/>
      <c r="S23" s="50"/>
      <c r="T23" s="50"/>
      <c r="U23" s="50"/>
      <c r="V23" s="50"/>
      <c r="W23" s="50"/>
      <c r="X23" s="50"/>
      <c r="Y23" s="50"/>
      <c r="Z23" s="50"/>
      <c r="AA23" s="130"/>
      <c r="AB23" s="133"/>
      <c r="AC23" s="142"/>
      <c r="AD23" s="57" t="str">
        <f>IF(AND(AD20="Yes",AD22="Yes"),"Cycle Complete","Cycle Incomplete")</f>
        <v>Cycle Incomplete</v>
      </c>
      <c r="AE23" s="121"/>
      <c r="AF23" s="139"/>
    </row>
    <row r="24" spans="1:32" ht="15" customHeight="1" x14ac:dyDescent="0.25">
      <c r="A24" s="155"/>
      <c r="B24" s="33"/>
      <c r="C24" s="34"/>
      <c r="D24" s="34"/>
      <c r="E24" s="34"/>
      <c r="F24" s="34"/>
      <c r="G24" s="34"/>
      <c r="H24" s="34"/>
      <c r="I24" s="34"/>
      <c r="J24" s="34"/>
      <c r="K24" s="34"/>
      <c r="L24" s="34"/>
      <c r="M24" s="143"/>
      <c r="N24" s="122">
        <f>COUNTIF(C24:L28,"y")</f>
        <v>0</v>
      </c>
      <c r="O24" s="146" t="str">
        <f t="shared" ref="O24" si="5">IF(N24&gt;0,"OK","No Observation")</f>
        <v>No Observation</v>
      </c>
      <c r="P24" s="34"/>
      <c r="Q24" s="34"/>
      <c r="R24" s="34"/>
      <c r="S24" s="34"/>
      <c r="T24" s="34"/>
      <c r="U24" s="34"/>
      <c r="V24" s="34"/>
      <c r="W24" s="34"/>
      <c r="X24" s="34"/>
      <c r="Y24" s="34"/>
      <c r="Z24" s="34"/>
      <c r="AA24" s="143"/>
      <c r="AB24" s="122">
        <f>COUNTIF(P24:Z28,"Y")</f>
        <v>0</v>
      </c>
      <c r="AC24" s="146" t="str">
        <f t="shared" si="3"/>
        <v>No Debrief</v>
      </c>
      <c r="AD24" s="68" t="s">
        <v>62</v>
      </c>
      <c r="AE24" s="125"/>
      <c r="AF24" s="151"/>
    </row>
    <row r="25" spans="1:32" x14ac:dyDescent="0.25">
      <c r="A25" s="156"/>
      <c r="B25" s="35"/>
      <c r="C25" s="36"/>
      <c r="D25" s="36"/>
      <c r="E25" s="36"/>
      <c r="F25" s="36"/>
      <c r="G25" s="36"/>
      <c r="H25" s="36"/>
      <c r="I25" s="36"/>
      <c r="J25" s="36"/>
      <c r="K25" s="36"/>
      <c r="L25" s="36"/>
      <c r="M25" s="144"/>
      <c r="N25" s="123"/>
      <c r="O25" s="147"/>
      <c r="P25" s="36"/>
      <c r="Q25" s="36"/>
      <c r="R25" s="36"/>
      <c r="S25" s="36"/>
      <c r="T25" s="36"/>
      <c r="U25" s="36"/>
      <c r="V25" s="36"/>
      <c r="W25" s="36"/>
      <c r="X25" s="36"/>
      <c r="Y25" s="36"/>
      <c r="Z25" s="36"/>
      <c r="AA25" s="144"/>
      <c r="AB25" s="123"/>
      <c r="AC25" s="147"/>
      <c r="AD25" s="94" t="str">
        <f>IF(O24="OK", "Yes", "No")</f>
        <v>No</v>
      </c>
      <c r="AE25" s="126"/>
      <c r="AF25" s="150"/>
    </row>
    <row r="26" spans="1:32" x14ac:dyDescent="0.25">
      <c r="A26" s="156"/>
      <c r="B26" s="35"/>
      <c r="C26" s="36"/>
      <c r="D26" s="36"/>
      <c r="E26" s="36"/>
      <c r="F26" s="36"/>
      <c r="G26" s="36"/>
      <c r="H26" s="36"/>
      <c r="I26" s="36"/>
      <c r="J26" s="36"/>
      <c r="K26" s="36"/>
      <c r="L26" s="36"/>
      <c r="M26" s="144"/>
      <c r="N26" s="123"/>
      <c r="O26" s="147"/>
      <c r="P26" s="36"/>
      <c r="Q26" s="36"/>
      <c r="R26" s="36"/>
      <c r="S26" s="36"/>
      <c r="T26" s="36"/>
      <c r="U26" s="36"/>
      <c r="V26" s="36"/>
      <c r="W26" s="36"/>
      <c r="X26" s="36"/>
      <c r="Y26" s="36"/>
      <c r="Z26" s="36"/>
      <c r="AA26" s="144"/>
      <c r="AB26" s="123"/>
      <c r="AC26" s="147"/>
      <c r="AD26" s="55" t="s">
        <v>63</v>
      </c>
      <c r="AE26" s="126"/>
      <c r="AF26" s="93" t="s">
        <v>86</v>
      </c>
    </row>
    <row r="27" spans="1:32" x14ac:dyDescent="0.25">
      <c r="A27" s="157"/>
      <c r="B27" s="35"/>
      <c r="C27" s="36"/>
      <c r="D27" s="36"/>
      <c r="E27" s="36"/>
      <c r="F27" s="36"/>
      <c r="G27" s="36"/>
      <c r="H27" s="36"/>
      <c r="I27" s="36"/>
      <c r="J27" s="36"/>
      <c r="K27" s="36"/>
      <c r="L27" s="36"/>
      <c r="M27" s="144"/>
      <c r="N27" s="123"/>
      <c r="O27" s="147"/>
      <c r="P27" s="36"/>
      <c r="Q27" s="36"/>
      <c r="R27" s="36"/>
      <c r="S27" s="36"/>
      <c r="T27" s="36"/>
      <c r="U27" s="36"/>
      <c r="V27" s="36"/>
      <c r="W27" s="36"/>
      <c r="X27" s="36"/>
      <c r="Y27" s="36"/>
      <c r="Z27" s="36"/>
      <c r="AA27" s="144"/>
      <c r="AB27" s="123"/>
      <c r="AC27" s="147"/>
      <c r="AD27" s="94" t="str">
        <f>IF(AC24="OK","Yes","No")</f>
        <v>No</v>
      </c>
      <c r="AE27" s="126"/>
      <c r="AF27" s="134"/>
    </row>
    <row r="28" spans="1:32" x14ac:dyDescent="0.25">
      <c r="A28" s="71" t="str">
        <f>IF(AD23="Cycle Complete", "", "Caution: Previous cycle incomplete")</f>
        <v>Caution: Previous cycle incomplete</v>
      </c>
      <c r="B28" s="37"/>
      <c r="C28" s="38"/>
      <c r="D28" s="38"/>
      <c r="E28" s="38"/>
      <c r="F28" s="38"/>
      <c r="G28" s="38"/>
      <c r="H28" s="38"/>
      <c r="I28" s="38"/>
      <c r="J28" s="38"/>
      <c r="K28" s="38"/>
      <c r="L28" s="38"/>
      <c r="M28" s="145"/>
      <c r="N28" s="124"/>
      <c r="O28" s="148"/>
      <c r="P28" s="38"/>
      <c r="Q28" s="38"/>
      <c r="R28" s="38"/>
      <c r="S28" s="38"/>
      <c r="T28" s="38"/>
      <c r="U28" s="38"/>
      <c r="V28" s="38"/>
      <c r="W28" s="38"/>
      <c r="X28" s="38"/>
      <c r="Y28" s="38"/>
      <c r="Z28" s="38"/>
      <c r="AA28" s="145"/>
      <c r="AB28" s="124"/>
      <c r="AC28" s="148"/>
      <c r="AD28" s="57" t="str">
        <f>IF(AND(AD25="Yes",AD27="Yes"),"Cycle Complete","Cycle Incomplete")</f>
        <v>Cycle Incomplete</v>
      </c>
      <c r="AE28" s="127"/>
      <c r="AF28" s="135"/>
    </row>
    <row r="29" spans="1:32" ht="15" customHeight="1" x14ac:dyDescent="0.25">
      <c r="A29" s="152"/>
      <c r="B29" s="45"/>
      <c r="C29" s="46"/>
      <c r="D29" s="46"/>
      <c r="E29" s="46"/>
      <c r="F29" s="46"/>
      <c r="G29" s="46"/>
      <c r="H29" s="46"/>
      <c r="I29" s="46"/>
      <c r="J29" s="46"/>
      <c r="K29" s="46"/>
      <c r="L29" s="46"/>
      <c r="M29" s="166"/>
      <c r="N29" s="131">
        <f>COUNTIF(C29:L33,"y")</f>
        <v>0</v>
      </c>
      <c r="O29" s="140" t="str">
        <f t="shared" ref="O29" si="6">IF(N29&gt;0,"OK","No Observation")</f>
        <v>No Observation</v>
      </c>
      <c r="P29" s="46"/>
      <c r="Q29" s="46"/>
      <c r="R29" s="46"/>
      <c r="S29" s="46"/>
      <c r="T29" s="46"/>
      <c r="U29" s="46"/>
      <c r="V29" s="46"/>
      <c r="W29" s="46"/>
      <c r="X29" s="46"/>
      <c r="Y29" s="46"/>
      <c r="Z29" s="46"/>
      <c r="AA29" s="128"/>
      <c r="AB29" s="131">
        <f>COUNTIF(P29:Z33,"Y")</f>
        <v>0</v>
      </c>
      <c r="AC29" s="140" t="str">
        <f t="shared" ref="AC29" si="7">IF(AB29&gt;0,"OK","No Debrief")</f>
        <v>No Debrief</v>
      </c>
      <c r="AD29" s="68" t="s">
        <v>62</v>
      </c>
      <c r="AE29" s="119"/>
      <c r="AF29" s="136"/>
    </row>
    <row r="30" spans="1:32" x14ac:dyDescent="0.25">
      <c r="A30" s="153"/>
      <c r="B30" s="47"/>
      <c r="C30" s="48"/>
      <c r="D30" s="48"/>
      <c r="E30" s="48"/>
      <c r="F30" s="48"/>
      <c r="G30" s="48"/>
      <c r="H30" s="48"/>
      <c r="I30" s="48"/>
      <c r="J30" s="48"/>
      <c r="K30" s="48"/>
      <c r="L30" s="48"/>
      <c r="M30" s="167"/>
      <c r="N30" s="132"/>
      <c r="O30" s="141"/>
      <c r="P30" s="48"/>
      <c r="Q30" s="48"/>
      <c r="R30" s="48"/>
      <c r="S30" s="48"/>
      <c r="T30" s="48"/>
      <c r="U30" s="48"/>
      <c r="V30" s="48"/>
      <c r="W30" s="48"/>
      <c r="X30" s="48"/>
      <c r="Y30" s="48"/>
      <c r="Z30" s="48"/>
      <c r="AA30" s="129"/>
      <c r="AB30" s="132"/>
      <c r="AC30" s="141"/>
      <c r="AD30" s="94" t="str">
        <f>IF(O29="OK", "Yes", "No")</f>
        <v>No</v>
      </c>
      <c r="AE30" s="120"/>
      <c r="AF30" s="137"/>
    </row>
    <row r="31" spans="1:32" x14ac:dyDescent="0.25">
      <c r="A31" s="153"/>
      <c r="B31" s="47"/>
      <c r="C31" s="48"/>
      <c r="D31" s="48"/>
      <c r="E31" s="48"/>
      <c r="F31" s="48"/>
      <c r="G31" s="48"/>
      <c r="H31" s="48"/>
      <c r="I31" s="48"/>
      <c r="J31" s="48"/>
      <c r="K31" s="48"/>
      <c r="L31" s="48"/>
      <c r="M31" s="167"/>
      <c r="N31" s="132"/>
      <c r="O31" s="141"/>
      <c r="P31" s="48"/>
      <c r="Q31" s="48"/>
      <c r="R31" s="48"/>
      <c r="S31" s="48"/>
      <c r="T31" s="48"/>
      <c r="U31" s="48"/>
      <c r="V31" s="48"/>
      <c r="W31" s="48"/>
      <c r="X31" s="48"/>
      <c r="Y31" s="48"/>
      <c r="Z31" s="48"/>
      <c r="AA31" s="129"/>
      <c r="AB31" s="132"/>
      <c r="AC31" s="141"/>
      <c r="AD31" s="55" t="s">
        <v>63</v>
      </c>
      <c r="AE31" s="120"/>
      <c r="AF31" s="93" t="s">
        <v>86</v>
      </c>
    </row>
    <row r="32" spans="1:32" x14ac:dyDescent="0.25">
      <c r="A32" s="154"/>
      <c r="B32" s="47"/>
      <c r="C32" s="48"/>
      <c r="D32" s="48"/>
      <c r="E32" s="48"/>
      <c r="F32" s="48"/>
      <c r="G32" s="48"/>
      <c r="H32" s="48"/>
      <c r="I32" s="48"/>
      <c r="J32" s="48"/>
      <c r="K32" s="48"/>
      <c r="L32" s="48"/>
      <c r="M32" s="167"/>
      <c r="N32" s="132"/>
      <c r="O32" s="141"/>
      <c r="P32" s="48"/>
      <c r="Q32" s="48"/>
      <c r="R32" s="48"/>
      <c r="S32" s="48"/>
      <c r="T32" s="48"/>
      <c r="U32" s="48"/>
      <c r="V32" s="48"/>
      <c r="W32" s="48"/>
      <c r="X32" s="48"/>
      <c r="Y32" s="48"/>
      <c r="Z32" s="48"/>
      <c r="AA32" s="129"/>
      <c r="AB32" s="132"/>
      <c r="AC32" s="141"/>
      <c r="AD32" s="94" t="str">
        <f>IF(AC29="OK","Yes","No")</f>
        <v>No</v>
      </c>
      <c r="AE32" s="120"/>
      <c r="AF32" s="138"/>
    </row>
    <row r="33" spans="1:32" x14ac:dyDescent="0.25">
      <c r="A33" s="53" t="str">
        <f>IF(AD28="Cycle Complete", "", "Caution: Previous cycle incomplete")</f>
        <v>Caution: Previous cycle incomplete</v>
      </c>
      <c r="B33" s="49"/>
      <c r="C33" s="50"/>
      <c r="D33" s="50"/>
      <c r="E33" s="50"/>
      <c r="F33" s="50"/>
      <c r="G33" s="50"/>
      <c r="H33" s="50"/>
      <c r="I33" s="50"/>
      <c r="J33" s="50"/>
      <c r="K33" s="50"/>
      <c r="L33" s="50"/>
      <c r="M33" s="168"/>
      <c r="N33" s="133"/>
      <c r="O33" s="142"/>
      <c r="P33" s="50"/>
      <c r="Q33" s="50"/>
      <c r="R33" s="50"/>
      <c r="S33" s="50"/>
      <c r="T33" s="50"/>
      <c r="U33" s="50"/>
      <c r="V33" s="50"/>
      <c r="W33" s="50"/>
      <c r="X33" s="50"/>
      <c r="Y33" s="50"/>
      <c r="Z33" s="50"/>
      <c r="AA33" s="130"/>
      <c r="AB33" s="133"/>
      <c r="AC33" s="142"/>
      <c r="AD33" s="57" t="str">
        <f>IF(AND(AD30="Yes",AD32="Yes"),"Cycle Complete","Cycle Incomplete")</f>
        <v>Cycle Incomplete</v>
      </c>
      <c r="AE33" s="121"/>
      <c r="AF33" s="139"/>
    </row>
    <row r="34" spans="1:32" ht="15" customHeight="1" x14ac:dyDescent="0.25">
      <c r="A34" s="155"/>
      <c r="B34" s="33"/>
      <c r="C34" s="34"/>
      <c r="D34" s="34"/>
      <c r="E34" s="34"/>
      <c r="F34" s="34"/>
      <c r="G34" s="34"/>
      <c r="H34" s="34"/>
      <c r="I34" s="34"/>
      <c r="J34" s="34"/>
      <c r="K34" s="34"/>
      <c r="L34" s="34"/>
      <c r="M34" s="143"/>
      <c r="N34" s="122">
        <f>COUNTIF(C34:L38,"y")</f>
        <v>0</v>
      </c>
      <c r="O34" s="146" t="str">
        <f t="shared" ref="O34" si="8">IF(N34&gt;0,"OK","No Observation")</f>
        <v>No Observation</v>
      </c>
      <c r="P34" s="34"/>
      <c r="Q34" s="34"/>
      <c r="R34" s="34"/>
      <c r="S34" s="34"/>
      <c r="T34" s="34"/>
      <c r="U34" s="34"/>
      <c r="V34" s="34"/>
      <c r="W34" s="34"/>
      <c r="X34" s="34"/>
      <c r="Y34" s="34"/>
      <c r="Z34" s="34"/>
      <c r="AA34" s="143"/>
      <c r="AB34" s="122">
        <f>COUNTIF(P34:Z38,"Y")</f>
        <v>0</v>
      </c>
      <c r="AC34" s="146" t="str">
        <f t="shared" ref="AC34" si="9">IF(AB34&gt;0,"OK","No Debrief")</f>
        <v>No Debrief</v>
      </c>
      <c r="AD34" s="68" t="s">
        <v>62</v>
      </c>
      <c r="AE34" s="125"/>
      <c r="AF34" s="151"/>
    </row>
    <row r="35" spans="1:32" x14ac:dyDescent="0.25">
      <c r="A35" s="156"/>
      <c r="B35" s="35"/>
      <c r="C35" s="36"/>
      <c r="D35" s="36"/>
      <c r="E35" s="36"/>
      <c r="F35" s="36"/>
      <c r="G35" s="36"/>
      <c r="H35" s="36"/>
      <c r="I35" s="36"/>
      <c r="J35" s="36"/>
      <c r="K35" s="36"/>
      <c r="L35" s="36"/>
      <c r="M35" s="144"/>
      <c r="N35" s="123"/>
      <c r="O35" s="147"/>
      <c r="P35" s="36"/>
      <c r="Q35" s="36"/>
      <c r="R35" s="36"/>
      <c r="S35" s="36"/>
      <c r="T35" s="36"/>
      <c r="U35" s="36"/>
      <c r="V35" s="36"/>
      <c r="W35" s="36"/>
      <c r="X35" s="36"/>
      <c r="Y35" s="36"/>
      <c r="Z35" s="36"/>
      <c r="AA35" s="144"/>
      <c r="AB35" s="123"/>
      <c r="AC35" s="147"/>
      <c r="AD35" s="94" t="str">
        <f>IF(O34="OK", "Yes", "No")</f>
        <v>No</v>
      </c>
      <c r="AE35" s="126"/>
      <c r="AF35" s="150"/>
    </row>
    <row r="36" spans="1:32" x14ac:dyDescent="0.25">
      <c r="A36" s="156"/>
      <c r="B36" s="35"/>
      <c r="C36" s="36"/>
      <c r="D36" s="36"/>
      <c r="E36" s="36"/>
      <c r="F36" s="36"/>
      <c r="G36" s="36"/>
      <c r="H36" s="36"/>
      <c r="I36" s="36"/>
      <c r="J36" s="36"/>
      <c r="K36" s="36"/>
      <c r="L36" s="36"/>
      <c r="M36" s="144"/>
      <c r="N36" s="123"/>
      <c r="O36" s="147"/>
      <c r="P36" s="36"/>
      <c r="Q36" s="36"/>
      <c r="R36" s="36"/>
      <c r="S36" s="36"/>
      <c r="T36" s="36"/>
      <c r="U36" s="36"/>
      <c r="V36" s="36"/>
      <c r="W36" s="36"/>
      <c r="X36" s="36"/>
      <c r="Y36" s="36"/>
      <c r="Z36" s="36"/>
      <c r="AA36" s="144"/>
      <c r="AB36" s="123"/>
      <c r="AC36" s="147"/>
      <c r="AD36" s="55" t="s">
        <v>63</v>
      </c>
      <c r="AE36" s="126"/>
      <c r="AF36" s="93" t="s">
        <v>86</v>
      </c>
    </row>
    <row r="37" spans="1:32" x14ac:dyDescent="0.25">
      <c r="A37" s="157"/>
      <c r="B37" s="35"/>
      <c r="C37" s="36"/>
      <c r="D37" s="36"/>
      <c r="E37" s="36"/>
      <c r="F37" s="36"/>
      <c r="G37" s="36"/>
      <c r="H37" s="36"/>
      <c r="I37" s="36"/>
      <c r="J37" s="36"/>
      <c r="K37" s="36"/>
      <c r="L37" s="36"/>
      <c r="M37" s="144"/>
      <c r="N37" s="123"/>
      <c r="O37" s="147"/>
      <c r="P37" s="36"/>
      <c r="Q37" s="36"/>
      <c r="R37" s="36"/>
      <c r="S37" s="36"/>
      <c r="T37" s="36"/>
      <c r="U37" s="36"/>
      <c r="V37" s="36"/>
      <c r="W37" s="36"/>
      <c r="X37" s="36"/>
      <c r="Y37" s="36"/>
      <c r="Z37" s="36"/>
      <c r="AA37" s="144"/>
      <c r="AB37" s="123"/>
      <c r="AC37" s="147"/>
      <c r="AD37" s="94" t="str">
        <f>IF(AC34="OK","Yes","No")</f>
        <v>No</v>
      </c>
      <c r="AE37" s="126"/>
      <c r="AF37" s="134"/>
    </row>
    <row r="38" spans="1:32" x14ac:dyDescent="0.25">
      <c r="A38" s="71" t="str">
        <f>IF(AD33="Cycle Complete", "", "Caution: Previous cycle incomplete")</f>
        <v>Caution: Previous cycle incomplete</v>
      </c>
      <c r="B38" s="37"/>
      <c r="C38" s="38"/>
      <c r="D38" s="38"/>
      <c r="E38" s="38"/>
      <c r="F38" s="38"/>
      <c r="G38" s="38"/>
      <c r="H38" s="38"/>
      <c r="I38" s="38"/>
      <c r="J38" s="38"/>
      <c r="K38" s="38"/>
      <c r="L38" s="38"/>
      <c r="M38" s="145"/>
      <c r="N38" s="124"/>
      <c r="O38" s="148"/>
      <c r="P38" s="38"/>
      <c r="Q38" s="38"/>
      <c r="R38" s="38"/>
      <c r="S38" s="38"/>
      <c r="T38" s="38"/>
      <c r="U38" s="38"/>
      <c r="V38" s="38"/>
      <c r="W38" s="38"/>
      <c r="X38" s="38"/>
      <c r="Y38" s="38"/>
      <c r="Z38" s="38"/>
      <c r="AA38" s="145"/>
      <c r="AB38" s="124"/>
      <c r="AC38" s="148"/>
      <c r="AD38" s="57" t="str">
        <f>IF(AND(AD35="Yes",AD37="Yes"),"Cycle Complete","Cycle Incomplete")</f>
        <v>Cycle Incomplete</v>
      </c>
      <c r="AE38" s="127"/>
      <c r="AF38" s="135"/>
    </row>
    <row r="39" spans="1:32" ht="15" customHeight="1" x14ac:dyDescent="0.25">
      <c r="A39" s="152"/>
      <c r="B39" s="45"/>
      <c r="C39" s="46"/>
      <c r="D39" s="46"/>
      <c r="E39" s="46"/>
      <c r="F39" s="46"/>
      <c r="G39" s="46"/>
      <c r="H39" s="46"/>
      <c r="I39" s="46"/>
      <c r="J39" s="46"/>
      <c r="K39" s="46"/>
      <c r="L39" s="46"/>
      <c r="M39" s="128"/>
      <c r="N39" s="131">
        <f>COUNTIF(C39:L43,"y")</f>
        <v>0</v>
      </c>
      <c r="O39" s="140" t="str">
        <f t="shared" ref="O39" si="10">IF(N39&gt;0,"OK","No Observation")</f>
        <v>No Observation</v>
      </c>
      <c r="P39" s="46"/>
      <c r="Q39" s="46"/>
      <c r="R39" s="46"/>
      <c r="S39" s="46"/>
      <c r="T39" s="46"/>
      <c r="U39" s="46"/>
      <c r="V39" s="46"/>
      <c r="W39" s="46"/>
      <c r="X39" s="46"/>
      <c r="Y39" s="46"/>
      <c r="Z39" s="46"/>
      <c r="AA39" s="128"/>
      <c r="AB39" s="131">
        <f>COUNTIF(P39:Z43,"Y")</f>
        <v>0</v>
      </c>
      <c r="AC39" s="140" t="str">
        <f t="shared" ref="AC39" si="11">IF(AB39&gt;0,"OK","No Debrief")</f>
        <v>No Debrief</v>
      </c>
      <c r="AD39" s="68" t="s">
        <v>62</v>
      </c>
      <c r="AE39" s="119"/>
      <c r="AF39" s="136"/>
    </row>
    <row r="40" spans="1:32" x14ac:dyDescent="0.25">
      <c r="A40" s="153"/>
      <c r="B40" s="47"/>
      <c r="C40" s="48"/>
      <c r="D40" s="48"/>
      <c r="E40" s="48"/>
      <c r="F40" s="48"/>
      <c r="G40" s="48"/>
      <c r="H40" s="48"/>
      <c r="I40" s="48"/>
      <c r="J40" s="48"/>
      <c r="K40" s="48"/>
      <c r="L40" s="48"/>
      <c r="M40" s="129"/>
      <c r="N40" s="132"/>
      <c r="O40" s="141"/>
      <c r="P40" s="48"/>
      <c r="Q40" s="48"/>
      <c r="R40" s="48"/>
      <c r="S40" s="48"/>
      <c r="T40" s="48"/>
      <c r="U40" s="48"/>
      <c r="V40" s="48"/>
      <c r="W40" s="48"/>
      <c r="X40" s="48"/>
      <c r="Y40" s="48"/>
      <c r="Z40" s="48"/>
      <c r="AA40" s="129"/>
      <c r="AB40" s="132"/>
      <c r="AC40" s="141"/>
      <c r="AD40" s="94" t="str">
        <f>IF(O39="OK", "Yes", "No")</f>
        <v>No</v>
      </c>
      <c r="AE40" s="120"/>
      <c r="AF40" s="137"/>
    </row>
    <row r="41" spans="1:32" x14ac:dyDescent="0.25">
      <c r="A41" s="153"/>
      <c r="B41" s="47"/>
      <c r="C41" s="48"/>
      <c r="D41" s="48"/>
      <c r="E41" s="48"/>
      <c r="F41" s="48"/>
      <c r="G41" s="48"/>
      <c r="H41" s="48"/>
      <c r="I41" s="48"/>
      <c r="J41" s="48"/>
      <c r="K41" s="48"/>
      <c r="L41" s="48"/>
      <c r="M41" s="129"/>
      <c r="N41" s="132"/>
      <c r="O41" s="141"/>
      <c r="P41" s="48"/>
      <c r="Q41" s="48"/>
      <c r="R41" s="48"/>
      <c r="S41" s="48"/>
      <c r="T41" s="48"/>
      <c r="U41" s="48"/>
      <c r="V41" s="48"/>
      <c r="W41" s="48"/>
      <c r="X41" s="48"/>
      <c r="Y41" s="48"/>
      <c r="Z41" s="48"/>
      <c r="AA41" s="129"/>
      <c r="AB41" s="132"/>
      <c r="AC41" s="141"/>
      <c r="AD41" s="55" t="s">
        <v>63</v>
      </c>
      <c r="AE41" s="120"/>
      <c r="AF41" s="93" t="s">
        <v>86</v>
      </c>
    </row>
    <row r="42" spans="1:32" x14ac:dyDescent="0.25">
      <c r="A42" s="154"/>
      <c r="B42" s="47"/>
      <c r="C42" s="48"/>
      <c r="D42" s="48"/>
      <c r="E42" s="48"/>
      <c r="F42" s="48"/>
      <c r="G42" s="48"/>
      <c r="H42" s="48"/>
      <c r="I42" s="48"/>
      <c r="J42" s="48"/>
      <c r="K42" s="48"/>
      <c r="L42" s="48"/>
      <c r="M42" s="129"/>
      <c r="N42" s="132"/>
      <c r="O42" s="141"/>
      <c r="P42" s="48"/>
      <c r="Q42" s="48"/>
      <c r="R42" s="48"/>
      <c r="S42" s="48"/>
      <c r="T42" s="48"/>
      <c r="U42" s="48"/>
      <c r="V42" s="48"/>
      <c r="W42" s="48"/>
      <c r="X42" s="48"/>
      <c r="Y42" s="48"/>
      <c r="Z42" s="48"/>
      <c r="AA42" s="129"/>
      <c r="AB42" s="132"/>
      <c r="AC42" s="141"/>
      <c r="AD42" s="94" t="str">
        <f>IF(AC39="OK","Yes","No")</f>
        <v>No</v>
      </c>
      <c r="AE42" s="120"/>
      <c r="AF42" s="138"/>
    </row>
    <row r="43" spans="1:32" x14ac:dyDescent="0.25">
      <c r="A43" s="53" t="str">
        <f>IF(AD38="Cycle Complete", "", "Caution: Previous cycle incomplete")</f>
        <v>Caution: Previous cycle incomplete</v>
      </c>
      <c r="B43" s="49"/>
      <c r="C43" s="50"/>
      <c r="D43" s="50"/>
      <c r="E43" s="50"/>
      <c r="F43" s="50"/>
      <c r="G43" s="50"/>
      <c r="H43" s="50"/>
      <c r="I43" s="50"/>
      <c r="J43" s="50"/>
      <c r="K43" s="50"/>
      <c r="L43" s="50"/>
      <c r="M43" s="130"/>
      <c r="N43" s="133"/>
      <c r="O43" s="142"/>
      <c r="P43" s="50"/>
      <c r="Q43" s="50"/>
      <c r="R43" s="50"/>
      <c r="S43" s="50"/>
      <c r="T43" s="50"/>
      <c r="U43" s="50"/>
      <c r="V43" s="50"/>
      <c r="W43" s="50"/>
      <c r="X43" s="50"/>
      <c r="Y43" s="50"/>
      <c r="Z43" s="50"/>
      <c r="AA43" s="130"/>
      <c r="AB43" s="133"/>
      <c r="AC43" s="142"/>
      <c r="AD43" s="57" t="str">
        <f>IF(AND(AD40="Yes",AD42="Yes"),"Cycle Complete","Cycle Incomplete")</f>
        <v>Cycle Incomplete</v>
      </c>
      <c r="AE43" s="121"/>
      <c r="AF43" s="139"/>
    </row>
    <row r="44" spans="1:32" ht="15" customHeight="1" x14ac:dyDescent="0.25">
      <c r="A44" s="155"/>
      <c r="B44" s="33"/>
      <c r="C44" s="34"/>
      <c r="D44" s="34"/>
      <c r="E44" s="34"/>
      <c r="F44" s="34"/>
      <c r="G44" s="34"/>
      <c r="H44" s="34"/>
      <c r="I44" s="34"/>
      <c r="J44" s="34"/>
      <c r="K44" s="34"/>
      <c r="L44" s="34"/>
      <c r="M44" s="143"/>
      <c r="N44" s="122">
        <f>COUNTIF(C44:L48,"y")</f>
        <v>0</v>
      </c>
      <c r="O44" s="146" t="str">
        <f t="shared" ref="O44" si="12">IF(N44&gt;0,"OK","No Observation")</f>
        <v>No Observation</v>
      </c>
      <c r="P44" s="34"/>
      <c r="Q44" s="34"/>
      <c r="R44" s="34"/>
      <c r="S44" s="34"/>
      <c r="T44" s="34"/>
      <c r="U44" s="34"/>
      <c r="V44" s="34"/>
      <c r="W44" s="34"/>
      <c r="X44" s="34"/>
      <c r="Y44" s="34"/>
      <c r="Z44" s="34"/>
      <c r="AA44" s="143"/>
      <c r="AB44" s="122">
        <f>COUNTIF(P44:Z48,"Y")</f>
        <v>0</v>
      </c>
      <c r="AC44" s="146" t="str">
        <f t="shared" ref="AC44" si="13">IF(AB44&gt;0,"OK","No Debrief")</f>
        <v>No Debrief</v>
      </c>
      <c r="AD44" s="68" t="s">
        <v>62</v>
      </c>
      <c r="AE44" s="125"/>
      <c r="AF44" s="151"/>
    </row>
    <row r="45" spans="1:32" x14ac:dyDescent="0.25">
      <c r="A45" s="156"/>
      <c r="B45" s="35"/>
      <c r="C45" s="36"/>
      <c r="D45" s="36"/>
      <c r="E45" s="36"/>
      <c r="F45" s="36"/>
      <c r="G45" s="36"/>
      <c r="H45" s="36"/>
      <c r="I45" s="36"/>
      <c r="J45" s="36"/>
      <c r="K45" s="36"/>
      <c r="L45" s="36"/>
      <c r="M45" s="144"/>
      <c r="N45" s="123"/>
      <c r="O45" s="147"/>
      <c r="P45" s="36"/>
      <c r="Q45" s="36"/>
      <c r="R45" s="36"/>
      <c r="S45" s="36"/>
      <c r="T45" s="36"/>
      <c r="U45" s="36"/>
      <c r="V45" s="36"/>
      <c r="W45" s="36"/>
      <c r="X45" s="36"/>
      <c r="Y45" s="36"/>
      <c r="Z45" s="36"/>
      <c r="AA45" s="144"/>
      <c r="AB45" s="123"/>
      <c r="AC45" s="147"/>
      <c r="AD45" s="94" t="str">
        <f>IF(O44="OK", "Yes", "No")</f>
        <v>No</v>
      </c>
      <c r="AE45" s="126"/>
      <c r="AF45" s="150"/>
    </row>
    <row r="46" spans="1:32" x14ac:dyDescent="0.25">
      <c r="A46" s="156"/>
      <c r="B46" s="35"/>
      <c r="C46" s="36"/>
      <c r="D46" s="36"/>
      <c r="E46" s="36"/>
      <c r="F46" s="36"/>
      <c r="G46" s="36"/>
      <c r="H46" s="36"/>
      <c r="I46" s="36"/>
      <c r="J46" s="36"/>
      <c r="K46" s="36"/>
      <c r="L46" s="36"/>
      <c r="M46" s="144"/>
      <c r="N46" s="123"/>
      <c r="O46" s="147"/>
      <c r="P46" s="36"/>
      <c r="Q46" s="36"/>
      <c r="R46" s="36"/>
      <c r="S46" s="36"/>
      <c r="T46" s="36"/>
      <c r="U46" s="36"/>
      <c r="V46" s="36"/>
      <c r="W46" s="36"/>
      <c r="X46" s="36"/>
      <c r="Y46" s="36"/>
      <c r="Z46" s="36"/>
      <c r="AA46" s="144"/>
      <c r="AB46" s="123"/>
      <c r="AC46" s="147"/>
      <c r="AD46" s="55" t="s">
        <v>63</v>
      </c>
      <c r="AE46" s="126"/>
      <c r="AF46" s="93" t="s">
        <v>86</v>
      </c>
    </row>
    <row r="47" spans="1:32" x14ac:dyDescent="0.25">
      <c r="A47" s="157"/>
      <c r="B47" s="35"/>
      <c r="C47" s="36"/>
      <c r="D47" s="36"/>
      <c r="E47" s="36"/>
      <c r="F47" s="36"/>
      <c r="G47" s="36"/>
      <c r="H47" s="36"/>
      <c r="I47" s="36"/>
      <c r="J47" s="36"/>
      <c r="K47" s="36"/>
      <c r="L47" s="36"/>
      <c r="M47" s="144"/>
      <c r="N47" s="123"/>
      <c r="O47" s="147"/>
      <c r="P47" s="36"/>
      <c r="Q47" s="36"/>
      <c r="R47" s="36"/>
      <c r="S47" s="36"/>
      <c r="T47" s="36"/>
      <c r="U47" s="36"/>
      <c r="V47" s="36"/>
      <c r="W47" s="36"/>
      <c r="X47" s="36"/>
      <c r="Y47" s="36"/>
      <c r="Z47" s="36"/>
      <c r="AA47" s="144"/>
      <c r="AB47" s="123"/>
      <c r="AC47" s="147"/>
      <c r="AD47" s="94" t="str">
        <f>IF(AC44="OK","Yes","No")</f>
        <v>No</v>
      </c>
      <c r="AE47" s="126"/>
      <c r="AF47" s="134"/>
    </row>
    <row r="48" spans="1:32" x14ac:dyDescent="0.25">
      <c r="A48" s="71" t="str">
        <f>IF(AD43="Cycle Complete", "", "Caution: Previous cycle incomplete")</f>
        <v>Caution: Previous cycle incomplete</v>
      </c>
      <c r="B48" s="37"/>
      <c r="C48" s="38"/>
      <c r="D48" s="38"/>
      <c r="E48" s="38"/>
      <c r="F48" s="38"/>
      <c r="G48" s="38"/>
      <c r="H48" s="38"/>
      <c r="I48" s="38"/>
      <c r="J48" s="38"/>
      <c r="K48" s="38"/>
      <c r="L48" s="38"/>
      <c r="M48" s="145"/>
      <c r="N48" s="124"/>
      <c r="O48" s="148"/>
      <c r="P48" s="38"/>
      <c r="Q48" s="38"/>
      <c r="R48" s="38"/>
      <c r="S48" s="38"/>
      <c r="T48" s="38"/>
      <c r="U48" s="38"/>
      <c r="V48" s="38"/>
      <c r="W48" s="38"/>
      <c r="X48" s="38"/>
      <c r="Y48" s="38"/>
      <c r="Z48" s="38"/>
      <c r="AA48" s="145"/>
      <c r="AB48" s="124"/>
      <c r="AC48" s="148"/>
      <c r="AD48" s="57" t="str">
        <f>IF(AND(AD45="Yes",AD47="Yes"),"Cycle Complete","Cycle Incomplete")</f>
        <v>Cycle Incomplete</v>
      </c>
      <c r="AE48" s="127"/>
      <c r="AF48" s="135"/>
    </row>
    <row r="49" spans="1:32" ht="15" customHeight="1" x14ac:dyDescent="0.25">
      <c r="A49" s="152"/>
      <c r="B49" s="45"/>
      <c r="C49" s="46"/>
      <c r="D49" s="46"/>
      <c r="E49" s="46"/>
      <c r="F49" s="46"/>
      <c r="G49" s="46"/>
      <c r="H49" s="46"/>
      <c r="I49" s="46"/>
      <c r="J49" s="46"/>
      <c r="K49" s="46"/>
      <c r="L49" s="46"/>
      <c r="M49" s="128"/>
      <c r="N49" s="131">
        <f>COUNTIF(C49:L53,"y")</f>
        <v>0</v>
      </c>
      <c r="O49" s="140" t="str">
        <f t="shared" ref="O49" si="14">IF(N49&gt;0,"OK","No Observation")</f>
        <v>No Observation</v>
      </c>
      <c r="P49" s="46"/>
      <c r="Q49" s="46"/>
      <c r="R49" s="46"/>
      <c r="S49" s="46"/>
      <c r="T49" s="46"/>
      <c r="U49" s="46"/>
      <c r="V49" s="46"/>
      <c r="W49" s="46"/>
      <c r="X49" s="46"/>
      <c r="Y49" s="46"/>
      <c r="Z49" s="46"/>
      <c r="AA49" s="128"/>
      <c r="AB49" s="131">
        <f>COUNTIF(P49:Z53,"Y")</f>
        <v>0</v>
      </c>
      <c r="AC49" s="140" t="str">
        <f t="shared" ref="AC49" si="15">IF(AB49&gt;0,"OK","No Debrief")</f>
        <v>No Debrief</v>
      </c>
      <c r="AD49" s="68" t="s">
        <v>62</v>
      </c>
      <c r="AE49" s="119"/>
      <c r="AF49" s="136"/>
    </row>
    <row r="50" spans="1:32" x14ac:dyDescent="0.25">
      <c r="A50" s="153"/>
      <c r="B50" s="47"/>
      <c r="C50" s="48"/>
      <c r="D50" s="48"/>
      <c r="E50" s="48"/>
      <c r="F50" s="48"/>
      <c r="G50" s="48"/>
      <c r="H50" s="48"/>
      <c r="I50" s="48"/>
      <c r="J50" s="48"/>
      <c r="K50" s="48"/>
      <c r="L50" s="48"/>
      <c r="M50" s="129"/>
      <c r="N50" s="132"/>
      <c r="O50" s="141"/>
      <c r="P50" s="48"/>
      <c r="Q50" s="48"/>
      <c r="R50" s="48"/>
      <c r="S50" s="48"/>
      <c r="T50" s="48"/>
      <c r="U50" s="48"/>
      <c r="V50" s="48"/>
      <c r="W50" s="48"/>
      <c r="X50" s="48"/>
      <c r="Y50" s="48"/>
      <c r="Z50" s="48"/>
      <c r="AA50" s="129"/>
      <c r="AB50" s="132"/>
      <c r="AC50" s="141"/>
      <c r="AD50" s="94" t="str">
        <f>IF(O49="OK", "Yes", "No")</f>
        <v>No</v>
      </c>
      <c r="AE50" s="120"/>
      <c r="AF50" s="137"/>
    </row>
    <row r="51" spans="1:32" x14ac:dyDescent="0.25">
      <c r="A51" s="153"/>
      <c r="B51" s="47"/>
      <c r="C51" s="48"/>
      <c r="D51" s="48"/>
      <c r="E51" s="48"/>
      <c r="F51" s="48"/>
      <c r="G51" s="48"/>
      <c r="H51" s="48"/>
      <c r="I51" s="48"/>
      <c r="J51" s="48"/>
      <c r="K51" s="48"/>
      <c r="L51" s="48"/>
      <c r="M51" s="129"/>
      <c r="N51" s="132"/>
      <c r="O51" s="141"/>
      <c r="P51" s="48"/>
      <c r="Q51" s="48"/>
      <c r="R51" s="48"/>
      <c r="S51" s="48"/>
      <c r="T51" s="48"/>
      <c r="U51" s="48"/>
      <c r="V51" s="48"/>
      <c r="W51" s="48"/>
      <c r="X51" s="48"/>
      <c r="Y51" s="48"/>
      <c r="Z51" s="48"/>
      <c r="AA51" s="129"/>
      <c r="AB51" s="132"/>
      <c r="AC51" s="141"/>
      <c r="AD51" s="55" t="s">
        <v>63</v>
      </c>
      <c r="AE51" s="120"/>
      <c r="AF51" s="93" t="s">
        <v>86</v>
      </c>
    </row>
    <row r="52" spans="1:32" x14ac:dyDescent="0.25">
      <c r="A52" s="154"/>
      <c r="B52" s="47"/>
      <c r="C52" s="48"/>
      <c r="D52" s="48"/>
      <c r="E52" s="48"/>
      <c r="F52" s="48"/>
      <c r="G52" s="48"/>
      <c r="H52" s="48"/>
      <c r="I52" s="48"/>
      <c r="J52" s="48"/>
      <c r="K52" s="48"/>
      <c r="L52" s="48"/>
      <c r="M52" s="129"/>
      <c r="N52" s="132"/>
      <c r="O52" s="141"/>
      <c r="P52" s="48"/>
      <c r="Q52" s="48"/>
      <c r="R52" s="48"/>
      <c r="S52" s="48"/>
      <c r="T52" s="48"/>
      <c r="U52" s="48"/>
      <c r="V52" s="48"/>
      <c r="W52" s="48"/>
      <c r="X52" s="48"/>
      <c r="Y52" s="48"/>
      <c r="Z52" s="48"/>
      <c r="AA52" s="129"/>
      <c r="AB52" s="132"/>
      <c r="AC52" s="141"/>
      <c r="AD52" s="94" t="str">
        <f>IF(AC49="OK","Yes","No")</f>
        <v>No</v>
      </c>
      <c r="AE52" s="120"/>
      <c r="AF52" s="138"/>
    </row>
    <row r="53" spans="1:32" x14ac:dyDescent="0.25">
      <c r="A53" s="53" t="str">
        <f>IF(AD48="Cycle Complete", "", "Caution: Previous cycle incomplete")</f>
        <v>Caution: Previous cycle incomplete</v>
      </c>
      <c r="B53" s="49"/>
      <c r="C53" s="50"/>
      <c r="D53" s="50"/>
      <c r="E53" s="50"/>
      <c r="F53" s="50"/>
      <c r="G53" s="50"/>
      <c r="H53" s="50"/>
      <c r="I53" s="50"/>
      <c r="J53" s="50"/>
      <c r="K53" s="50"/>
      <c r="L53" s="50"/>
      <c r="M53" s="130"/>
      <c r="N53" s="133"/>
      <c r="O53" s="142"/>
      <c r="P53" s="50"/>
      <c r="Q53" s="50"/>
      <c r="R53" s="50"/>
      <c r="S53" s="50"/>
      <c r="T53" s="50"/>
      <c r="U53" s="50"/>
      <c r="V53" s="50"/>
      <c r="W53" s="50"/>
      <c r="X53" s="50"/>
      <c r="Y53" s="50"/>
      <c r="Z53" s="50"/>
      <c r="AA53" s="130"/>
      <c r="AB53" s="133"/>
      <c r="AC53" s="142"/>
      <c r="AD53" s="57" t="str">
        <f>IF(AND(AD50="Yes",AD52="Yes"),"Cycle Complete","Cycle Incomplete")</f>
        <v>Cycle Incomplete</v>
      </c>
      <c r="AE53" s="121"/>
      <c r="AF53" s="139"/>
    </row>
    <row r="54" spans="1:32" ht="15" customHeight="1" x14ac:dyDescent="0.25">
      <c r="A54" s="155"/>
      <c r="B54" s="33"/>
      <c r="C54" s="34"/>
      <c r="D54" s="34"/>
      <c r="E54" s="34"/>
      <c r="F54" s="34"/>
      <c r="G54" s="34"/>
      <c r="H54" s="34"/>
      <c r="I54" s="34"/>
      <c r="J54" s="34"/>
      <c r="K54" s="34"/>
      <c r="L54" s="34"/>
      <c r="M54" s="143"/>
      <c r="N54" s="122">
        <f>COUNTIF(C54:L58,"y")</f>
        <v>0</v>
      </c>
      <c r="O54" s="146" t="str">
        <f t="shared" ref="O54" si="16">IF(N54&gt;0,"OK","No Observation")</f>
        <v>No Observation</v>
      </c>
      <c r="P54" s="34"/>
      <c r="Q54" s="34"/>
      <c r="R54" s="34"/>
      <c r="S54" s="34"/>
      <c r="T54" s="34"/>
      <c r="U54" s="34"/>
      <c r="V54" s="34"/>
      <c r="W54" s="34"/>
      <c r="X54" s="34"/>
      <c r="Y54" s="34"/>
      <c r="Z54" s="34"/>
      <c r="AA54" s="143"/>
      <c r="AB54" s="122">
        <f>COUNTIF(P54:Z58,"Y")</f>
        <v>0</v>
      </c>
      <c r="AC54" s="146" t="str">
        <f t="shared" ref="AC54" si="17">IF(AB54&gt;0,"OK","No Debrief")</f>
        <v>No Debrief</v>
      </c>
      <c r="AD54" s="68" t="s">
        <v>62</v>
      </c>
      <c r="AE54" s="125"/>
      <c r="AF54" s="151"/>
    </row>
    <row r="55" spans="1:32" x14ac:dyDescent="0.25">
      <c r="A55" s="156"/>
      <c r="B55" s="35"/>
      <c r="C55" s="36"/>
      <c r="D55" s="36"/>
      <c r="E55" s="36"/>
      <c r="F55" s="36"/>
      <c r="G55" s="36"/>
      <c r="H55" s="36"/>
      <c r="I55" s="36"/>
      <c r="J55" s="36"/>
      <c r="K55" s="36"/>
      <c r="L55" s="36"/>
      <c r="M55" s="144"/>
      <c r="N55" s="123"/>
      <c r="O55" s="147"/>
      <c r="P55" s="36"/>
      <c r="Q55" s="36"/>
      <c r="R55" s="36"/>
      <c r="S55" s="36"/>
      <c r="T55" s="36"/>
      <c r="U55" s="36"/>
      <c r="V55" s="36"/>
      <c r="W55" s="36"/>
      <c r="X55" s="36"/>
      <c r="Y55" s="36"/>
      <c r="Z55" s="36"/>
      <c r="AA55" s="144"/>
      <c r="AB55" s="123"/>
      <c r="AC55" s="147"/>
      <c r="AD55" s="94" t="str">
        <f>IF(O54="OK", "Yes", "No")</f>
        <v>No</v>
      </c>
      <c r="AE55" s="126"/>
      <c r="AF55" s="150"/>
    </row>
    <row r="56" spans="1:32" x14ac:dyDescent="0.25">
      <c r="A56" s="156"/>
      <c r="B56" s="35"/>
      <c r="C56" s="36"/>
      <c r="D56" s="36"/>
      <c r="E56" s="36"/>
      <c r="F56" s="36"/>
      <c r="G56" s="36"/>
      <c r="H56" s="36"/>
      <c r="I56" s="36"/>
      <c r="J56" s="36"/>
      <c r="K56" s="36"/>
      <c r="L56" s="36"/>
      <c r="M56" s="144"/>
      <c r="N56" s="123"/>
      <c r="O56" s="147"/>
      <c r="P56" s="36"/>
      <c r="Q56" s="36"/>
      <c r="R56" s="36"/>
      <c r="S56" s="36"/>
      <c r="T56" s="36"/>
      <c r="U56" s="36"/>
      <c r="V56" s="36"/>
      <c r="W56" s="36"/>
      <c r="X56" s="36"/>
      <c r="Y56" s="36"/>
      <c r="Z56" s="36"/>
      <c r="AA56" s="144"/>
      <c r="AB56" s="123"/>
      <c r="AC56" s="147"/>
      <c r="AD56" s="55" t="s">
        <v>63</v>
      </c>
      <c r="AE56" s="126"/>
      <c r="AF56" s="93" t="s">
        <v>86</v>
      </c>
    </row>
    <row r="57" spans="1:32" x14ac:dyDescent="0.25">
      <c r="A57" s="157"/>
      <c r="B57" s="35"/>
      <c r="C57" s="36"/>
      <c r="D57" s="36"/>
      <c r="E57" s="36"/>
      <c r="F57" s="36"/>
      <c r="G57" s="36"/>
      <c r="H57" s="36"/>
      <c r="I57" s="36"/>
      <c r="J57" s="36"/>
      <c r="K57" s="36"/>
      <c r="L57" s="36"/>
      <c r="M57" s="144"/>
      <c r="N57" s="123"/>
      <c r="O57" s="147"/>
      <c r="P57" s="36"/>
      <c r="Q57" s="36"/>
      <c r="R57" s="36"/>
      <c r="S57" s="36"/>
      <c r="T57" s="36"/>
      <c r="U57" s="36"/>
      <c r="V57" s="36"/>
      <c r="W57" s="36"/>
      <c r="X57" s="36"/>
      <c r="Y57" s="36"/>
      <c r="Z57" s="36"/>
      <c r="AA57" s="144"/>
      <c r="AB57" s="123"/>
      <c r="AC57" s="147"/>
      <c r="AD57" s="94" t="str">
        <f>IF(AC54="OK","Yes","No")</f>
        <v>No</v>
      </c>
      <c r="AE57" s="126"/>
      <c r="AF57" s="134"/>
    </row>
    <row r="58" spans="1:32" x14ac:dyDescent="0.25">
      <c r="A58" s="71" t="str">
        <f>IF(AD53="Cycle Complete", "", "Caution: Previous cycle incomplete")</f>
        <v>Caution: Previous cycle incomplete</v>
      </c>
      <c r="B58" s="37"/>
      <c r="C58" s="38"/>
      <c r="D58" s="38"/>
      <c r="E58" s="38"/>
      <c r="F58" s="38"/>
      <c r="G58" s="38"/>
      <c r="H58" s="38"/>
      <c r="I58" s="38"/>
      <c r="J58" s="38"/>
      <c r="K58" s="38"/>
      <c r="L58" s="38"/>
      <c r="M58" s="145"/>
      <c r="N58" s="124"/>
      <c r="O58" s="148"/>
      <c r="P58" s="38"/>
      <c r="Q58" s="38"/>
      <c r="R58" s="38"/>
      <c r="S58" s="38"/>
      <c r="T58" s="38"/>
      <c r="U58" s="38"/>
      <c r="V58" s="38"/>
      <c r="W58" s="38"/>
      <c r="X58" s="38"/>
      <c r="Y58" s="38"/>
      <c r="Z58" s="38"/>
      <c r="AA58" s="145"/>
      <c r="AB58" s="124"/>
      <c r="AC58" s="148"/>
      <c r="AD58" s="57" t="str">
        <f>IF(AND(AD55="Yes",AD57="Yes"),"Cycle Complete","Cycle Incomplete")</f>
        <v>Cycle Incomplete</v>
      </c>
      <c r="AE58" s="127"/>
      <c r="AF58" s="135"/>
    </row>
    <row r="59" spans="1:32" ht="15" customHeight="1" x14ac:dyDescent="0.25">
      <c r="A59" s="152"/>
      <c r="B59" s="45"/>
      <c r="C59" s="46"/>
      <c r="D59" s="46"/>
      <c r="E59" s="46"/>
      <c r="F59" s="46"/>
      <c r="G59" s="46"/>
      <c r="H59" s="46"/>
      <c r="I59" s="46"/>
      <c r="J59" s="46"/>
      <c r="K59" s="46"/>
      <c r="L59" s="46"/>
      <c r="M59" s="128"/>
      <c r="N59" s="131">
        <f>COUNTIF(C59:L63,"y")</f>
        <v>0</v>
      </c>
      <c r="O59" s="140" t="str">
        <f t="shared" ref="O59" si="18">IF(N59&gt;0,"OK","No Observation")</f>
        <v>No Observation</v>
      </c>
      <c r="P59" s="46"/>
      <c r="Q59" s="46"/>
      <c r="R59" s="46"/>
      <c r="S59" s="46"/>
      <c r="T59" s="46"/>
      <c r="U59" s="46"/>
      <c r="V59" s="46"/>
      <c r="W59" s="46"/>
      <c r="X59" s="46"/>
      <c r="Y59" s="46"/>
      <c r="Z59" s="46"/>
      <c r="AA59" s="128"/>
      <c r="AB59" s="131">
        <f>COUNTIF(P59:Z63,"Y")</f>
        <v>0</v>
      </c>
      <c r="AC59" s="140" t="str">
        <f t="shared" ref="AC59" si="19">IF(AB59&gt;0,"OK","No Debrief")</f>
        <v>No Debrief</v>
      </c>
      <c r="AD59" s="68" t="s">
        <v>62</v>
      </c>
      <c r="AE59" s="119"/>
      <c r="AF59" s="136"/>
    </row>
    <row r="60" spans="1:32" x14ac:dyDescent="0.25">
      <c r="A60" s="153"/>
      <c r="B60" s="47"/>
      <c r="C60" s="48"/>
      <c r="D60" s="48"/>
      <c r="E60" s="48"/>
      <c r="F60" s="48"/>
      <c r="G60" s="48"/>
      <c r="H60" s="48"/>
      <c r="I60" s="48"/>
      <c r="J60" s="48"/>
      <c r="K60" s="48"/>
      <c r="L60" s="48"/>
      <c r="M60" s="129"/>
      <c r="N60" s="132"/>
      <c r="O60" s="141"/>
      <c r="P60" s="48"/>
      <c r="Q60" s="48"/>
      <c r="R60" s="48"/>
      <c r="S60" s="48"/>
      <c r="T60" s="48"/>
      <c r="U60" s="48"/>
      <c r="V60" s="48"/>
      <c r="W60" s="48"/>
      <c r="X60" s="48"/>
      <c r="Y60" s="48"/>
      <c r="Z60" s="48"/>
      <c r="AA60" s="129"/>
      <c r="AB60" s="132"/>
      <c r="AC60" s="141"/>
      <c r="AD60" s="94" t="str">
        <f>IF(O59="OK", "Yes", "No")</f>
        <v>No</v>
      </c>
      <c r="AE60" s="120"/>
      <c r="AF60" s="137"/>
    </row>
    <row r="61" spans="1:32" x14ac:dyDescent="0.25">
      <c r="A61" s="153"/>
      <c r="B61" s="47"/>
      <c r="C61" s="48"/>
      <c r="D61" s="48"/>
      <c r="E61" s="48"/>
      <c r="F61" s="48"/>
      <c r="G61" s="48"/>
      <c r="H61" s="48"/>
      <c r="I61" s="48"/>
      <c r="J61" s="48"/>
      <c r="K61" s="48"/>
      <c r="L61" s="48"/>
      <c r="M61" s="129"/>
      <c r="N61" s="132"/>
      <c r="O61" s="141"/>
      <c r="P61" s="48"/>
      <c r="Q61" s="48"/>
      <c r="R61" s="48"/>
      <c r="S61" s="48"/>
      <c r="T61" s="48"/>
      <c r="U61" s="48"/>
      <c r="V61" s="48"/>
      <c r="W61" s="48"/>
      <c r="X61" s="48"/>
      <c r="Y61" s="48"/>
      <c r="Z61" s="48"/>
      <c r="AA61" s="129"/>
      <c r="AB61" s="132"/>
      <c r="AC61" s="141"/>
      <c r="AD61" s="55" t="s">
        <v>63</v>
      </c>
      <c r="AE61" s="120"/>
      <c r="AF61" s="93" t="s">
        <v>86</v>
      </c>
    </row>
    <row r="62" spans="1:32" x14ac:dyDescent="0.25">
      <c r="A62" s="154"/>
      <c r="B62" s="47"/>
      <c r="C62" s="48"/>
      <c r="D62" s="48"/>
      <c r="E62" s="48"/>
      <c r="F62" s="48"/>
      <c r="G62" s="48"/>
      <c r="H62" s="48"/>
      <c r="I62" s="48"/>
      <c r="J62" s="48"/>
      <c r="K62" s="48"/>
      <c r="L62" s="48"/>
      <c r="M62" s="129"/>
      <c r="N62" s="132"/>
      <c r="O62" s="141"/>
      <c r="P62" s="48"/>
      <c r="Q62" s="48"/>
      <c r="R62" s="48"/>
      <c r="S62" s="48"/>
      <c r="T62" s="48"/>
      <c r="U62" s="48"/>
      <c r="V62" s="48"/>
      <c r="W62" s="48"/>
      <c r="X62" s="48"/>
      <c r="Y62" s="48"/>
      <c r="Z62" s="48"/>
      <c r="AA62" s="129"/>
      <c r="AB62" s="132"/>
      <c r="AC62" s="141"/>
      <c r="AD62" s="94" t="str">
        <f>IF(AC59="OK","Yes","No")</f>
        <v>No</v>
      </c>
      <c r="AE62" s="120"/>
      <c r="AF62" s="138"/>
    </row>
    <row r="63" spans="1:32" x14ac:dyDescent="0.25">
      <c r="A63" s="53" t="str">
        <f>IF(AD58="Cycle Complete", "", "Caution: Previous cycle incomplete")</f>
        <v>Caution: Previous cycle incomplete</v>
      </c>
      <c r="B63" s="49"/>
      <c r="C63" s="50"/>
      <c r="D63" s="50"/>
      <c r="E63" s="50"/>
      <c r="F63" s="50"/>
      <c r="G63" s="50"/>
      <c r="H63" s="50"/>
      <c r="I63" s="50"/>
      <c r="J63" s="50"/>
      <c r="K63" s="50"/>
      <c r="L63" s="50"/>
      <c r="M63" s="130"/>
      <c r="N63" s="133"/>
      <c r="O63" s="142"/>
      <c r="P63" s="50"/>
      <c r="Q63" s="50"/>
      <c r="R63" s="50"/>
      <c r="S63" s="50"/>
      <c r="T63" s="50"/>
      <c r="U63" s="50"/>
      <c r="V63" s="50"/>
      <c r="W63" s="50"/>
      <c r="X63" s="50"/>
      <c r="Y63" s="50"/>
      <c r="Z63" s="50"/>
      <c r="AA63" s="130"/>
      <c r="AB63" s="133"/>
      <c r="AC63" s="142"/>
      <c r="AD63" s="57" t="str">
        <f>IF(AND(AD60="Yes",AD62="Yes"),"Cycle Complete","Cycle Incomplete")</f>
        <v>Cycle Incomplete</v>
      </c>
      <c r="AE63" s="121"/>
      <c r="AF63" s="139"/>
    </row>
    <row r="64" spans="1:32" ht="15" customHeight="1" x14ac:dyDescent="0.25">
      <c r="A64" s="155"/>
      <c r="B64" s="33"/>
      <c r="C64" s="34"/>
      <c r="D64" s="34"/>
      <c r="E64" s="34"/>
      <c r="F64" s="34"/>
      <c r="G64" s="34"/>
      <c r="H64" s="34"/>
      <c r="I64" s="34"/>
      <c r="J64" s="34"/>
      <c r="K64" s="34"/>
      <c r="L64" s="34"/>
      <c r="M64" s="143"/>
      <c r="N64" s="122">
        <f>COUNTIF(C64:L68,"y")</f>
        <v>0</v>
      </c>
      <c r="O64" s="146" t="str">
        <f t="shared" ref="O64" si="20">IF(N64&gt;0,"OK","No Observation")</f>
        <v>No Observation</v>
      </c>
      <c r="P64" s="34"/>
      <c r="Q64" s="34"/>
      <c r="R64" s="34"/>
      <c r="S64" s="34"/>
      <c r="T64" s="34"/>
      <c r="U64" s="34"/>
      <c r="V64" s="34"/>
      <c r="W64" s="34"/>
      <c r="X64" s="34"/>
      <c r="Y64" s="34"/>
      <c r="Z64" s="34"/>
      <c r="AA64" s="143"/>
      <c r="AB64" s="122">
        <f>COUNTIF(P64:Z68,"Y")</f>
        <v>0</v>
      </c>
      <c r="AC64" s="146" t="str">
        <f t="shared" ref="AC64" si="21">IF(AB64&gt;0,"OK","No Debrief")</f>
        <v>No Debrief</v>
      </c>
      <c r="AD64" s="68" t="s">
        <v>62</v>
      </c>
      <c r="AE64" s="125"/>
      <c r="AF64" s="151"/>
    </row>
    <row r="65" spans="1:32" x14ac:dyDescent="0.25">
      <c r="A65" s="156"/>
      <c r="B65" s="35"/>
      <c r="C65" s="36"/>
      <c r="D65" s="36"/>
      <c r="E65" s="36"/>
      <c r="F65" s="36"/>
      <c r="G65" s="36"/>
      <c r="H65" s="36"/>
      <c r="I65" s="36"/>
      <c r="J65" s="36"/>
      <c r="K65" s="36"/>
      <c r="L65" s="36"/>
      <c r="M65" s="144"/>
      <c r="N65" s="123"/>
      <c r="O65" s="147"/>
      <c r="P65" s="36"/>
      <c r="Q65" s="36"/>
      <c r="R65" s="36"/>
      <c r="S65" s="36"/>
      <c r="T65" s="36"/>
      <c r="U65" s="36"/>
      <c r="V65" s="36"/>
      <c r="W65" s="36"/>
      <c r="X65" s="36"/>
      <c r="Y65" s="36"/>
      <c r="Z65" s="36"/>
      <c r="AA65" s="144"/>
      <c r="AB65" s="123"/>
      <c r="AC65" s="147"/>
      <c r="AD65" s="94" t="str">
        <f>IF(O64="OK", "Yes", "No")</f>
        <v>No</v>
      </c>
      <c r="AE65" s="126"/>
      <c r="AF65" s="150"/>
    </row>
    <row r="66" spans="1:32" x14ac:dyDescent="0.25">
      <c r="A66" s="156"/>
      <c r="B66" s="35"/>
      <c r="C66" s="36"/>
      <c r="D66" s="36"/>
      <c r="E66" s="36"/>
      <c r="F66" s="36"/>
      <c r="G66" s="36"/>
      <c r="H66" s="36"/>
      <c r="I66" s="36"/>
      <c r="J66" s="36"/>
      <c r="K66" s="36"/>
      <c r="L66" s="36"/>
      <c r="M66" s="144"/>
      <c r="N66" s="123"/>
      <c r="O66" s="147"/>
      <c r="P66" s="36"/>
      <c r="Q66" s="36"/>
      <c r="R66" s="36"/>
      <c r="S66" s="36"/>
      <c r="T66" s="36"/>
      <c r="U66" s="36"/>
      <c r="V66" s="36"/>
      <c r="W66" s="36"/>
      <c r="X66" s="36"/>
      <c r="Y66" s="36"/>
      <c r="Z66" s="36"/>
      <c r="AA66" s="144"/>
      <c r="AB66" s="123"/>
      <c r="AC66" s="147"/>
      <c r="AD66" s="55" t="s">
        <v>63</v>
      </c>
      <c r="AE66" s="126"/>
      <c r="AF66" s="93" t="s">
        <v>86</v>
      </c>
    </row>
    <row r="67" spans="1:32" x14ac:dyDescent="0.25">
      <c r="A67" s="157"/>
      <c r="B67" s="35"/>
      <c r="C67" s="36"/>
      <c r="D67" s="36"/>
      <c r="E67" s="36"/>
      <c r="F67" s="36"/>
      <c r="G67" s="36"/>
      <c r="H67" s="36"/>
      <c r="I67" s="36"/>
      <c r="J67" s="36"/>
      <c r="K67" s="36"/>
      <c r="L67" s="36"/>
      <c r="M67" s="144"/>
      <c r="N67" s="123"/>
      <c r="O67" s="147"/>
      <c r="P67" s="36"/>
      <c r="Q67" s="36"/>
      <c r="R67" s="36"/>
      <c r="S67" s="36"/>
      <c r="T67" s="36"/>
      <c r="U67" s="36"/>
      <c r="V67" s="36"/>
      <c r="W67" s="36"/>
      <c r="X67" s="36"/>
      <c r="Y67" s="36"/>
      <c r="Z67" s="36"/>
      <c r="AA67" s="144"/>
      <c r="AB67" s="123"/>
      <c r="AC67" s="147"/>
      <c r="AD67" s="94" t="str">
        <f>IF(AC64="OK","Yes","No")</f>
        <v>No</v>
      </c>
      <c r="AE67" s="126"/>
      <c r="AF67" s="134"/>
    </row>
    <row r="68" spans="1:32" x14ac:dyDescent="0.25">
      <c r="A68" s="71" t="str">
        <f>IF(AD63="Cycle Complete", "", "Caution: Previous cycle incomplete")</f>
        <v>Caution: Previous cycle incomplete</v>
      </c>
      <c r="B68" s="37"/>
      <c r="C68" s="38"/>
      <c r="D68" s="38"/>
      <c r="E68" s="38"/>
      <c r="F68" s="38"/>
      <c r="G68" s="38"/>
      <c r="H68" s="38"/>
      <c r="I68" s="38"/>
      <c r="J68" s="38"/>
      <c r="K68" s="38"/>
      <c r="L68" s="38"/>
      <c r="M68" s="145"/>
      <c r="N68" s="124"/>
      <c r="O68" s="148"/>
      <c r="P68" s="38"/>
      <c r="Q68" s="38"/>
      <c r="R68" s="38"/>
      <c r="S68" s="38"/>
      <c r="T68" s="38"/>
      <c r="U68" s="38"/>
      <c r="V68" s="38"/>
      <c r="W68" s="38"/>
      <c r="X68" s="38"/>
      <c r="Y68" s="38"/>
      <c r="Z68" s="38"/>
      <c r="AA68" s="145"/>
      <c r="AB68" s="124"/>
      <c r="AC68" s="148"/>
      <c r="AD68" s="57" t="str">
        <f>IF(AND(AD65="Yes",AD67="Yes"),"Cycle Complete","Cycle Incomplete")</f>
        <v>Cycle Incomplete</v>
      </c>
      <c r="AE68" s="127"/>
      <c r="AF68" s="135"/>
    </row>
    <row r="69" spans="1:32" ht="15" customHeight="1" x14ac:dyDescent="0.25">
      <c r="A69" s="152"/>
      <c r="B69" s="45"/>
      <c r="C69" s="46"/>
      <c r="D69" s="46"/>
      <c r="E69" s="46"/>
      <c r="F69" s="46"/>
      <c r="G69" s="46"/>
      <c r="H69" s="46"/>
      <c r="I69" s="46"/>
      <c r="J69" s="46"/>
      <c r="K69" s="46"/>
      <c r="L69" s="46"/>
      <c r="M69" s="128"/>
      <c r="N69" s="131">
        <f>COUNTIF(C69:L73,"y")</f>
        <v>0</v>
      </c>
      <c r="O69" s="140" t="str">
        <f t="shared" ref="O69" si="22">IF(N69&gt;0,"OK","No Observation")</f>
        <v>No Observation</v>
      </c>
      <c r="P69" s="46"/>
      <c r="Q69" s="46"/>
      <c r="R69" s="46"/>
      <c r="S69" s="46"/>
      <c r="T69" s="46"/>
      <c r="U69" s="46"/>
      <c r="V69" s="46"/>
      <c r="W69" s="46"/>
      <c r="X69" s="46"/>
      <c r="Y69" s="46"/>
      <c r="Z69" s="46"/>
      <c r="AA69" s="128"/>
      <c r="AB69" s="131">
        <f>COUNTIF(P69:Z73,"Y")</f>
        <v>0</v>
      </c>
      <c r="AC69" s="140" t="str">
        <f t="shared" ref="AC69" si="23">IF(AB69&gt;0,"OK","No Debrief")</f>
        <v>No Debrief</v>
      </c>
      <c r="AD69" s="68" t="s">
        <v>62</v>
      </c>
      <c r="AE69" s="119"/>
      <c r="AF69" s="136"/>
    </row>
    <row r="70" spans="1:32" x14ac:dyDescent="0.25">
      <c r="A70" s="153"/>
      <c r="B70" s="47"/>
      <c r="C70" s="48"/>
      <c r="D70" s="48"/>
      <c r="E70" s="48"/>
      <c r="F70" s="48"/>
      <c r="G70" s="48"/>
      <c r="H70" s="48"/>
      <c r="I70" s="48"/>
      <c r="J70" s="48"/>
      <c r="K70" s="48"/>
      <c r="L70" s="48"/>
      <c r="M70" s="129"/>
      <c r="N70" s="132"/>
      <c r="O70" s="141"/>
      <c r="P70" s="48"/>
      <c r="Q70" s="48"/>
      <c r="R70" s="48"/>
      <c r="S70" s="48"/>
      <c r="T70" s="48"/>
      <c r="U70" s="48"/>
      <c r="V70" s="48"/>
      <c r="W70" s="48"/>
      <c r="X70" s="48"/>
      <c r="Y70" s="48"/>
      <c r="Z70" s="48"/>
      <c r="AA70" s="129"/>
      <c r="AB70" s="132"/>
      <c r="AC70" s="141"/>
      <c r="AD70" s="94" t="str">
        <f>IF(O69="OK", "Yes", "No")</f>
        <v>No</v>
      </c>
      <c r="AE70" s="120"/>
      <c r="AF70" s="137"/>
    </row>
    <row r="71" spans="1:32" x14ac:dyDescent="0.25">
      <c r="A71" s="153"/>
      <c r="B71" s="47"/>
      <c r="C71" s="48"/>
      <c r="D71" s="48"/>
      <c r="E71" s="48"/>
      <c r="F71" s="48"/>
      <c r="G71" s="48"/>
      <c r="H71" s="48"/>
      <c r="I71" s="48"/>
      <c r="J71" s="48"/>
      <c r="K71" s="48"/>
      <c r="L71" s="48"/>
      <c r="M71" s="129"/>
      <c r="N71" s="132"/>
      <c r="O71" s="141"/>
      <c r="P71" s="48"/>
      <c r="Q71" s="48"/>
      <c r="R71" s="48"/>
      <c r="S71" s="48"/>
      <c r="T71" s="48"/>
      <c r="U71" s="48"/>
      <c r="V71" s="48"/>
      <c r="W71" s="48"/>
      <c r="X71" s="48"/>
      <c r="Y71" s="48"/>
      <c r="Z71" s="48"/>
      <c r="AA71" s="129"/>
      <c r="AB71" s="132"/>
      <c r="AC71" s="141"/>
      <c r="AD71" s="55" t="s">
        <v>63</v>
      </c>
      <c r="AE71" s="120"/>
      <c r="AF71" s="93" t="s">
        <v>86</v>
      </c>
    </row>
    <row r="72" spans="1:32" x14ac:dyDescent="0.25">
      <c r="A72" s="154"/>
      <c r="B72" s="47"/>
      <c r="C72" s="48"/>
      <c r="D72" s="48"/>
      <c r="E72" s="48"/>
      <c r="F72" s="48"/>
      <c r="G72" s="48"/>
      <c r="H72" s="48"/>
      <c r="I72" s="48"/>
      <c r="J72" s="48"/>
      <c r="K72" s="48"/>
      <c r="L72" s="48"/>
      <c r="M72" s="129"/>
      <c r="N72" s="132"/>
      <c r="O72" s="141"/>
      <c r="P72" s="48"/>
      <c r="Q72" s="48"/>
      <c r="R72" s="48"/>
      <c r="S72" s="48"/>
      <c r="T72" s="48"/>
      <c r="U72" s="48"/>
      <c r="V72" s="48"/>
      <c r="W72" s="48"/>
      <c r="X72" s="48"/>
      <c r="Y72" s="48"/>
      <c r="Z72" s="48"/>
      <c r="AA72" s="129"/>
      <c r="AB72" s="132"/>
      <c r="AC72" s="141"/>
      <c r="AD72" s="94" t="str">
        <f>IF(AC69="OK","Yes","No")</f>
        <v>No</v>
      </c>
      <c r="AE72" s="120"/>
      <c r="AF72" s="138"/>
    </row>
    <row r="73" spans="1:32" x14ac:dyDescent="0.25">
      <c r="A73" s="53" t="str">
        <f>IF(AD68="Cycle Complete", "", "Caution: Previous cycle incomplete")</f>
        <v>Caution: Previous cycle incomplete</v>
      </c>
      <c r="B73" s="49"/>
      <c r="C73" s="50"/>
      <c r="D73" s="50"/>
      <c r="E73" s="50"/>
      <c r="F73" s="50"/>
      <c r="G73" s="50"/>
      <c r="H73" s="50"/>
      <c r="I73" s="50"/>
      <c r="J73" s="50"/>
      <c r="K73" s="50"/>
      <c r="L73" s="50"/>
      <c r="M73" s="130"/>
      <c r="N73" s="133"/>
      <c r="O73" s="142"/>
      <c r="P73" s="50"/>
      <c r="Q73" s="50"/>
      <c r="R73" s="50"/>
      <c r="S73" s="50"/>
      <c r="T73" s="50"/>
      <c r="U73" s="50"/>
      <c r="V73" s="50"/>
      <c r="W73" s="50"/>
      <c r="X73" s="50"/>
      <c r="Y73" s="50"/>
      <c r="Z73" s="50"/>
      <c r="AA73" s="130"/>
      <c r="AB73" s="133"/>
      <c r="AC73" s="142"/>
      <c r="AD73" s="57" t="str">
        <f>IF(AND(AD70="Yes",AD72="Yes"),"Cycle Complete","Cycle Incomplete")</f>
        <v>Cycle Incomplete</v>
      </c>
      <c r="AE73" s="121"/>
      <c r="AF73" s="139"/>
    </row>
    <row r="74" spans="1:32" ht="15" customHeight="1" x14ac:dyDescent="0.25">
      <c r="A74" s="155"/>
      <c r="B74" s="33"/>
      <c r="C74" s="34"/>
      <c r="D74" s="34"/>
      <c r="E74" s="34"/>
      <c r="F74" s="34"/>
      <c r="G74" s="34"/>
      <c r="H74" s="34"/>
      <c r="I74" s="34"/>
      <c r="J74" s="34"/>
      <c r="K74" s="34"/>
      <c r="L74" s="34"/>
      <c r="M74" s="143"/>
      <c r="N74" s="122">
        <f>COUNTIF(C74:L78,"y")</f>
        <v>0</v>
      </c>
      <c r="O74" s="146" t="str">
        <f t="shared" ref="O74" si="24">IF(N74&gt;0,"OK","No Observation")</f>
        <v>No Observation</v>
      </c>
      <c r="P74" s="34"/>
      <c r="Q74" s="34"/>
      <c r="R74" s="34"/>
      <c r="S74" s="34"/>
      <c r="T74" s="34"/>
      <c r="U74" s="34"/>
      <c r="V74" s="34"/>
      <c r="W74" s="34"/>
      <c r="X74" s="34"/>
      <c r="Y74" s="34"/>
      <c r="Z74" s="34"/>
      <c r="AA74" s="143"/>
      <c r="AB74" s="122">
        <f>COUNTIF(P74:Z78,"Y")</f>
        <v>0</v>
      </c>
      <c r="AC74" s="146" t="str">
        <f t="shared" ref="AC74" si="25">IF(AB74&gt;0,"OK","No Debrief")</f>
        <v>No Debrief</v>
      </c>
      <c r="AD74" s="68" t="s">
        <v>62</v>
      </c>
      <c r="AE74" s="125"/>
      <c r="AF74" s="151"/>
    </row>
    <row r="75" spans="1:32" x14ac:dyDescent="0.25">
      <c r="A75" s="156"/>
      <c r="B75" s="35"/>
      <c r="C75" s="36"/>
      <c r="D75" s="36"/>
      <c r="E75" s="36"/>
      <c r="F75" s="36"/>
      <c r="G75" s="36"/>
      <c r="H75" s="36"/>
      <c r="I75" s="36"/>
      <c r="J75" s="36"/>
      <c r="K75" s="36"/>
      <c r="L75" s="36"/>
      <c r="M75" s="144"/>
      <c r="N75" s="123"/>
      <c r="O75" s="147"/>
      <c r="P75" s="36"/>
      <c r="Q75" s="36"/>
      <c r="R75" s="36"/>
      <c r="S75" s="36"/>
      <c r="T75" s="36"/>
      <c r="U75" s="36"/>
      <c r="V75" s="36"/>
      <c r="W75" s="36"/>
      <c r="X75" s="36"/>
      <c r="Y75" s="36"/>
      <c r="Z75" s="36"/>
      <c r="AA75" s="144"/>
      <c r="AB75" s="123"/>
      <c r="AC75" s="147"/>
      <c r="AD75" s="94" t="str">
        <f>IF(O74="OK", "Yes", "No")</f>
        <v>No</v>
      </c>
      <c r="AE75" s="126"/>
      <c r="AF75" s="150"/>
    </row>
    <row r="76" spans="1:32" x14ac:dyDescent="0.25">
      <c r="A76" s="156"/>
      <c r="B76" s="35"/>
      <c r="C76" s="36"/>
      <c r="D76" s="36"/>
      <c r="E76" s="36"/>
      <c r="F76" s="36"/>
      <c r="G76" s="36"/>
      <c r="H76" s="36"/>
      <c r="I76" s="36"/>
      <c r="J76" s="36"/>
      <c r="K76" s="36"/>
      <c r="L76" s="36"/>
      <c r="M76" s="144"/>
      <c r="N76" s="123"/>
      <c r="O76" s="147"/>
      <c r="P76" s="36"/>
      <c r="Q76" s="36"/>
      <c r="R76" s="36"/>
      <c r="S76" s="36"/>
      <c r="T76" s="36"/>
      <c r="U76" s="36"/>
      <c r="V76" s="36"/>
      <c r="W76" s="36"/>
      <c r="X76" s="36"/>
      <c r="Y76" s="36"/>
      <c r="Z76" s="36"/>
      <c r="AA76" s="144"/>
      <c r="AB76" s="123"/>
      <c r="AC76" s="147"/>
      <c r="AD76" s="55" t="s">
        <v>63</v>
      </c>
      <c r="AE76" s="126"/>
      <c r="AF76" s="93" t="s">
        <v>86</v>
      </c>
    </row>
    <row r="77" spans="1:32" x14ac:dyDescent="0.25">
      <c r="A77" s="157"/>
      <c r="B77" s="35"/>
      <c r="C77" s="36"/>
      <c r="D77" s="36"/>
      <c r="E77" s="36"/>
      <c r="F77" s="36"/>
      <c r="G77" s="36"/>
      <c r="H77" s="36"/>
      <c r="I77" s="36"/>
      <c r="J77" s="36"/>
      <c r="K77" s="36"/>
      <c r="L77" s="36"/>
      <c r="M77" s="144"/>
      <c r="N77" s="123"/>
      <c r="O77" s="147"/>
      <c r="P77" s="36"/>
      <c r="Q77" s="36"/>
      <c r="R77" s="36"/>
      <c r="S77" s="36"/>
      <c r="T77" s="36"/>
      <c r="U77" s="36"/>
      <c r="V77" s="36"/>
      <c r="W77" s="36"/>
      <c r="X77" s="36"/>
      <c r="Y77" s="36"/>
      <c r="Z77" s="36"/>
      <c r="AA77" s="144"/>
      <c r="AB77" s="123"/>
      <c r="AC77" s="147"/>
      <c r="AD77" s="94" t="str">
        <f>IF(AC74="OK","Yes","No")</f>
        <v>No</v>
      </c>
      <c r="AE77" s="126"/>
      <c r="AF77" s="134"/>
    </row>
    <row r="78" spans="1:32" x14ac:dyDescent="0.25">
      <c r="A78" s="71" t="str">
        <f>IF(AD73="Cycle Complete", "", "Caution: Previous cycle incomplete")</f>
        <v>Caution: Previous cycle incomplete</v>
      </c>
      <c r="B78" s="37"/>
      <c r="C78" s="38"/>
      <c r="D78" s="38"/>
      <c r="E78" s="38"/>
      <c r="F78" s="38"/>
      <c r="G78" s="38"/>
      <c r="H78" s="38"/>
      <c r="I78" s="38"/>
      <c r="J78" s="38"/>
      <c r="K78" s="38"/>
      <c r="L78" s="38"/>
      <c r="M78" s="145"/>
      <c r="N78" s="124"/>
      <c r="O78" s="148"/>
      <c r="P78" s="38"/>
      <c r="Q78" s="38"/>
      <c r="R78" s="38"/>
      <c r="S78" s="38"/>
      <c r="T78" s="38"/>
      <c r="U78" s="38"/>
      <c r="V78" s="38"/>
      <c r="W78" s="38"/>
      <c r="X78" s="38"/>
      <c r="Y78" s="38"/>
      <c r="Z78" s="38"/>
      <c r="AA78" s="145"/>
      <c r="AB78" s="124"/>
      <c r="AC78" s="148"/>
      <c r="AD78" s="57" t="str">
        <f>IF(AND(AD75="Yes",AD77="Yes"),"Cycle Complete","Cycle Incomplete")</f>
        <v>Cycle Incomplete</v>
      </c>
      <c r="AE78" s="127"/>
      <c r="AF78" s="135"/>
    </row>
    <row r="79" spans="1:32" ht="15" customHeight="1" x14ac:dyDescent="0.25">
      <c r="A79" s="152"/>
      <c r="B79" s="45"/>
      <c r="C79" s="46"/>
      <c r="D79" s="46"/>
      <c r="E79" s="46"/>
      <c r="F79" s="46"/>
      <c r="G79" s="46"/>
      <c r="H79" s="46"/>
      <c r="I79" s="46"/>
      <c r="J79" s="46"/>
      <c r="K79" s="46"/>
      <c r="L79" s="46"/>
      <c r="M79" s="128"/>
      <c r="N79" s="131">
        <f>COUNTIF(C79:L83,"y")</f>
        <v>0</v>
      </c>
      <c r="O79" s="140" t="str">
        <f t="shared" ref="O79" si="26">IF(N79&gt;0,"OK","No Observation")</f>
        <v>No Observation</v>
      </c>
      <c r="P79" s="46"/>
      <c r="Q79" s="46"/>
      <c r="R79" s="46"/>
      <c r="S79" s="46"/>
      <c r="T79" s="46"/>
      <c r="U79" s="46"/>
      <c r="V79" s="46"/>
      <c r="W79" s="46"/>
      <c r="X79" s="46"/>
      <c r="Y79" s="46"/>
      <c r="Z79" s="46"/>
      <c r="AA79" s="128"/>
      <c r="AB79" s="131">
        <f>COUNTIF(P79:Z83,"Y")</f>
        <v>0</v>
      </c>
      <c r="AC79" s="140" t="str">
        <f t="shared" ref="AC79" si="27">IF(AB79&gt;0,"OK","No Debrief")</f>
        <v>No Debrief</v>
      </c>
      <c r="AD79" s="68" t="s">
        <v>62</v>
      </c>
      <c r="AE79" s="119"/>
      <c r="AF79" s="136"/>
    </row>
    <row r="80" spans="1:32" x14ac:dyDescent="0.25">
      <c r="A80" s="153"/>
      <c r="B80" s="47"/>
      <c r="C80" s="48"/>
      <c r="D80" s="48"/>
      <c r="E80" s="48"/>
      <c r="F80" s="48"/>
      <c r="G80" s="48"/>
      <c r="H80" s="48"/>
      <c r="I80" s="48"/>
      <c r="J80" s="48"/>
      <c r="K80" s="48"/>
      <c r="L80" s="48"/>
      <c r="M80" s="129"/>
      <c r="N80" s="132"/>
      <c r="O80" s="141"/>
      <c r="P80" s="48"/>
      <c r="Q80" s="48"/>
      <c r="R80" s="48"/>
      <c r="S80" s="48"/>
      <c r="T80" s="48"/>
      <c r="U80" s="48"/>
      <c r="V80" s="48"/>
      <c r="W80" s="48"/>
      <c r="X80" s="48"/>
      <c r="Y80" s="48"/>
      <c r="Z80" s="48"/>
      <c r="AA80" s="129"/>
      <c r="AB80" s="132"/>
      <c r="AC80" s="141"/>
      <c r="AD80" s="94" t="str">
        <f>IF(O79="OK", "Yes", "No")</f>
        <v>No</v>
      </c>
      <c r="AE80" s="120"/>
      <c r="AF80" s="137"/>
    </row>
    <row r="81" spans="1:32" x14ac:dyDescent="0.25">
      <c r="A81" s="153"/>
      <c r="B81" s="47"/>
      <c r="C81" s="48"/>
      <c r="D81" s="48"/>
      <c r="E81" s="48"/>
      <c r="F81" s="48"/>
      <c r="G81" s="48"/>
      <c r="H81" s="48"/>
      <c r="I81" s="48"/>
      <c r="J81" s="48"/>
      <c r="K81" s="48"/>
      <c r="L81" s="48"/>
      <c r="M81" s="129"/>
      <c r="N81" s="132"/>
      <c r="O81" s="141"/>
      <c r="P81" s="48"/>
      <c r="Q81" s="48"/>
      <c r="R81" s="48"/>
      <c r="S81" s="48"/>
      <c r="T81" s="48"/>
      <c r="U81" s="48"/>
      <c r="V81" s="48"/>
      <c r="W81" s="48"/>
      <c r="X81" s="48"/>
      <c r="Y81" s="48"/>
      <c r="Z81" s="48"/>
      <c r="AA81" s="129"/>
      <c r="AB81" s="132"/>
      <c r="AC81" s="141"/>
      <c r="AD81" s="55" t="s">
        <v>63</v>
      </c>
      <c r="AE81" s="120"/>
      <c r="AF81" s="93" t="s">
        <v>86</v>
      </c>
    </row>
    <row r="82" spans="1:32" x14ac:dyDescent="0.25">
      <c r="A82" s="154"/>
      <c r="B82" s="47"/>
      <c r="C82" s="48"/>
      <c r="D82" s="48"/>
      <c r="E82" s="48"/>
      <c r="F82" s="48"/>
      <c r="G82" s="48"/>
      <c r="H82" s="48"/>
      <c r="I82" s="48"/>
      <c r="J82" s="48"/>
      <c r="K82" s="48"/>
      <c r="L82" s="48"/>
      <c r="M82" s="129"/>
      <c r="N82" s="132"/>
      <c r="O82" s="141"/>
      <c r="P82" s="48"/>
      <c r="Q82" s="48"/>
      <c r="R82" s="48"/>
      <c r="S82" s="48"/>
      <c r="T82" s="48"/>
      <c r="U82" s="48"/>
      <c r="V82" s="48"/>
      <c r="W82" s="48"/>
      <c r="X82" s="48"/>
      <c r="Y82" s="48"/>
      <c r="Z82" s="48"/>
      <c r="AA82" s="129"/>
      <c r="AB82" s="132"/>
      <c r="AC82" s="141"/>
      <c r="AD82" s="94" t="str">
        <f>IF(AC79="OK","Yes","No")</f>
        <v>No</v>
      </c>
      <c r="AE82" s="120"/>
      <c r="AF82" s="138"/>
    </row>
    <row r="83" spans="1:32" x14ac:dyDescent="0.25">
      <c r="A83" s="53" t="str">
        <f>IF(AD78="Cycle Complete", "", "Caution: Previous cycle incomplete")</f>
        <v>Caution: Previous cycle incomplete</v>
      </c>
      <c r="B83" s="49"/>
      <c r="C83" s="50"/>
      <c r="D83" s="50"/>
      <c r="E83" s="50"/>
      <c r="F83" s="50"/>
      <c r="G83" s="50"/>
      <c r="H83" s="50"/>
      <c r="I83" s="50"/>
      <c r="J83" s="50"/>
      <c r="K83" s="50"/>
      <c r="L83" s="50"/>
      <c r="M83" s="130"/>
      <c r="N83" s="133"/>
      <c r="O83" s="142"/>
      <c r="P83" s="50"/>
      <c r="Q83" s="50"/>
      <c r="R83" s="50"/>
      <c r="S83" s="50"/>
      <c r="T83" s="50"/>
      <c r="U83" s="50"/>
      <c r="V83" s="50"/>
      <c r="W83" s="50"/>
      <c r="X83" s="50"/>
      <c r="Y83" s="50"/>
      <c r="Z83" s="50"/>
      <c r="AA83" s="130"/>
      <c r="AB83" s="133"/>
      <c r="AC83" s="142"/>
      <c r="AD83" s="57" t="str">
        <f>IF(AND(AD80="Yes",AD82="Yes"),"Cycle Complete","Cycle Incomplete")</f>
        <v>Cycle Incomplete</v>
      </c>
      <c r="AE83" s="121"/>
      <c r="AF83" s="139"/>
    </row>
    <row r="84" spans="1:32" ht="15" customHeight="1" x14ac:dyDescent="0.25">
      <c r="A84" s="155"/>
      <c r="B84" s="33"/>
      <c r="C84" s="34"/>
      <c r="D84" s="34"/>
      <c r="E84" s="34"/>
      <c r="F84" s="34"/>
      <c r="G84" s="34"/>
      <c r="H84" s="34"/>
      <c r="I84" s="34"/>
      <c r="J84" s="34"/>
      <c r="K84" s="34"/>
      <c r="L84" s="34"/>
      <c r="M84" s="143"/>
      <c r="N84" s="122">
        <f>COUNTIF(C84:L88,"y")</f>
        <v>0</v>
      </c>
      <c r="O84" s="146" t="str">
        <f t="shared" ref="O84" si="28">IF(N84&gt;0,"OK","No Observation")</f>
        <v>No Observation</v>
      </c>
      <c r="P84" s="34"/>
      <c r="Q84" s="34"/>
      <c r="R84" s="34"/>
      <c r="S84" s="34"/>
      <c r="T84" s="34"/>
      <c r="U84" s="34"/>
      <c r="V84" s="34"/>
      <c r="W84" s="34"/>
      <c r="X84" s="34"/>
      <c r="Y84" s="34"/>
      <c r="Z84" s="34"/>
      <c r="AA84" s="143"/>
      <c r="AB84" s="122">
        <f>COUNTIF(P84:Z88,"Y")</f>
        <v>0</v>
      </c>
      <c r="AC84" s="146" t="str">
        <f t="shared" ref="AC84" si="29">IF(AB84&gt;0,"OK","No Debrief")</f>
        <v>No Debrief</v>
      </c>
      <c r="AD84" s="68" t="s">
        <v>62</v>
      </c>
      <c r="AE84" s="125"/>
      <c r="AF84" s="151"/>
    </row>
    <row r="85" spans="1:32" x14ac:dyDescent="0.25">
      <c r="A85" s="156"/>
      <c r="B85" s="35"/>
      <c r="C85" s="36"/>
      <c r="D85" s="36"/>
      <c r="E85" s="36"/>
      <c r="F85" s="36"/>
      <c r="G85" s="36"/>
      <c r="H85" s="36"/>
      <c r="I85" s="36"/>
      <c r="J85" s="36"/>
      <c r="K85" s="36"/>
      <c r="L85" s="36"/>
      <c r="M85" s="144"/>
      <c r="N85" s="123"/>
      <c r="O85" s="147"/>
      <c r="P85" s="36"/>
      <c r="Q85" s="36"/>
      <c r="R85" s="36"/>
      <c r="S85" s="36"/>
      <c r="T85" s="36"/>
      <c r="U85" s="36"/>
      <c r="V85" s="36"/>
      <c r="W85" s="36"/>
      <c r="X85" s="36"/>
      <c r="Y85" s="36"/>
      <c r="Z85" s="36"/>
      <c r="AA85" s="144"/>
      <c r="AB85" s="123"/>
      <c r="AC85" s="147"/>
      <c r="AD85" s="94" t="str">
        <f>IF(O84="OK", "Yes", "No")</f>
        <v>No</v>
      </c>
      <c r="AE85" s="126"/>
      <c r="AF85" s="150"/>
    </row>
    <row r="86" spans="1:32" x14ac:dyDescent="0.25">
      <c r="A86" s="156"/>
      <c r="B86" s="35"/>
      <c r="C86" s="36"/>
      <c r="D86" s="36"/>
      <c r="E86" s="36"/>
      <c r="F86" s="36"/>
      <c r="G86" s="36"/>
      <c r="H86" s="36"/>
      <c r="I86" s="36"/>
      <c r="J86" s="36"/>
      <c r="K86" s="36"/>
      <c r="L86" s="36"/>
      <c r="M86" s="144"/>
      <c r="N86" s="123"/>
      <c r="O86" s="147"/>
      <c r="P86" s="36"/>
      <c r="Q86" s="36"/>
      <c r="R86" s="36"/>
      <c r="S86" s="36"/>
      <c r="T86" s="36"/>
      <c r="U86" s="36"/>
      <c r="V86" s="36"/>
      <c r="W86" s="36"/>
      <c r="X86" s="36"/>
      <c r="Y86" s="36"/>
      <c r="Z86" s="36"/>
      <c r="AA86" s="144"/>
      <c r="AB86" s="123"/>
      <c r="AC86" s="147"/>
      <c r="AD86" s="55" t="s">
        <v>63</v>
      </c>
      <c r="AE86" s="126"/>
      <c r="AF86" s="93" t="s">
        <v>86</v>
      </c>
    </row>
    <row r="87" spans="1:32" x14ac:dyDescent="0.25">
      <c r="A87" s="157"/>
      <c r="B87" s="35"/>
      <c r="C87" s="36"/>
      <c r="D87" s="36"/>
      <c r="E87" s="36"/>
      <c r="F87" s="36"/>
      <c r="G87" s="36"/>
      <c r="H87" s="36"/>
      <c r="I87" s="36"/>
      <c r="J87" s="36"/>
      <c r="K87" s="36"/>
      <c r="L87" s="36"/>
      <c r="M87" s="144"/>
      <c r="N87" s="123"/>
      <c r="O87" s="147"/>
      <c r="P87" s="36"/>
      <c r="Q87" s="36"/>
      <c r="R87" s="36"/>
      <c r="S87" s="36"/>
      <c r="T87" s="36"/>
      <c r="U87" s="36"/>
      <c r="V87" s="36"/>
      <c r="W87" s="36"/>
      <c r="X87" s="36"/>
      <c r="Y87" s="36"/>
      <c r="Z87" s="36"/>
      <c r="AA87" s="144"/>
      <c r="AB87" s="123"/>
      <c r="AC87" s="147"/>
      <c r="AD87" s="94" t="str">
        <f>IF(AC84="OK","Yes","No")</f>
        <v>No</v>
      </c>
      <c r="AE87" s="126"/>
      <c r="AF87" s="134"/>
    </row>
    <row r="88" spans="1:32" x14ac:dyDescent="0.25">
      <c r="A88" s="71" t="str">
        <f>IF(AD83="Cycle Complete", "", "Caution: Previous cycle incomplete")</f>
        <v>Caution: Previous cycle incomplete</v>
      </c>
      <c r="B88" s="37"/>
      <c r="C88" s="38"/>
      <c r="D88" s="38"/>
      <c r="E88" s="38"/>
      <c r="F88" s="38"/>
      <c r="G88" s="38"/>
      <c r="H88" s="38"/>
      <c r="I88" s="38"/>
      <c r="J88" s="38"/>
      <c r="K88" s="38"/>
      <c r="L88" s="38"/>
      <c r="M88" s="145"/>
      <c r="N88" s="124"/>
      <c r="O88" s="148"/>
      <c r="P88" s="38"/>
      <c r="Q88" s="38"/>
      <c r="R88" s="38"/>
      <c r="S88" s="38"/>
      <c r="T88" s="38"/>
      <c r="U88" s="38"/>
      <c r="V88" s="38"/>
      <c r="W88" s="38"/>
      <c r="X88" s="38"/>
      <c r="Y88" s="38"/>
      <c r="Z88" s="38"/>
      <c r="AA88" s="145"/>
      <c r="AB88" s="124"/>
      <c r="AC88" s="148"/>
      <c r="AD88" s="57" t="str">
        <f>IF(AND(AD85="Yes",AD87="Yes"),"Cycle Complete","Cycle Incomplete")</f>
        <v>Cycle Incomplete</v>
      </c>
      <c r="AE88" s="127"/>
      <c r="AF88" s="135"/>
    </row>
    <row r="89" spans="1:32" ht="15" customHeight="1" x14ac:dyDescent="0.25">
      <c r="A89" s="152"/>
      <c r="B89" s="45"/>
      <c r="C89" s="46"/>
      <c r="D89" s="46"/>
      <c r="E89" s="46"/>
      <c r="F89" s="46"/>
      <c r="G89" s="46"/>
      <c r="H89" s="46"/>
      <c r="I89" s="46"/>
      <c r="J89" s="46"/>
      <c r="K89" s="46"/>
      <c r="L89" s="46"/>
      <c r="M89" s="128"/>
      <c r="N89" s="131">
        <f>COUNTIF(C89:L93,"y")</f>
        <v>0</v>
      </c>
      <c r="O89" s="140" t="str">
        <f t="shared" ref="O89" si="30">IF(N89&gt;0,"OK","No Observation")</f>
        <v>No Observation</v>
      </c>
      <c r="P89" s="46"/>
      <c r="Q89" s="46"/>
      <c r="R89" s="46"/>
      <c r="S89" s="46"/>
      <c r="T89" s="46"/>
      <c r="U89" s="46"/>
      <c r="V89" s="46"/>
      <c r="W89" s="46"/>
      <c r="X89" s="46"/>
      <c r="Y89" s="46"/>
      <c r="Z89" s="46"/>
      <c r="AA89" s="128"/>
      <c r="AB89" s="131">
        <f>COUNTIF(P89:Z93,"Y")</f>
        <v>0</v>
      </c>
      <c r="AC89" s="140" t="str">
        <f t="shared" ref="AC89" si="31">IF(AB89&gt;0,"OK","No Debrief")</f>
        <v>No Debrief</v>
      </c>
      <c r="AD89" s="68" t="s">
        <v>62</v>
      </c>
      <c r="AE89" s="119"/>
      <c r="AF89" s="136"/>
    </row>
    <row r="90" spans="1:32" x14ac:dyDescent="0.25">
      <c r="A90" s="153"/>
      <c r="B90" s="47"/>
      <c r="C90" s="48"/>
      <c r="D90" s="48"/>
      <c r="E90" s="48"/>
      <c r="F90" s="48"/>
      <c r="G90" s="48"/>
      <c r="H90" s="48"/>
      <c r="I90" s="48"/>
      <c r="J90" s="48"/>
      <c r="K90" s="48"/>
      <c r="L90" s="48"/>
      <c r="M90" s="129"/>
      <c r="N90" s="132"/>
      <c r="O90" s="141"/>
      <c r="P90" s="48"/>
      <c r="Q90" s="48"/>
      <c r="R90" s="48"/>
      <c r="S90" s="48"/>
      <c r="T90" s="48"/>
      <c r="U90" s="48"/>
      <c r="V90" s="48"/>
      <c r="W90" s="48"/>
      <c r="X90" s="48"/>
      <c r="Y90" s="48"/>
      <c r="Z90" s="48"/>
      <c r="AA90" s="129"/>
      <c r="AB90" s="132"/>
      <c r="AC90" s="141"/>
      <c r="AD90" s="94" t="str">
        <f>IF(O89="OK", "Yes", "No")</f>
        <v>No</v>
      </c>
      <c r="AE90" s="120"/>
      <c r="AF90" s="137"/>
    </row>
    <row r="91" spans="1:32" x14ac:dyDescent="0.25">
      <c r="A91" s="153"/>
      <c r="B91" s="47"/>
      <c r="C91" s="48"/>
      <c r="D91" s="48"/>
      <c r="E91" s="48"/>
      <c r="F91" s="48"/>
      <c r="G91" s="48"/>
      <c r="H91" s="48"/>
      <c r="I91" s="48"/>
      <c r="J91" s="48"/>
      <c r="K91" s="48"/>
      <c r="L91" s="48"/>
      <c r="M91" s="129"/>
      <c r="N91" s="132"/>
      <c r="O91" s="141"/>
      <c r="P91" s="48"/>
      <c r="Q91" s="48"/>
      <c r="R91" s="48"/>
      <c r="S91" s="48"/>
      <c r="T91" s="48"/>
      <c r="U91" s="48"/>
      <c r="V91" s="48"/>
      <c r="W91" s="48"/>
      <c r="X91" s="48"/>
      <c r="Y91" s="48"/>
      <c r="Z91" s="48"/>
      <c r="AA91" s="129"/>
      <c r="AB91" s="132"/>
      <c r="AC91" s="141"/>
      <c r="AD91" s="55" t="s">
        <v>63</v>
      </c>
      <c r="AE91" s="120"/>
      <c r="AF91" s="93" t="s">
        <v>86</v>
      </c>
    </row>
    <row r="92" spans="1:32" x14ac:dyDescent="0.25">
      <c r="A92" s="154"/>
      <c r="B92" s="47"/>
      <c r="C92" s="48"/>
      <c r="D92" s="48"/>
      <c r="E92" s="48"/>
      <c r="F92" s="48"/>
      <c r="G92" s="48"/>
      <c r="H92" s="48"/>
      <c r="I92" s="48"/>
      <c r="J92" s="48"/>
      <c r="K92" s="48"/>
      <c r="L92" s="48"/>
      <c r="M92" s="129"/>
      <c r="N92" s="132"/>
      <c r="O92" s="141"/>
      <c r="P92" s="48"/>
      <c r="Q92" s="48"/>
      <c r="R92" s="48"/>
      <c r="S92" s="48"/>
      <c r="T92" s="48"/>
      <c r="U92" s="48"/>
      <c r="V92" s="48"/>
      <c r="W92" s="48"/>
      <c r="X92" s="48"/>
      <c r="Y92" s="48"/>
      <c r="Z92" s="48"/>
      <c r="AA92" s="129"/>
      <c r="AB92" s="132"/>
      <c r="AC92" s="141"/>
      <c r="AD92" s="94" t="str">
        <f>IF(AC89="OK","Yes","No")</f>
        <v>No</v>
      </c>
      <c r="AE92" s="120"/>
      <c r="AF92" s="138"/>
    </row>
    <row r="93" spans="1:32" x14ac:dyDescent="0.25">
      <c r="A93" s="53" t="str">
        <f>IF(AD88="Cycle Complete", "", "Caution: Previous cycle incomplete")</f>
        <v>Caution: Previous cycle incomplete</v>
      </c>
      <c r="B93" s="49"/>
      <c r="C93" s="50"/>
      <c r="D93" s="50"/>
      <c r="E93" s="50"/>
      <c r="F93" s="50"/>
      <c r="G93" s="50"/>
      <c r="H93" s="50"/>
      <c r="I93" s="50"/>
      <c r="J93" s="50"/>
      <c r="K93" s="50"/>
      <c r="L93" s="50"/>
      <c r="M93" s="130"/>
      <c r="N93" s="133"/>
      <c r="O93" s="142"/>
      <c r="P93" s="50"/>
      <c r="Q93" s="50"/>
      <c r="R93" s="50"/>
      <c r="S93" s="50"/>
      <c r="T93" s="50"/>
      <c r="U93" s="50"/>
      <c r="V93" s="50"/>
      <c r="W93" s="50"/>
      <c r="X93" s="50"/>
      <c r="Y93" s="50"/>
      <c r="Z93" s="50"/>
      <c r="AA93" s="130"/>
      <c r="AB93" s="133"/>
      <c r="AC93" s="142"/>
      <c r="AD93" s="57" t="str">
        <f>IF(AND(AD90="Yes",AD92="Yes"),"Cycle Complete","Cycle Incomplete")</f>
        <v>Cycle Incomplete</v>
      </c>
      <c r="AE93" s="121"/>
      <c r="AF93" s="139"/>
    </row>
    <row r="94" spans="1:32" ht="15" customHeight="1" x14ac:dyDescent="0.25">
      <c r="A94" s="155"/>
      <c r="B94" s="33"/>
      <c r="C94" s="34"/>
      <c r="D94" s="34"/>
      <c r="E94" s="34"/>
      <c r="F94" s="34"/>
      <c r="G94" s="34"/>
      <c r="H94" s="34"/>
      <c r="I94" s="34"/>
      <c r="J94" s="34"/>
      <c r="K94" s="34"/>
      <c r="L94" s="34"/>
      <c r="M94" s="143"/>
      <c r="N94" s="122">
        <f>COUNTIF(C94:L98,"y")</f>
        <v>0</v>
      </c>
      <c r="O94" s="146" t="str">
        <f t="shared" ref="O94" si="32">IF(N94&gt;0,"OK","No Observation")</f>
        <v>No Observation</v>
      </c>
      <c r="P94" s="34"/>
      <c r="Q94" s="34"/>
      <c r="R94" s="34"/>
      <c r="S94" s="34"/>
      <c r="T94" s="34"/>
      <c r="U94" s="34"/>
      <c r="V94" s="34"/>
      <c r="W94" s="34"/>
      <c r="X94" s="34"/>
      <c r="Y94" s="34"/>
      <c r="Z94" s="34"/>
      <c r="AA94" s="143"/>
      <c r="AB94" s="122">
        <f>COUNTIF(P94:Z98,"Y")</f>
        <v>0</v>
      </c>
      <c r="AC94" s="146" t="str">
        <f t="shared" ref="AC94" si="33">IF(AB94&gt;0,"OK","No Debrief")</f>
        <v>No Debrief</v>
      </c>
      <c r="AD94" s="68" t="s">
        <v>62</v>
      </c>
      <c r="AE94" s="125"/>
      <c r="AF94" s="151"/>
    </row>
    <row r="95" spans="1:32" x14ac:dyDescent="0.25">
      <c r="A95" s="156"/>
      <c r="B95" s="35"/>
      <c r="C95" s="36"/>
      <c r="D95" s="36"/>
      <c r="E95" s="36"/>
      <c r="F95" s="36"/>
      <c r="G95" s="36"/>
      <c r="H95" s="36"/>
      <c r="I95" s="36"/>
      <c r="J95" s="36"/>
      <c r="K95" s="36"/>
      <c r="L95" s="36"/>
      <c r="M95" s="144"/>
      <c r="N95" s="123"/>
      <c r="O95" s="147"/>
      <c r="P95" s="36"/>
      <c r="Q95" s="36"/>
      <c r="R95" s="36"/>
      <c r="S95" s="36"/>
      <c r="T95" s="36"/>
      <c r="U95" s="36"/>
      <c r="V95" s="36"/>
      <c r="W95" s="36"/>
      <c r="X95" s="36"/>
      <c r="Y95" s="36"/>
      <c r="Z95" s="36"/>
      <c r="AA95" s="144"/>
      <c r="AB95" s="123"/>
      <c r="AC95" s="147"/>
      <c r="AD95" s="94" t="str">
        <f>IF(O94="OK", "Yes", "No")</f>
        <v>No</v>
      </c>
      <c r="AE95" s="126"/>
      <c r="AF95" s="150"/>
    </row>
    <row r="96" spans="1:32" x14ac:dyDescent="0.25">
      <c r="A96" s="156"/>
      <c r="B96" s="35"/>
      <c r="C96" s="36"/>
      <c r="D96" s="36"/>
      <c r="E96" s="36"/>
      <c r="F96" s="36"/>
      <c r="G96" s="36"/>
      <c r="H96" s="36"/>
      <c r="I96" s="36"/>
      <c r="J96" s="36"/>
      <c r="K96" s="36"/>
      <c r="L96" s="36"/>
      <c r="M96" s="144"/>
      <c r="N96" s="123"/>
      <c r="O96" s="147"/>
      <c r="P96" s="36"/>
      <c r="Q96" s="36"/>
      <c r="R96" s="36"/>
      <c r="S96" s="36"/>
      <c r="T96" s="36"/>
      <c r="U96" s="36"/>
      <c r="V96" s="36"/>
      <c r="W96" s="36"/>
      <c r="X96" s="36"/>
      <c r="Y96" s="36"/>
      <c r="Z96" s="36"/>
      <c r="AA96" s="144"/>
      <c r="AB96" s="123"/>
      <c r="AC96" s="147"/>
      <c r="AD96" s="55" t="s">
        <v>63</v>
      </c>
      <c r="AE96" s="126"/>
      <c r="AF96" s="93" t="s">
        <v>86</v>
      </c>
    </row>
    <row r="97" spans="1:32" x14ac:dyDescent="0.25">
      <c r="A97" s="157"/>
      <c r="B97" s="35"/>
      <c r="C97" s="36"/>
      <c r="D97" s="36"/>
      <c r="E97" s="36"/>
      <c r="F97" s="36"/>
      <c r="G97" s="36"/>
      <c r="H97" s="36"/>
      <c r="I97" s="36"/>
      <c r="J97" s="36"/>
      <c r="K97" s="36"/>
      <c r="L97" s="36"/>
      <c r="M97" s="144"/>
      <c r="N97" s="123"/>
      <c r="O97" s="147"/>
      <c r="P97" s="36"/>
      <c r="Q97" s="36"/>
      <c r="R97" s="36"/>
      <c r="S97" s="36"/>
      <c r="T97" s="36"/>
      <c r="U97" s="36"/>
      <c r="V97" s="36"/>
      <c r="W97" s="36"/>
      <c r="X97" s="36"/>
      <c r="Y97" s="36"/>
      <c r="Z97" s="36"/>
      <c r="AA97" s="144"/>
      <c r="AB97" s="123"/>
      <c r="AC97" s="147"/>
      <c r="AD97" s="94" t="str">
        <f>IF(AC94="OK","Yes","No")</f>
        <v>No</v>
      </c>
      <c r="AE97" s="126"/>
      <c r="AF97" s="134"/>
    </row>
    <row r="98" spans="1:32" x14ac:dyDescent="0.25">
      <c r="A98" s="71" t="str">
        <f>IF(AD93="Cycle Complete", "", "Caution: Previous cycle incomplete")</f>
        <v>Caution: Previous cycle incomplete</v>
      </c>
      <c r="B98" s="37"/>
      <c r="C98" s="38"/>
      <c r="D98" s="38"/>
      <c r="E98" s="38"/>
      <c r="F98" s="38"/>
      <c r="G98" s="38"/>
      <c r="H98" s="38"/>
      <c r="I98" s="38"/>
      <c r="J98" s="38"/>
      <c r="K98" s="38"/>
      <c r="L98" s="38"/>
      <c r="M98" s="145"/>
      <c r="N98" s="124"/>
      <c r="O98" s="148"/>
      <c r="P98" s="38"/>
      <c r="Q98" s="38"/>
      <c r="R98" s="38"/>
      <c r="S98" s="38"/>
      <c r="T98" s="38"/>
      <c r="U98" s="38"/>
      <c r="V98" s="38"/>
      <c r="W98" s="38"/>
      <c r="X98" s="38"/>
      <c r="Y98" s="38"/>
      <c r="Z98" s="38"/>
      <c r="AA98" s="145"/>
      <c r="AB98" s="124"/>
      <c r="AC98" s="148"/>
      <c r="AD98" s="57" t="str">
        <f>IF(AND(AD95="Yes",AD97="Yes"),"Cycle Complete","Cycle Incomplete")</f>
        <v>Cycle Incomplete</v>
      </c>
      <c r="AE98" s="127"/>
      <c r="AF98" s="135"/>
    </row>
    <row r="99" spans="1:32" ht="15" customHeight="1" x14ac:dyDescent="0.25">
      <c r="A99" s="152"/>
      <c r="B99" s="45"/>
      <c r="C99" s="46"/>
      <c r="D99" s="46"/>
      <c r="E99" s="46"/>
      <c r="F99" s="46"/>
      <c r="G99" s="46"/>
      <c r="H99" s="46"/>
      <c r="I99" s="46"/>
      <c r="J99" s="46"/>
      <c r="K99" s="46"/>
      <c r="L99" s="46"/>
      <c r="M99" s="128"/>
      <c r="N99" s="131">
        <f>COUNTIF(C99:L103,"y")</f>
        <v>0</v>
      </c>
      <c r="O99" s="140" t="str">
        <f t="shared" ref="O99" si="34">IF(N99&gt;0,"OK","No Observation")</f>
        <v>No Observation</v>
      </c>
      <c r="P99" s="46"/>
      <c r="Q99" s="46"/>
      <c r="R99" s="46"/>
      <c r="S99" s="46"/>
      <c r="T99" s="46"/>
      <c r="U99" s="46"/>
      <c r="V99" s="46"/>
      <c r="W99" s="46"/>
      <c r="X99" s="46"/>
      <c r="Y99" s="46"/>
      <c r="Z99" s="46"/>
      <c r="AA99" s="128"/>
      <c r="AB99" s="131">
        <f>COUNTIF(P99:Z103,"Y")</f>
        <v>0</v>
      </c>
      <c r="AC99" s="140" t="str">
        <f t="shared" ref="AC99" si="35">IF(AB99&gt;0,"OK","No Debrief")</f>
        <v>No Debrief</v>
      </c>
      <c r="AD99" s="68" t="s">
        <v>62</v>
      </c>
      <c r="AE99" s="119"/>
      <c r="AF99" s="136"/>
    </row>
    <row r="100" spans="1:32" x14ac:dyDescent="0.25">
      <c r="A100" s="153"/>
      <c r="B100" s="47"/>
      <c r="C100" s="48"/>
      <c r="D100" s="48"/>
      <c r="E100" s="48"/>
      <c r="F100" s="48"/>
      <c r="G100" s="48"/>
      <c r="H100" s="48"/>
      <c r="I100" s="48"/>
      <c r="J100" s="48"/>
      <c r="K100" s="48"/>
      <c r="L100" s="48"/>
      <c r="M100" s="129"/>
      <c r="N100" s="132"/>
      <c r="O100" s="141"/>
      <c r="P100" s="48"/>
      <c r="Q100" s="48"/>
      <c r="R100" s="48"/>
      <c r="S100" s="48"/>
      <c r="T100" s="48"/>
      <c r="U100" s="48"/>
      <c r="V100" s="48"/>
      <c r="W100" s="48"/>
      <c r="X100" s="48"/>
      <c r="Y100" s="48"/>
      <c r="Z100" s="48"/>
      <c r="AA100" s="129"/>
      <c r="AB100" s="132"/>
      <c r="AC100" s="141"/>
      <c r="AD100" s="94" t="str">
        <f>IF(O99="OK", "Yes", "No")</f>
        <v>No</v>
      </c>
      <c r="AE100" s="120"/>
      <c r="AF100" s="137"/>
    </row>
    <row r="101" spans="1:32" x14ac:dyDescent="0.25">
      <c r="A101" s="153"/>
      <c r="B101" s="47"/>
      <c r="C101" s="48"/>
      <c r="D101" s="48"/>
      <c r="E101" s="48"/>
      <c r="F101" s="48"/>
      <c r="G101" s="48"/>
      <c r="H101" s="48"/>
      <c r="I101" s="48"/>
      <c r="J101" s="48"/>
      <c r="K101" s="48"/>
      <c r="L101" s="48"/>
      <c r="M101" s="129"/>
      <c r="N101" s="132"/>
      <c r="O101" s="141"/>
      <c r="P101" s="48"/>
      <c r="Q101" s="48"/>
      <c r="R101" s="48"/>
      <c r="S101" s="48"/>
      <c r="T101" s="48"/>
      <c r="U101" s="48"/>
      <c r="V101" s="48"/>
      <c r="W101" s="48"/>
      <c r="X101" s="48"/>
      <c r="Y101" s="48"/>
      <c r="Z101" s="48"/>
      <c r="AA101" s="129"/>
      <c r="AB101" s="132"/>
      <c r="AC101" s="141"/>
      <c r="AD101" s="55" t="s">
        <v>63</v>
      </c>
      <c r="AE101" s="120"/>
      <c r="AF101" s="93" t="s">
        <v>86</v>
      </c>
    </row>
    <row r="102" spans="1:32" x14ac:dyDescent="0.25">
      <c r="A102" s="154"/>
      <c r="B102" s="47"/>
      <c r="C102" s="48"/>
      <c r="D102" s="48"/>
      <c r="E102" s="48"/>
      <c r="F102" s="48"/>
      <c r="G102" s="48"/>
      <c r="H102" s="48"/>
      <c r="I102" s="48"/>
      <c r="J102" s="48"/>
      <c r="K102" s="48"/>
      <c r="L102" s="48"/>
      <c r="M102" s="129"/>
      <c r="N102" s="132"/>
      <c r="O102" s="141"/>
      <c r="P102" s="48"/>
      <c r="Q102" s="48"/>
      <c r="R102" s="48"/>
      <c r="S102" s="48"/>
      <c r="T102" s="48"/>
      <c r="U102" s="48"/>
      <c r="V102" s="48"/>
      <c r="W102" s="48"/>
      <c r="X102" s="48"/>
      <c r="Y102" s="48"/>
      <c r="Z102" s="48"/>
      <c r="AA102" s="129"/>
      <c r="AB102" s="132"/>
      <c r="AC102" s="141"/>
      <c r="AD102" s="94" t="str">
        <f>IF(AC99="OK","Yes","No")</f>
        <v>No</v>
      </c>
      <c r="AE102" s="120"/>
      <c r="AF102" s="138"/>
    </row>
    <row r="103" spans="1:32" x14ac:dyDescent="0.25">
      <c r="A103" s="53" t="str">
        <f>IF(AD98="Cycle Complete", "", "Caution: Previous cycle incomplete")</f>
        <v>Caution: Previous cycle incomplete</v>
      </c>
      <c r="B103" s="49"/>
      <c r="C103" s="50"/>
      <c r="D103" s="50"/>
      <c r="E103" s="50"/>
      <c r="F103" s="50"/>
      <c r="G103" s="50"/>
      <c r="H103" s="50"/>
      <c r="I103" s="50"/>
      <c r="J103" s="50"/>
      <c r="K103" s="50"/>
      <c r="L103" s="50"/>
      <c r="M103" s="130"/>
      <c r="N103" s="133"/>
      <c r="O103" s="142"/>
      <c r="P103" s="50"/>
      <c r="Q103" s="50"/>
      <c r="R103" s="50"/>
      <c r="S103" s="50"/>
      <c r="T103" s="50"/>
      <c r="U103" s="50"/>
      <c r="V103" s="50"/>
      <c r="W103" s="50"/>
      <c r="X103" s="50"/>
      <c r="Y103" s="50"/>
      <c r="Z103" s="50"/>
      <c r="AA103" s="130"/>
      <c r="AB103" s="133"/>
      <c r="AC103" s="142"/>
      <c r="AD103" s="57" t="str">
        <f>IF(AND(AD100="Yes",AD102="Yes"),"Cycle Complete","Cycle Incomplete")</f>
        <v>Cycle Incomplete</v>
      </c>
      <c r="AE103" s="121"/>
      <c r="AF103" s="139"/>
    </row>
    <row r="104" spans="1:32" ht="15" customHeight="1" x14ac:dyDescent="0.25">
      <c r="A104" s="155"/>
      <c r="B104" s="33"/>
      <c r="C104" s="34"/>
      <c r="D104" s="34"/>
      <c r="E104" s="34"/>
      <c r="F104" s="34"/>
      <c r="G104" s="34"/>
      <c r="H104" s="34"/>
      <c r="I104" s="34"/>
      <c r="J104" s="34"/>
      <c r="K104" s="34"/>
      <c r="L104" s="34"/>
      <c r="M104" s="143"/>
      <c r="N104" s="122">
        <f>COUNTIF(C104:L108,"y")</f>
        <v>0</v>
      </c>
      <c r="O104" s="146" t="str">
        <f t="shared" ref="O104" si="36">IF(N104&gt;0,"OK","No Observation")</f>
        <v>No Observation</v>
      </c>
      <c r="P104" s="34"/>
      <c r="Q104" s="34"/>
      <c r="R104" s="34"/>
      <c r="S104" s="34"/>
      <c r="T104" s="34"/>
      <c r="U104" s="34"/>
      <c r="V104" s="34"/>
      <c r="W104" s="34"/>
      <c r="X104" s="34"/>
      <c r="Y104" s="34"/>
      <c r="Z104" s="34"/>
      <c r="AA104" s="143"/>
      <c r="AB104" s="122">
        <f>COUNTIF(P104:Z108,"Y")</f>
        <v>0</v>
      </c>
      <c r="AC104" s="146" t="str">
        <f t="shared" ref="AC104" si="37">IF(AB104&gt;0,"OK","No Debrief")</f>
        <v>No Debrief</v>
      </c>
      <c r="AD104" s="68" t="s">
        <v>62</v>
      </c>
      <c r="AE104" s="125"/>
      <c r="AF104" s="151"/>
    </row>
    <row r="105" spans="1:32" x14ac:dyDescent="0.25">
      <c r="A105" s="156"/>
      <c r="B105" s="35"/>
      <c r="C105" s="36"/>
      <c r="D105" s="36"/>
      <c r="E105" s="36"/>
      <c r="F105" s="36"/>
      <c r="G105" s="36"/>
      <c r="H105" s="36"/>
      <c r="I105" s="36"/>
      <c r="J105" s="36"/>
      <c r="K105" s="36"/>
      <c r="L105" s="36"/>
      <c r="M105" s="144"/>
      <c r="N105" s="123"/>
      <c r="O105" s="147"/>
      <c r="P105" s="36"/>
      <c r="Q105" s="36"/>
      <c r="R105" s="36"/>
      <c r="S105" s="36"/>
      <c r="T105" s="36"/>
      <c r="U105" s="36"/>
      <c r="V105" s="36"/>
      <c r="W105" s="36"/>
      <c r="X105" s="36"/>
      <c r="Y105" s="36"/>
      <c r="Z105" s="36"/>
      <c r="AA105" s="144"/>
      <c r="AB105" s="123"/>
      <c r="AC105" s="147"/>
      <c r="AD105" s="94" t="str">
        <f>IF(O104="OK", "Yes", "No")</f>
        <v>No</v>
      </c>
      <c r="AE105" s="126"/>
      <c r="AF105" s="150"/>
    </row>
    <row r="106" spans="1:32" x14ac:dyDescent="0.25">
      <c r="A106" s="156"/>
      <c r="B106" s="35"/>
      <c r="C106" s="36"/>
      <c r="D106" s="36"/>
      <c r="E106" s="36"/>
      <c r="F106" s="36"/>
      <c r="G106" s="36"/>
      <c r="H106" s="36"/>
      <c r="I106" s="36"/>
      <c r="J106" s="36"/>
      <c r="K106" s="36"/>
      <c r="L106" s="36"/>
      <c r="M106" s="144"/>
      <c r="N106" s="123"/>
      <c r="O106" s="147"/>
      <c r="P106" s="36"/>
      <c r="Q106" s="36"/>
      <c r="R106" s="36"/>
      <c r="S106" s="36"/>
      <c r="T106" s="36"/>
      <c r="U106" s="36"/>
      <c r="V106" s="36"/>
      <c r="W106" s="36"/>
      <c r="X106" s="36"/>
      <c r="Y106" s="36"/>
      <c r="Z106" s="36"/>
      <c r="AA106" s="144"/>
      <c r="AB106" s="123"/>
      <c r="AC106" s="147"/>
      <c r="AD106" s="55" t="s">
        <v>63</v>
      </c>
      <c r="AE106" s="126"/>
      <c r="AF106" s="93" t="s">
        <v>86</v>
      </c>
    </row>
    <row r="107" spans="1:32" x14ac:dyDescent="0.25">
      <c r="A107" s="157"/>
      <c r="B107" s="35"/>
      <c r="C107" s="36"/>
      <c r="D107" s="36"/>
      <c r="E107" s="36"/>
      <c r="F107" s="36"/>
      <c r="G107" s="36"/>
      <c r="H107" s="36"/>
      <c r="I107" s="36"/>
      <c r="J107" s="36"/>
      <c r="K107" s="36"/>
      <c r="L107" s="36"/>
      <c r="M107" s="144"/>
      <c r="N107" s="123"/>
      <c r="O107" s="147"/>
      <c r="P107" s="36"/>
      <c r="Q107" s="36"/>
      <c r="R107" s="36"/>
      <c r="S107" s="36"/>
      <c r="T107" s="36"/>
      <c r="U107" s="36"/>
      <c r="V107" s="36"/>
      <c r="W107" s="36"/>
      <c r="X107" s="36"/>
      <c r="Y107" s="36"/>
      <c r="Z107" s="36"/>
      <c r="AA107" s="144"/>
      <c r="AB107" s="123"/>
      <c r="AC107" s="147"/>
      <c r="AD107" s="94" t="str">
        <f>IF(AC104="OK","Yes","No")</f>
        <v>No</v>
      </c>
      <c r="AE107" s="126"/>
      <c r="AF107" s="134"/>
    </row>
    <row r="108" spans="1:32" x14ac:dyDescent="0.25">
      <c r="A108" s="71" t="str">
        <f>IF(AD103="Cycle Complete", "", "Caution: Previous cycle incomplete")</f>
        <v>Caution: Previous cycle incomplete</v>
      </c>
      <c r="B108" s="37"/>
      <c r="C108" s="38"/>
      <c r="D108" s="38"/>
      <c r="E108" s="38"/>
      <c r="F108" s="38"/>
      <c r="G108" s="38"/>
      <c r="H108" s="38"/>
      <c r="I108" s="38"/>
      <c r="J108" s="38"/>
      <c r="K108" s="38"/>
      <c r="L108" s="38"/>
      <c r="M108" s="145"/>
      <c r="N108" s="124"/>
      <c r="O108" s="148"/>
      <c r="P108" s="38"/>
      <c r="Q108" s="38"/>
      <c r="R108" s="38"/>
      <c r="S108" s="38"/>
      <c r="T108" s="38"/>
      <c r="U108" s="38"/>
      <c r="V108" s="38"/>
      <c r="W108" s="38"/>
      <c r="X108" s="38"/>
      <c r="Y108" s="38"/>
      <c r="Z108" s="38"/>
      <c r="AA108" s="145"/>
      <c r="AB108" s="124"/>
      <c r="AC108" s="148"/>
      <c r="AD108" s="57" t="str">
        <f>IF(AND(AD105="Yes",AD107="Yes"),"Cycle Complete","Cycle Incomplete")</f>
        <v>Cycle Incomplete</v>
      </c>
      <c r="AE108" s="127"/>
      <c r="AF108" s="135"/>
    </row>
    <row r="109" spans="1:32" ht="15" customHeight="1" x14ac:dyDescent="0.25">
      <c r="A109" s="152"/>
      <c r="B109" s="45"/>
      <c r="C109" s="46"/>
      <c r="D109" s="46"/>
      <c r="E109" s="46"/>
      <c r="F109" s="46"/>
      <c r="G109" s="46"/>
      <c r="H109" s="46"/>
      <c r="I109" s="46"/>
      <c r="J109" s="46"/>
      <c r="K109" s="46"/>
      <c r="L109" s="46"/>
      <c r="M109" s="128"/>
      <c r="N109" s="131">
        <f>COUNTIF(C109:L113,"y")</f>
        <v>0</v>
      </c>
      <c r="O109" s="140" t="str">
        <f t="shared" ref="O109" si="38">IF(N109&gt;0,"OK","No Observation")</f>
        <v>No Observation</v>
      </c>
      <c r="P109" s="46"/>
      <c r="Q109" s="46"/>
      <c r="R109" s="46"/>
      <c r="S109" s="46"/>
      <c r="T109" s="46"/>
      <c r="U109" s="46"/>
      <c r="V109" s="46"/>
      <c r="W109" s="46"/>
      <c r="X109" s="46"/>
      <c r="Y109" s="46"/>
      <c r="Z109" s="46"/>
      <c r="AA109" s="128"/>
      <c r="AB109" s="131">
        <f>COUNTIF(P109:Z113,"Y")</f>
        <v>0</v>
      </c>
      <c r="AC109" s="140" t="str">
        <f t="shared" ref="AC109" si="39">IF(AB109&gt;0,"OK","No Debrief")</f>
        <v>No Debrief</v>
      </c>
      <c r="AD109" s="68" t="s">
        <v>62</v>
      </c>
      <c r="AE109" s="119"/>
      <c r="AF109" s="136"/>
    </row>
    <row r="110" spans="1:32" x14ac:dyDescent="0.25">
      <c r="A110" s="153"/>
      <c r="B110" s="47"/>
      <c r="C110" s="48"/>
      <c r="D110" s="48"/>
      <c r="E110" s="48"/>
      <c r="F110" s="48"/>
      <c r="G110" s="48"/>
      <c r="H110" s="48"/>
      <c r="I110" s="48"/>
      <c r="J110" s="48"/>
      <c r="K110" s="48"/>
      <c r="L110" s="48"/>
      <c r="M110" s="129"/>
      <c r="N110" s="132"/>
      <c r="O110" s="141"/>
      <c r="P110" s="48"/>
      <c r="Q110" s="48"/>
      <c r="R110" s="48"/>
      <c r="S110" s="48"/>
      <c r="T110" s="48"/>
      <c r="U110" s="48"/>
      <c r="V110" s="48"/>
      <c r="W110" s="48"/>
      <c r="X110" s="48"/>
      <c r="Y110" s="48"/>
      <c r="Z110" s="48"/>
      <c r="AA110" s="129"/>
      <c r="AB110" s="132"/>
      <c r="AC110" s="141"/>
      <c r="AD110" s="94" t="str">
        <f>IF(O109="OK", "Yes", "No")</f>
        <v>No</v>
      </c>
      <c r="AE110" s="120"/>
      <c r="AF110" s="137"/>
    </row>
    <row r="111" spans="1:32" x14ac:dyDescent="0.25">
      <c r="A111" s="153"/>
      <c r="B111" s="47"/>
      <c r="C111" s="48"/>
      <c r="D111" s="48"/>
      <c r="E111" s="48"/>
      <c r="F111" s="48"/>
      <c r="G111" s="48"/>
      <c r="H111" s="48"/>
      <c r="I111" s="48"/>
      <c r="J111" s="48"/>
      <c r="K111" s="48"/>
      <c r="L111" s="48"/>
      <c r="M111" s="129"/>
      <c r="N111" s="132"/>
      <c r="O111" s="141"/>
      <c r="P111" s="48"/>
      <c r="Q111" s="48"/>
      <c r="R111" s="48"/>
      <c r="S111" s="48"/>
      <c r="T111" s="48"/>
      <c r="U111" s="48"/>
      <c r="V111" s="48"/>
      <c r="W111" s="48"/>
      <c r="X111" s="48"/>
      <c r="Y111" s="48"/>
      <c r="Z111" s="48"/>
      <c r="AA111" s="129"/>
      <c r="AB111" s="132"/>
      <c r="AC111" s="141"/>
      <c r="AD111" s="55" t="s">
        <v>63</v>
      </c>
      <c r="AE111" s="120"/>
      <c r="AF111" s="93" t="s">
        <v>86</v>
      </c>
    </row>
    <row r="112" spans="1:32" x14ac:dyDescent="0.25">
      <c r="A112" s="154"/>
      <c r="B112" s="47"/>
      <c r="C112" s="48"/>
      <c r="D112" s="48"/>
      <c r="E112" s="48"/>
      <c r="F112" s="48"/>
      <c r="G112" s="48"/>
      <c r="H112" s="48"/>
      <c r="I112" s="48"/>
      <c r="J112" s="48"/>
      <c r="K112" s="48"/>
      <c r="L112" s="48"/>
      <c r="M112" s="129"/>
      <c r="N112" s="132"/>
      <c r="O112" s="141"/>
      <c r="P112" s="48"/>
      <c r="Q112" s="48"/>
      <c r="R112" s="48"/>
      <c r="S112" s="48"/>
      <c r="T112" s="48"/>
      <c r="U112" s="48"/>
      <c r="V112" s="48"/>
      <c r="W112" s="48"/>
      <c r="X112" s="48"/>
      <c r="Y112" s="48"/>
      <c r="Z112" s="48"/>
      <c r="AA112" s="129"/>
      <c r="AB112" s="132"/>
      <c r="AC112" s="141"/>
      <c r="AD112" s="94" t="str">
        <f>IF(AC109="OK","Yes","No")</f>
        <v>No</v>
      </c>
      <c r="AE112" s="120"/>
      <c r="AF112" s="138"/>
    </row>
    <row r="113" spans="1:32" x14ac:dyDescent="0.25">
      <c r="A113" s="53" t="str">
        <f>IF(AD108="Cycle Complete", "", "Caution: Previous cycle incomplete")</f>
        <v>Caution: Previous cycle incomplete</v>
      </c>
      <c r="B113" s="49"/>
      <c r="C113" s="50"/>
      <c r="D113" s="50"/>
      <c r="E113" s="50"/>
      <c r="F113" s="50"/>
      <c r="G113" s="50"/>
      <c r="H113" s="50"/>
      <c r="I113" s="50"/>
      <c r="J113" s="50"/>
      <c r="K113" s="50"/>
      <c r="L113" s="50"/>
      <c r="M113" s="130"/>
      <c r="N113" s="133"/>
      <c r="O113" s="142"/>
      <c r="P113" s="50"/>
      <c r="Q113" s="50"/>
      <c r="R113" s="50"/>
      <c r="S113" s="50"/>
      <c r="T113" s="50"/>
      <c r="U113" s="50"/>
      <c r="V113" s="50"/>
      <c r="W113" s="50"/>
      <c r="X113" s="50"/>
      <c r="Y113" s="50"/>
      <c r="Z113" s="50"/>
      <c r="AA113" s="130"/>
      <c r="AB113" s="133"/>
      <c r="AC113" s="142"/>
      <c r="AD113" s="57" t="str">
        <f>IF(AND(AD110="Yes",AD112="Yes"),"Cycle Complete","Cycle Incomplete")</f>
        <v>Cycle Incomplete</v>
      </c>
      <c r="AE113" s="121"/>
      <c r="AF113" s="139"/>
    </row>
    <row r="114" spans="1:32" ht="15" customHeight="1" x14ac:dyDescent="0.25">
      <c r="A114" s="155"/>
      <c r="B114" s="33"/>
      <c r="C114" s="34"/>
      <c r="D114" s="34"/>
      <c r="E114" s="34"/>
      <c r="F114" s="34"/>
      <c r="G114" s="34"/>
      <c r="H114" s="34"/>
      <c r="I114" s="34"/>
      <c r="J114" s="34"/>
      <c r="K114" s="34"/>
      <c r="L114" s="34"/>
      <c r="M114" s="143"/>
      <c r="N114" s="122">
        <f>COUNTIF(C114:L118,"y")</f>
        <v>0</v>
      </c>
      <c r="O114" s="146" t="str">
        <f t="shared" ref="O114" si="40">IF(N114&gt;0,"OK","No Observation")</f>
        <v>No Observation</v>
      </c>
      <c r="P114" s="34"/>
      <c r="Q114" s="34"/>
      <c r="R114" s="34"/>
      <c r="S114" s="34"/>
      <c r="T114" s="34"/>
      <c r="U114" s="34"/>
      <c r="V114" s="34"/>
      <c r="W114" s="34"/>
      <c r="X114" s="34"/>
      <c r="Y114" s="34"/>
      <c r="Z114" s="34"/>
      <c r="AA114" s="143"/>
      <c r="AB114" s="122">
        <f>COUNTIF(P114:Z118,"Y")</f>
        <v>0</v>
      </c>
      <c r="AC114" s="146" t="str">
        <f t="shared" ref="AC114" si="41">IF(AB114&gt;0,"OK","No Debrief")</f>
        <v>No Debrief</v>
      </c>
      <c r="AD114" s="68" t="s">
        <v>62</v>
      </c>
      <c r="AE114" s="125"/>
      <c r="AF114" s="151"/>
    </row>
    <row r="115" spans="1:32" x14ac:dyDescent="0.25">
      <c r="A115" s="156"/>
      <c r="B115" s="35"/>
      <c r="C115" s="36"/>
      <c r="D115" s="36"/>
      <c r="E115" s="36"/>
      <c r="F115" s="36"/>
      <c r="G115" s="36"/>
      <c r="H115" s="36"/>
      <c r="I115" s="36"/>
      <c r="J115" s="36"/>
      <c r="K115" s="36"/>
      <c r="L115" s="36"/>
      <c r="M115" s="144"/>
      <c r="N115" s="123"/>
      <c r="O115" s="147"/>
      <c r="P115" s="36"/>
      <c r="Q115" s="36"/>
      <c r="R115" s="36"/>
      <c r="S115" s="36"/>
      <c r="T115" s="36"/>
      <c r="U115" s="36"/>
      <c r="V115" s="36"/>
      <c r="W115" s="36"/>
      <c r="X115" s="36"/>
      <c r="Y115" s="36"/>
      <c r="Z115" s="36"/>
      <c r="AA115" s="144"/>
      <c r="AB115" s="123"/>
      <c r="AC115" s="147"/>
      <c r="AD115" s="94" t="str">
        <f>IF(O114="OK", "Yes", "No")</f>
        <v>No</v>
      </c>
      <c r="AE115" s="126"/>
      <c r="AF115" s="150"/>
    </row>
    <row r="116" spans="1:32" x14ac:dyDescent="0.25">
      <c r="A116" s="156"/>
      <c r="B116" s="35"/>
      <c r="C116" s="36"/>
      <c r="D116" s="36"/>
      <c r="E116" s="36"/>
      <c r="F116" s="36"/>
      <c r="G116" s="36"/>
      <c r="H116" s="36"/>
      <c r="I116" s="36"/>
      <c r="J116" s="36"/>
      <c r="K116" s="36"/>
      <c r="L116" s="36"/>
      <c r="M116" s="144"/>
      <c r="N116" s="123"/>
      <c r="O116" s="147"/>
      <c r="P116" s="36"/>
      <c r="Q116" s="36"/>
      <c r="R116" s="36"/>
      <c r="S116" s="36"/>
      <c r="T116" s="36"/>
      <c r="U116" s="36"/>
      <c r="V116" s="36"/>
      <c r="W116" s="36"/>
      <c r="X116" s="36"/>
      <c r="Y116" s="36"/>
      <c r="Z116" s="36"/>
      <c r="AA116" s="144"/>
      <c r="AB116" s="123"/>
      <c r="AC116" s="147"/>
      <c r="AD116" s="55" t="s">
        <v>63</v>
      </c>
      <c r="AE116" s="126"/>
      <c r="AF116" s="93" t="s">
        <v>86</v>
      </c>
    </row>
    <row r="117" spans="1:32" x14ac:dyDescent="0.25">
      <c r="A117" s="157"/>
      <c r="B117" s="35"/>
      <c r="C117" s="36"/>
      <c r="D117" s="36"/>
      <c r="E117" s="36"/>
      <c r="F117" s="36"/>
      <c r="G117" s="36"/>
      <c r="H117" s="36"/>
      <c r="I117" s="36"/>
      <c r="J117" s="36"/>
      <c r="K117" s="36"/>
      <c r="L117" s="36"/>
      <c r="M117" s="144"/>
      <c r="N117" s="123"/>
      <c r="O117" s="147"/>
      <c r="P117" s="36"/>
      <c r="Q117" s="36"/>
      <c r="R117" s="36"/>
      <c r="S117" s="36"/>
      <c r="T117" s="36"/>
      <c r="U117" s="36"/>
      <c r="V117" s="36"/>
      <c r="W117" s="36"/>
      <c r="X117" s="36"/>
      <c r="Y117" s="36"/>
      <c r="Z117" s="36"/>
      <c r="AA117" s="144"/>
      <c r="AB117" s="123"/>
      <c r="AC117" s="147"/>
      <c r="AD117" s="94" t="str">
        <f>IF(AC114="OK","Yes","No")</f>
        <v>No</v>
      </c>
      <c r="AE117" s="126"/>
      <c r="AF117" s="134"/>
    </row>
    <row r="118" spans="1:32" x14ac:dyDescent="0.25">
      <c r="A118" s="71" t="str">
        <f>IF(AD113="Cycle Complete", "", "Caution: Previous cycle incomplete")</f>
        <v>Caution: Previous cycle incomplete</v>
      </c>
      <c r="B118" s="37"/>
      <c r="C118" s="38"/>
      <c r="D118" s="38"/>
      <c r="E118" s="38"/>
      <c r="F118" s="38"/>
      <c r="G118" s="38"/>
      <c r="H118" s="38"/>
      <c r="I118" s="38"/>
      <c r="J118" s="38"/>
      <c r="K118" s="38"/>
      <c r="L118" s="38"/>
      <c r="M118" s="145"/>
      <c r="N118" s="124"/>
      <c r="O118" s="148"/>
      <c r="P118" s="38"/>
      <c r="Q118" s="38"/>
      <c r="R118" s="38"/>
      <c r="S118" s="38"/>
      <c r="T118" s="38"/>
      <c r="U118" s="38"/>
      <c r="V118" s="38"/>
      <c r="W118" s="38"/>
      <c r="X118" s="38"/>
      <c r="Y118" s="38"/>
      <c r="Z118" s="38"/>
      <c r="AA118" s="145"/>
      <c r="AB118" s="124"/>
      <c r="AC118" s="148"/>
      <c r="AD118" s="57" t="str">
        <f>IF(AND(AD115="Yes",AD117="Yes"),"Cycle Complete","Cycle Incomplete")</f>
        <v>Cycle Incomplete</v>
      </c>
      <c r="AE118" s="127"/>
      <c r="AF118" s="135"/>
    </row>
    <row r="119" spans="1:32" ht="15" customHeight="1" x14ac:dyDescent="0.25">
      <c r="A119" s="152"/>
      <c r="B119" s="45"/>
      <c r="C119" s="46"/>
      <c r="D119" s="46"/>
      <c r="E119" s="46"/>
      <c r="F119" s="46"/>
      <c r="G119" s="46"/>
      <c r="H119" s="46"/>
      <c r="I119" s="46"/>
      <c r="J119" s="46"/>
      <c r="K119" s="46"/>
      <c r="L119" s="46"/>
      <c r="M119" s="128"/>
      <c r="N119" s="131">
        <f>COUNTIF(C119:L123,"y")</f>
        <v>0</v>
      </c>
      <c r="O119" s="140" t="str">
        <f t="shared" ref="O119" si="42">IF(N119&gt;0,"OK","No Observation")</f>
        <v>No Observation</v>
      </c>
      <c r="P119" s="46"/>
      <c r="Q119" s="46"/>
      <c r="R119" s="46"/>
      <c r="S119" s="46"/>
      <c r="T119" s="46"/>
      <c r="U119" s="46"/>
      <c r="V119" s="46"/>
      <c r="W119" s="46"/>
      <c r="X119" s="46"/>
      <c r="Y119" s="46"/>
      <c r="Z119" s="46"/>
      <c r="AA119" s="128"/>
      <c r="AB119" s="131">
        <f>COUNTIF(P119:Z123,"Y")</f>
        <v>0</v>
      </c>
      <c r="AC119" s="140" t="str">
        <f t="shared" ref="AC119" si="43">IF(AB119&gt;0,"OK","No Debrief")</f>
        <v>No Debrief</v>
      </c>
      <c r="AD119" s="68" t="s">
        <v>62</v>
      </c>
      <c r="AE119" s="119"/>
      <c r="AF119" s="136"/>
    </row>
    <row r="120" spans="1:32" x14ac:dyDescent="0.25">
      <c r="A120" s="153"/>
      <c r="B120" s="47"/>
      <c r="C120" s="48"/>
      <c r="D120" s="48"/>
      <c r="E120" s="48"/>
      <c r="F120" s="48"/>
      <c r="G120" s="48"/>
      <c r="H120" s="48"/>
      <c r="I120" s="48"/>
      <c r="J120" s="48"/>
      <c r="K120" s="48"/>
      <c r="L120" s="48"/>
      <c r="M120" s="129"/>
      <c r="N120" s="132"/>
      <c r="O120" s="141"/>
      <c r="P120" s="48"/>
      <c r="Q120" s="48"/>
      <c r="R120" s="48"/>
      <c r="S120" s="48"/>
      <c r="T120" s="48"/>
      <c r="U120" s="48"/>
      <c r="V120" s="48"/>
      <c r="W120" s="48"/>
      <c r="X120" s="48"/>
      <c r="Y120" s="48"/>
      <c r="Z120" s="48"/>
      <c r="AA120" s="129"/>
      <c r="AB120" s="132"/>
      <c r="AC120" s="141"/>
      <c r="AD120" s="94" t="str">
        <f>IF(O119="OK", "Yes", "No")</f>
        <v>No</v>
      </c>
      <c r="AE120" s="120"/>
      <c r="AF120" s="137"/>
    </row>
    <row r="121" spans="1:32" x14ac:dyDescent="0.25">
      <c r="A121" s="153"/>
      <c r="B121" s="47"/>
      <c r="C121" s="48"/>
      <c r="D121" s="48"/>
      <c r="E121" s="48"/>
      <c r="F121" s="48"/>
      <c r="G121" s="48"/>
      <c r="H121" s="48"/>
      <c r="I121" s="48"/>
      <c r="J121" s="48"/>
      <c r="K121" s="48"/>
      <c r="L121" s="48"/>
      <c r="M121" s="129"/>
      <c r="N121" s="132"/>
      <c r="O121" s="141"/>
      <c r="P121" s="48"/>
      <c r="Q121" s="48"/>
      <c r="R121" s="48"/>
      <c r="S121" s="48"/>
      <c r="T121" s="48"/>
      <c r="U121" s="48"/>
      <c r="V121" s="48"/>
      <c r="W121" s="48"/>
      <c r="X121" s="48"/>
      <c r="Y121" s="48"/>
      <c r="Z121" s="48"/>
      <c r="AA121" s="129"/>
      <c r="AB121" s="132"/>
      <c r="AC121" s="141"/>
      <c r="AD121" s="55" t="s">
        <v>63</v>
      </c>
      <c r="AE121" s="120"/>
      <c r="AF121" s="93" t="s">
        <v>86</v>
      </c>
    </row>
    <row r="122" spans="1:32" x14ac:dyDescent="0.25">
      <c r="A122" s="154"/>
      <c r="B122" s="47"/>
      <c r="C122" s="48"/>
      <c r="D122" s="48"/>
      <c r="E122" s="48"/>
      <c r="F122" s="48"/>
      <c r="G122" s="48"/>
      <c r="H122" s="48"/>
      <c r="I122" s="48"/>
      <c r="J122" s="48"/>
      <c r="K122" s="48"/>
      <c r="L122" s="48"/>
      <c r="M122" s="129"/>
      <c r="N122" s="132"/>
      <c r="O122" s="141"/>
      <c r="P122" s="48"/>
      <c r="Q122" s="48"/>
      <c r="R122" s="48"/>
      <c r="S122" s="48"/>
      <c r="T122" s="48"/>
      <c r="U122" s="48"/>
      <c r="V122" s="48"/>
      <c r="W122" s="48"/>
      <c r="X122" s="48"/>
      <c r="Y122" s="48"/>
      <c r="Z122" s="48"/>
      <c r="AA122" s="129"/>
      <c r="AB122" s="132"/>
      <c r="AC122" s="141"/>
      <c r="AD122" s="94" t="str">
        <f>IF(AC119="OK","Yes","No")</f>
        <v>No</v>
      </c>
      <c r="AE122" s="120"/>
      <c r="AF122" s="138"/>
    </row>
    <row r="123" spans="1:32" x14ac:dyDescent="0.25">
      <c r="A123" s="53" t="str">
        <f>IF(AD118="Cycle Complete", "", "Caution: Previous cycle incomplete")</f>
        <v>Caution: Previous cycle incomplete</v>
      </c>
      <c r="B123" s="49"/>
      <c r="C123" s="50"/>
      <c r="D123" s="50"/>
      <c r="E123" s="50"/>
      <c r="F123" s="50"/>
      <c r="G123" s="50"/>
      <c r="H123" s="50"/>
      <c r="I123" s="50"/>
      <c r="J123" s="50"/>
      <c r="K123" s="50"/>
      <c r="L123" s="50"/>
      <c r="M123" s="130"/>
      <c r="N123" s="133"/>
      <c r="O123" s="142"/>
      <c r="P123" s="50"/>
      <c r="Q123" s="50"/>
      <c r="R123" s="50"/>
      <c r="S123" s="50"/>
      <c r="T123" s="50"/>
      <c r="U123" s="50"/>
      <c r="V123" s="50"/>
      <c r="W123" s="50"/>
      <c r="X123" s="50"/>
      <c r="Y123" s="50"/>
      <c r="Z123" s="50"/>
      <c r="AA123" s="130"/>
      <c r="AB123" s="133"/>
      <c r="AC123" s="142"/>
      <c r="AD123" s="57" t="str">
        <f>IF(AND(AD120="Yes",AD122="Yes"),"Cycle Complete","Cycle Incomplete")</f>
        <v>Cycle Incomplete</v>
      </c>
      <c r="AE123" s="121"/>
      <c r="AF123" s="139"/>
    </row>
    <row r="124" spans="1:32" ht="15" customHeight="1" x14ac:dyDescent="0.25">
      <c r="A124" s="155"/>
      <c r="B124" s="33"/>
      <c r="C124" s="34"/>
      <c r="D124" s="34"/>
      <c r="E124" s="34"/>
      <c r="F124" s="34"/>
      <c r="G124" s="34"/>
      <c r="H124" s="34"/>
      <c r="I124" s="34"/>
      <c r="J124" s="34"/>
      <c r="K124" s="34"/>
      <c r="L124" s="34"/>
      <c r="M124" s="143"/>
      <c r="N124" s="122">
        <f>COUNTIF(C124:L128,"y")</f>
        <v>0</v>
      </c>
      <c r="O124" s="146" t="str">
        <f t="shared" ref="O124" si="44">IF(N124&gt;0,"OK","No Observation")</f>
        <v>No Observation</v>
      </c>
      <c r="P124" s="34"/>
      <c r="Q124" s="34"/>
      <c r="R124" s="34"/>
      <c r="S124" s="34"/>
      <c r="T124" s="34"/>
      <c r="U124" s="34"/>
      <c r="V124" s="34"/>
      <c r="W124" s="34"/>
      <c r="X124" s="34"/>
      <c r="Y124" s="34"/>
      <c r="Z124" s="34"/>
      <c r="AA124" s="143"/>
      <c r="AB124" s="122">
        <f>COUNTIF(P124:Z128,"Y")</f>
        <v>0</v>
      </c>
      <c r="AC124" s="146" t="str">
        <f t="shared" ref="AC124" si="45">IF(AB124&gt;0,"OK","No Debrief")</f>
        <v>No Debrief</v>
      </c>
      <c r="AD124" s="68" t="s">
        <v>62</v>
      </c>
      <c r="AE124" s="125"/>
      <c r="AF124" s="151"/>
    </row>
    <row r="125" spans="1:32" x14ac:dyDescent="0.25">
      <c r="A125" s="156"/>
      <c r="B125" s="35"/>
      <c r="C125" s="36"/>
      <c r="D125" s="36"/>
      <c r="E125" s="36"/>
      <c r="F125" s="36"/>
      <c r="G125" s="36"/>
      <c r="H125" s="36"/>
      <c r="I125" s="36"/>
      <c r="J125" s="36"/>
      <c r="K125" s="36"/>
      <c r="L125" s="36"/>
      <c r="M125" s="144"/>
      <c r="N125" s="123"/>
      <c r="O125" s="147"/>
      <c r="P125" s="36"/>
      <c r="Q125" s="36"/>
      <c r="R125" s="36"/>
      <c r="S125" s="36"/>
      <c r="T125" s="36"/>
      <c r="U125" s="36"/>
      <c r="V125" s="36"/>
      <c r="W125" s="36"/>
      <c r="X125" s="36"/>
      <c r="Y125" s="36"/>
      <c r="Z125" s="36"/>
      <c r="AA125" s="144"/>
      <c r="AB125" s="123"/>
      <c r="AC125" s="147"/>
      <c r="AD125" s="94" t="str">
        <f>IF(O124="OK", "Yes", "No")</f>
        <v>No</v>
      </c>
      <c r="AE125" s="126"/>
      <c r="AF125" s="150"/>
    </row>
    <row r="126" spans="1:32" x14ac:dyDescent="0.25">
      <c r="A126" s="156"/>
      <c r="B126" s="35"/>
      <c r="C126" s="36"/>
      <c r="D126" s="36"/>
      <c r="E126" s="36"/>
      <c r="F126" s="36"/>
      <c r="G126" s="36"/>
      <c r="H126" s="36"/>
      <c r="I126" s="36"/>
      <c r="J126" s="36"/>
      <c r="K126" s="36"/>
      <c r="L126" s="36"/>
      <c r="M126" s="144"/>
      <c r="N126" s="123"/>
      <c r="O126" s="147"/>
      <c r="P126" s="36"/>
      <c r="Q126" s="36"/>
      <c r="R126" s="36"/>
      <c r="S126" s="36"/>
      <c r="T126" s="36"/>
      <c r="U126" s="36"/>
      <c r="V126" s="36"/>
      <c r="W126" s="36"/>
      <c r="X126" s="36"/>
      <c r="Y126" s="36"/>
      <c r="Z126" s="36"/>
      <c r="AA126" s="144"/>
      <c r="AB126" s="123"/>
      <c r="AC126" s="147"/>
      <c r="AD126" s="55" t="s">
        <v>63</v>
      </c>
      <c r="AE126" s="126"/>
      <c r="AF126" s="93" t="s">
        <v>86</v>
      </c>
    </row>
    <row r="127" spans="1:32" x14ac:dyDescent="0.25">
      <c r="A127" s="157"/>
      <c r="B127" s="35"/>
      <c r="C127" s="36"/>
      <c r="D127" s="36"/>
      <c r="E127" s="36"/>
      <c r="F127" s="36"/>
      <c r="G127" s="36"/>
      <c r="H127" s="36"/>
      <c r="I127" s="36"/>
      <c r="J127" s="36"/>
      <c r="K127" s="36"/>
      <c r="L127" s="36"/>
      <c r="M127" s="144"/>
      <c r="N127" s="123"/>
      <c r="O127" s="147"/>
      <c r="P127" s="36"/>
      <c r="Q127" s="36"/>
      <c r="R127" s="36"/>
      <c r="S127" s="36"/>
      <c r="T127" s="36"/>
      <c r="U127" s="36"/>
      <c r="V127" s="36"/>
      <c r="W127" s="36"/>
      <c r="X127" s="36"/>
      <c r="Y127" s="36"/>
      <c r="Z127" s="36"/>
      <c r="AA127" s="144"/>
      <c r="AB127" s="123"/>
      <c r="AC127" s="147"/>
      <c r="AD127" s="94" t="str">
        <f>IF(AC124="OK","Yes","No")</f>
        <v>No</v>
      </c>
      <c r="AE127" s="126"/>
      <c r="AF127" s="134"/>
    </row>
    <row r="128" spans="1:32" x14ac:dyDescent="0.25">
      <c r="A128" s="71" t="str">
        <f>IF(AD123="Cycle Complete", "", "Caution: Previous cycle incomplete")</f>
        <v>Caution: Previous cycle incomplete</v>
      </c>
      <c r="B128" s="37"/>
      <c r="C128" s="38"/>
      <c r="D128" s="38"/>
      <c r="E128" s="38"/>
      <c r="F128" s="38"/>
      <c r="G128" s="38"/>
      <c r="H128" s="38"/>
      <c r="I128" s="38"/>
      <c r="J128" s="38"/>
      <c r="K128" s="38"/>
      <c r="L128" s="38"/>
      <c r="M128" s="145"/>
      <c r="N128" s="124"/>
      <c r="O128" s="148"/>
      <c r="P128" s="38"/>
      <c r="Q128" s="38"/>
      <c r="R128" s="38"/>
      <c r="S128" s="38"/>
      <c r="T128" s="38"/>
      <c r="U128" s="38"/>
      <c r="V128" s="38"/>
      <c r="W128" s="38"/>
      <c r="X128" s="38"/>
      <c r="Y128" s="38"/>
      <c r="Z128" s="38"/>
      <c r="AA128" s="145"/>
      <c r="AB128" s="124"/>
      <c r="AC128" s="148"/>
      <c r="AD128" s="57" t="str">
        <f>IF(AND(AD125="Yes",AD127="Yes"),"Cycle Complete","Cycle Incomplete")</f>
        <v>Cycle Incomplete</v>
      </c>
      <c r="AE128" s="127"/>
      <c r="AF128" s="135"/>
    </row>
    <row r="129" spans="1:32" ht="15" customHeight="1" x14ac:dyDescent="0.25">
      <c r="A129" s="152"/>
      <c r="B129" s="45"/>
      <c r="C129" s="46"/>
      <c r="D129" s="46"/>
      <c r="E129" s="46"/>
      <c r="F129" s="46"/>
      <c r="G129" s="46"/>
      <c r="H129" s="46"/>
      <c r="I129" s="46"/>
      <c r="J129" s="46"/>
      <c r="K129" s="46"/>
      <c r="L129" s="46"/>
      <c r="M129" s="128"/>
      <c r="N129" s="131">
        <f>COUNTIF(C129:L133,"y")</f>
        <v>0</v>
      </c>
      <c r="O129" s="140" t="str">
        <f t="shared" ref="O129" si="46">IF(N129&gt;0,"OK","No Observation")</f>
        <v>No Observation</v>
      </c>
      <c r="P129" s="46"/>
      <c r="Q129" s="46"/>
      <c r="R129" s="46"/>
      <c r="S129" s="46"/>
      <c r="T129" s="46"/>
      <c r="U129" s="46"/>
      <c r="V129" s="46"/>
      <c r="W129" s="46"/>
      <c r="X129" s="46"/>
      <c r="Y129" s="46"/>
      <c r="Z129" s="46"/>
      <c r="AA129" s="128"/>
      <c r="AB129" s="131">
        <f>COUNTIF(P129:Z133,"Y")</f>
        <v>0</v>
      </c>
      <c r="AC129" s="140" t="str">
        <f t="shared" ref="AC129" si="47">IF(AB129&gt;0,"OK","No Debrief")</f>
        <v>No Debrief</v>
      </c>
      <c r="AD129" s="68" t="s">
        <v>62</v>
      </c>
      <c r="AE129" s="119"/>
      <c r="AF129" s="136"/>
    </row>
    <row r="130" spans="1:32" x14ac:dyDescent="0.25">
      <c r="A130" s="153"/>
      <c r="B130" s="47"/>
      <c r="C130" s="48"/>
      <c r="D130" s="48"/>
      <c r="E130" s="48"/>
      <c r="F130" s="48"/>
      <c r="G130" s="48"/>
      <c r="H130" s="48"/>
      <c r="I130" s="48"/>
      <c r="J130" s="48"/>
      <c r="K130" s="48"/>
      <c r="L130" s="48"/>
      <c r="M130" s="129"/>
      <c r="N130" s="132"/>
      <c r="O130" s="141"/>
      <c r="P130" s="48"/>
      <c r="Q130" s="48"/>
      <c r="R130" s="48"/>
      <c r="S130" s="48"/>
      <c r="T130" s="48"/>
      <c r="U130" s="48"/>
      <c r="V130" s="48"/>
      <c r="W130" s="48"/>
      <c r="X130" s="48"/>
      <c r="Y130" s="48"/>
      <c r="Z130" s="48"/>
      <c r="AA130" s="129"/>
      <c r="AB130" s="132"/>
      <c r="AC130" s="141"/>
      <c r="AD130" s="94" t="str">
        <f>IF(O129="OK", "Yes", "No")</f>
        <v>No</v>
      </c>
      <c r="AE130" s="120"/>
      <c r="AF130" s="137"/>
    </row>
    <row r="131" spans="1:32" x14ac:dyDescent="0.25">
      <c r="A131" s="153"/>
      <c r="B131" s="47"/>
      <c r="C131" s="48"/>
      <c r="D131" s="48"/>
      <c r="E131" s="48"/>
      <c r="F131" s="48"/>
      <c r="G131" s="48"/>
      <c r="H131" s="48"/>
      <c r="I131" s="48"/>
      <c r="J131" s="48"/>
      <c r="K131" s="48"/>
      <c r="L131" s="48"/>
      <c r="M131" s="129"/>
      <c r="N131" s="132"/>
      <c r="O131" s="141"/>
      <c r="P131" s="48"/>
      <c r="Q131" s="48"/>
      <c r="R131" s="48"/>
      <c r="S131" s="48"/>
      <c r="T131" s="48"/>
      <c r="U131" s="48"/>
      <c r="V131" s="48"/>
      <c r="W131" s="48"/>
      <c r="X131" s="48"/>
      <c r="Y131" s="48"/>
      <c r="Z131" s="48"/>
      <c r="AA131" s="129"/>
      <c r="AB131" s="132"/>
      <c r="AC131" s="141"/>
      <c r="AD131" s="55" t="s">
        <v>63</v>
      </c>
      <c r="AE131" s="120"/>
      <c r="AF131" s="93" t="s">
        <v>86</v>
      </c>
    </row>
    <row r="132" spans="1:32" x14ac:dyDescent="0.25">
      <c r="A132" s="154"/>
      <c r="B132" s="47"/>
      <c r="C132" s="48"/>
      <c r="D132" s="48"/>
      <c r="E132" s="48"/>
      <c r="F132" s="48"/>
      <c r="G132" s="48"/>
      <c r="H132" s="48"/>
      <c r="I132" s="48"/>
      <c r="J132" s="48"/>
      <c r="K132" s="48"/>
      <c r="L132" s="48"/>
      <c r="M132" s="129"/>
      <c r="N132" s="132"/>
      <c r="O132" s="141"/>
      <c r="P132" s="48"/>
      <c r="Q132" s="48"/>
      <c r="R132" s="48"/>
      <c r="S132" s="48"/>
      <c r="T132" s="48"/>
      <c r="U132" s="48"/>
      <c r="V132" s="48"/>
      <c r="W132" s="48"/>
      <c r="X132" s="48"/>
      <c r="Y132" s="48"/>
      <c r="Z132" s="48"/>
      <c r="AA132" s="129"/>
      <c r="AB132" s="132"/>
      <c r="AC132" s="141"/>
      <c r="AD132" s="94" t="str">
        <f>IF(AC129="OK","Yes","No")</f>
        <v>No</v>
      </c>
      <c r="AE132" s="120"/>
      <c r="AF132" s="138"/>
    </row>
    <row r="133" spans="1:32" x14ac:dyDescent="0.25">
      <c r="A133" s="53" t="str">
        <f>IF(AD128="Cycle Complete", "", "Caution: Previous cycle incomplete")</f>
        <v>Caution: Previous cycle incomplete</v>
      </c>
      <c r="B133" s="49"/>
      <c r="C133" s="50"/>
      <c r="D133" s="50"/>
      <c r="E133" s="50"/>
      <c r="F133" s="50"/>
      <c r="G133" s="50"/>
      <c r="H133" s="50"/>
      <c r="I133" s="50"/>
      <c r="J133" s="50"/>
      <c r="K133" s="50"/>
      <c r="L133" s="50"/>
      <c r="M133" s="130"/>
      <c r="N133" s="133"/>
      <c r="O133" s="142"/>
      <c r="P133" s="50"/>
      <c r="Q133" s="50"/>
      <c r="R133" s="50"/>
      <c r="S133" s="50"/>
      <c r="T133" s="50"/>
      <c r="U133" s="50"/>
      <c r="V133" s="50"/>
      <c r="W133" s="50"/>
      <c r="X133" s="50"/>
      <c r="Y133" s="50"/>
      <c r="Z133" s="50"/>
      <c r="AA133" s="130"/>
      <c r="AB133" s="133"/>
      <c r="AC133" s="142"/>
      <c r="AD133" s="57" t="str">
        <f>IF(AND(AD130="Yes",AD132="Yes"),"Cycle Complete","Cycle Incomplete")</f>
        <v>Cycle Incomplete</v>
      </c>
      <c r="AE133" s="121"/>
      <c r="AF133" s="139"/>
    </row>
    <row r="134" spans="1:32" ht="15" customHeight="1" x14ac:dyDescent="0.25">
      <c r="A134" s="155"/>
      <c r="B134" s="33"/>
      <c r="C134" s="34"/>
      <c r="D134" s="34"/>
      <c r="E134" s="34"/>
      <c r="F134" s="34"/>
      <c r="G134" s="34"/>
      <c r="H134" s="34"/>
      <c r="I134" s="34"/>
      <c r="J134" s="34"/>
      <c r="K134" s="34"/>
      <c r="L134" s="34"/>
      <c r="M134" s="143"/>
      <c r="N134" s="122">
        <f>COUNTIF(C134:L138,"y")</f>
        <v>0</v>
      </c>
      <c r="O134" s="146" t="str">
        <f t="shared" ref="O134" si="48">IF(N134&gt;0,"OK","No Observation")</f>
        <v>No Observation</v>
      </c>
      <c r="P134" s="34"/>
      <c r="Q134" s="34"/>
      <c r="R134" s="34"/>
      <c r="S134" s="34"/>
      <c r="T134" s="34"/>
      <c r="U134" s="34"/>
      <c r="V134" s="34"/>
      <c r="W134" s="34"/>
      <c r="X134" s="34"/>
      <c r="Y134" s="34"/>
      <c r="Z134" s="34"/>
      <c r="AA134" s="143"/>
      <c r="AB134" s="122">
        <f>COUNTIF(P134:Z138,"Y")</f>
        <v>0</v>
      </c>
      <c r="AC134" s="146" t="str">
        <f t="shared" ref="AC134" si="49">IF(AB134&gt;0,"OK","No Debrief")</f>
        <v>No Debrief</v>
      </c>
      <c r="AD134" s="68" t="s">
        <v>62</v>
      </c>
      <c r="AE134" s="125"/>
      <c r="AF134" s="151"/>
    </row>
    <row r="135" spans="1:32" x14ac:dyDescent="0.25">
      <c r="A135" s="156"/>
      <c r="B135" s="35"/>
      <c r="C135" s="36"/>
      <c r="D135" s="36"/>
      <c r="E135" s="36"/>
      <c r="F135" s="36"/>
      <c r="G135" s="36"/>
      <c r="H135" s="36"/>
      <c r="I135" s="36"/>
      <c r="J135" s="36"/>
      <c r="K135" s="36"/>
      <c r="L135" s="36"/>
      <c r="M135" s="144"/>
      <c r="N135" s="123"/>
      <c r="O135" s="147"/>
      <c r="P135" s="36"/>
      <c r="Q135" s="36"/>
      <c r="R135" s="36"/>
      <c r="S135" s="36"/>
      <c r="T135" s="36"/>
      <c r="U135" s="36"/>
      <c r="V135" s="36"/>
      <c r="W135" s="36"/>
      <c r="X135" s="36"/>
      <c r="Y135" s="36"/>
      <c r="Z135" s="36"/>
      <c r="AA135" s="144"/>
      <c r="AB135" s="123"/>
      <c r="AC135" s="147"/>
      <c r="AD135" s="94" t="str">
        <f>IF(O134="OK", "Yes", "No")</f>
        <v>No</v>
      </c>
      <c r="AE135" s="126"/>
      <c r="AF135" s="150"/>
    </row>
    <row r="136" spans="1:32" x14ac:dyDescent="0.25">
      <c r="A136" s="156"/>
      <c r="B136" s="35"/>
      <c r="C136" s="36"/>
      <c r="D136" s="36"/>
      <c r="E136" s="36"/>
      <c r="F136" s="36"/>
      <c r="G136" s="36"/>
      <c r="H136" s="36"/>
      <c r="I136" s="36"/>
      <c r="J136" s="36"/>
      <c r="K136" s="36"/>
      <c r="L136" s="36"/>
      <c r="M136" s="144"/>
      <c r="N136" s="123"/>
      <c r="O136" s="147"/>
      <c r="P136" s="36"/>
      <c r="Q136" s="36"/>
      <c r="R136" s="36"/>
      <c r="S136" s="36"/>
      <c r="T136" s="36"/>
      <c r="U136" s="36"/>
      <c r="V136" s="36"/>
      <c r="W136" s="36"/>
      <c r="X136" s="36"/>
      <c r="Y136" s="36"/>
      <c r="Z136" s="36"/>
      <c r="AA136" s="144"/>
      <c r="AB136" s="123"/>
      <c r="AC136" s="147"/>
      <c r="AD136" s="55" t="s">
        <v>63</v>
      </c>
      <c r="AE136" s="126"/>
      <c r="AF136" s="93" t="s">
        <v>86</v>
      </c>
    </row>
    <row r="137" spans="1:32" x14ac:dyDescent="0.25">
      <c r="A137" s="157"/>
      <c r="B137" s="35"/>
      <c r="C137" s="36"/>
      <c r="D137" s="36"/>
      <c r="E137" s="36"/>
      <c r="F137" s="36"/>
      <c r="G137" s="36"/>
      <c r="H137" s="36"/>
      <c r="I137" s="36"/>
      <c r="J137" s="36"/>
      <c r="K137" s="36"/>
      <c r="L137" s="36"/>
      <c r="M137" s="144"/>
      <c r="N137" s="123"/>
      <c r="O137" s="147"/>
      <c r="P137" s="36"/>
      <c r="Q137" s="36"/>
      <c r="R137" s="36"/>
      <c r="S137" s="36"/>
      <c r="T137" s="36"/>
      <c r="U137" s="36"/>
      <c r="V137" s="36"/>
      <c r="W137" s="36"/>
      <c r="X137" s="36"/>
      <c r="Y137" s="36"/>
      <c r="Z137" s="36"/>
      <c r="AA137" s="144"/>
      <c r="AB137" s="123"/>
      <c r="AC137" s="147"/>
      <c r="AD137" s="94" t="str">
        <f>IF(AC134="OK","Yes","No")</f>
        <v>No</v>
      </c>
      <c r="AE137" s="126"/>
      <c r="AF137" s="134"/>
    </row>
    <row r="138" spans="1:32" x14ac:dyDescent="0.25">
      <c r="A138" s="71" t="str">
        <f>IF(AD133="Cycle Complete", "", "Caution: Previous cycle incomplete")</f>
        <v>Caution: Previous cycle incomplete</v>
      </c>
      <c r="B138" s="37"/>
      <c r="C138" s="38"/>
      <c r="D138" s="38"/>
      <c r="E138" s="38"/>
      <c r="F138" s="38"/>
      <c r="G138" s="38"/>
      <c r="H138" s="38"/>
      <c r="I138" s="38"/>
      <c r="J138" s="38"/>
      <c r="K138" s="38"/>
      <c r="L138" s="38"/>
      <c r="M138" s="145"/>
      <c r="N138" s="124"/>
      <c r="O138" s="148"/>
      <c r="P138" s="38"/>
      <c r="Q138" s="38"/>
      <c r="R138" s="38"/>
      <c r="S138" s="38"/>
      <c r="T138" s="38"/>
      <c r="U138" s="38"/>
      <c r="V138" s="38"/>
      <c r="W138" s="38"/>
      <c r="X138" s="38"/>
      <c r="Y138" s="38"/>
      <c r="Z138" s="38"/>
      <c r="AA138" s="145"/>
      <c r="AB138" s="124"/>
      <c r="AC138" s="148"/>
      <c r="AD138" s="57" t="str">
        <f>IF(AND(AD135="Yes",AD137="Yes"),"Cycle Complete","Cycle Incomplete")</f>
        <v>Cycle Incomplete</v>
      </c>
      <c r="AE138" s="127"/>
      <c r="AF138" s="135"/>
    </row>
    <row r="139" spans="1:32" ht="15" customHeight="1" x14ac:dyDescent="0.25">
      <c r="A139" s="152"/>
      <c r="B139" s="45"/>
      <c r="C139" s="46"/>
      <c r="D139" s="46"/>
      <c r="E139" s="46"/>
      <c r="F139" s="46"/>
      <c r="G139" s="46"/>
      <c r="H139" s="46"/>
      <c r="I139" s="46"/>
      <c r="J139" s="46"/>
      <c r="K139" s="46"/>
      <c r="L139" s="46"/>
      <c r="M139" s="128"/>
      <c r="N139" s="131">
        <f>COUNTIF(C139:L143,"y")</f>
        <v>0</v>
      </c>
      <c r="O139" s="140" t="str">
        <f t="shared" ref="O139" si="50">IF(N139&gt;0,"OK","No Observation")</f>
        <v>No Observation</v>
      </c>
      <c r="P139" s="46"/>
      <c r="Q139" s="46"/>
      <c r="R139" s="46"/>
      <c r="S139" s="46"/>
      <c r="T139" s="46"/>
      <c r="U139" s="46"/>
      <c r="V139" s="46"/>
      <c r="W139" s="46"/>
      <c r="X139" s="46"/>
      <c r="Y139" s="46"/>
      <c r="Z139" s="46"/>
      <c r="AA139" s="128"/>
      <c r="AB139" s="131">
        <f>COUNTIF(P139:Z143,"Y")</f>
        <v>0</v>
      </c>
      <c r="AC139" s="140" t="str">
        <f t="shared" ref="AC139" si="51">IF(AB139&gt;0,"OK","No Debrief")</f>
        <v>No Debrief</v>
      </c>
      <c r="AD139" s="68" t="s">
        <v>62</v>
      </c>
      <c r="AE139" s="119"/>
      <c r="AF139" s="136"/>
    </row>
    <row r="140" spans="1:32" x14ac:dyDescent="0.25">
      <c r="A140" s="153"/>
      <c r="B140" s="47"/>
      <c r="C140" s="48"/>
      <c r="D140" s="48"/>
      <c r="E140" s="48"/>
      <c r="F140" s="48"/>
      <c r="G140" s="48"/>
      <c r="H140" s="48"/>
      <c r="I140" s="48"/>
      <c r="J140" s="48"/>
      <c r="K140" s="48"/>
      <c r="L140" s="48"/>
      <c r="M140" s="129"/>
      <c r="N140" s="132"/>
      <c r="O140" s="141"/>
      <c r="P140" s="48"/>
      <c r="Q140" s="48"/>
      <c r="R140" s="48"/>
      <c r="S140" s="48"/>
      <c r="T140" s="48"/>
      <c r="U140" s="48"/>
      <c r="V140" s="48"/>
      <c r="W140" s="48"/>
      <c r="X140" s="48"/>
      <c r="Y140" s="48"/>
      <c r="Z140" s="48"/>
      <c r="AA140" s="129"/>
      <c r="AB140" s="132"/>
      <c r="AC140" s="141"/>
      <c r="AD140" s="94" t="str">
        <f>IF(O139="OK", "Yes", "No")</f>
        <v>No</v>
      </c>
      <c r="AE140" s="120"/>
      <c r="AF140" s="137"/>
    </row>
    <row r="141" spans="1:32" x14ac:dyDescent="0.25">
      <c r="A141" s="153"/>
      <c r="B141" s="47"/>
      <c r="C141" s="48"/>
      <c r="D141" s="48"/>
      <c r="E141" s="48"/>
      <c r="F141" s="48"/>
      <c r="G141" s="48"/>
      <c r="H141" s="48"/>
      <c r="I141" s="48"/>
      <c r="J141" s="48"/>
      <c r="K141" s="48"/>
      <c r="L141" s="48"/>
      <c r="M141" s="129"/>
      <c r="N141" s="132"/>
      <c r="O141" s="141"/>
      <c r="P141" s="48"/>
      <c r="Q141" s="48"/>
      <c r="R141" s="48"/>
      <c r="S141" s="48"/>
      <c r="T141" s="48"/>
      <c r="U141" s="48"/>
      <c r="V141" s="48"/>
      <c r="W141" s="48"/>
      <c r="X141" s="48"/>
      <c r="Y141" s="48"/>
      <c r="Z141" s="48"/>
      <c r="AA141" s="129"/>
      <c r="AB141" s="132"/>
      <c r="AC141" s="141"/>
      <c r="AD141" s="55" t="s">
        <v>63</v>
      </c>
      <c r="AE141" s="120"/>
      <c r="AF141" s="93" t="s">
        <v>86</v>
      </c>
    </row>
    <row r="142" spans="1:32" x14ac:dyDescent="0.25">
      <c r="A142" s="154"/>
      <c r="B142" s="47"/>
      <c r="C142" s="48"/>
      <c r="D142" s="48"/>
      <c r="E142" s="48"/>
      <c r="F142" s="48"/>
      <c r="G142" s="48"/>
      <c r="H142" s="48"/>
      <c r="I142" s="48"/>
      <c r="J142" s="48"/>
      <c r="K142" s="48"/>
      <c r="L142" s="48"/>
      <c r="M142" s="129"/>
      <c r="N142" s="132"/>
      <c r="O142" s="141"/>
      <c r="P142" s="48"/>
      <c r="Q142" s="48"/>
      <c r="R142" s="48"/>
      <c r="S142" s="48"/>
      <c r="T142" s="48"/>
      <c r="U142" s="48"/>
      <c r="V142" s="48"/>
      <c r="W142" s="48"/>
      <c r="X142" s="48"/>
      <c r="Y142" s="48"/>
      <c r="Z142" s="48"/>
      <c r="AA142" s="129"/>
      <c r="AB142" s="132"/>
      <c r="AC142" s="141"/>
      <c r="AD142" s="94" t="str">
        <f>IF(AC139="OK","Yes","No")</f>
        <v>No</v>
      </c>
      <c r="AE142" s="120"/>
      <c r="AF142" s="138"/>
    </row>
    <row r="143" spans="1:32" x14ac:dyDescent="0.25">
      <c r="A143" s="53" t="str">
        <f>IF(AD138="Cycle Complete", "", "Caution: Previous cycle incomplete")</f>
        <v>Caution: Previous cycle incomplete</v>
      </c>
      <c r="B143" s="49"/>
      <c r="C143" s="50"/>
      <c r="D143" s="50"/>
      <c r="E143" s="50"/>
      <c r="F143" s="50"/>
      <c r="G143" s="50"/>
      <c r="H143" s="50"/>
      <c r="I143" s="50"/>
      <c r="J143" s="50"/>
      <c r="K143" s="50"/>
      <c r="L143" s="50"/>
      <c r="M143" s="130"/>
      <c r="N143" s="133"/>
      <c r="O143" s="142"/>
      <c r="P143" s="50"/>
      <c r="Q143" s="50"/>
      <c r="R143" s="50"/>
      <c r="S143" s="50"/>
      <c r="T143" s="50"/>
      <c r="U143" s="50"/>
      <c r="V143" s="50"/>
      <c r="W143" s="50"/>
      <c r="X143" s="50"/>
      <c r="Y143" s="50"/>
      <c r="Z143" s="50"/>
      <c r="AA143" s="130"/>
      <c r="AB143" s="133"/>
      <c r="AC143" s="142"/>
      <c r="AD143" s="57" t="str">
        <f>IF(AND(AD140="Yes",AD142="Yes"),"Cycle Complete","Cycle Incomplete")</f>
        <v>Cycle Incomplete</v>
      </c>
      <c r="AE143" s="121"/>
      <c r="AF143" s="139"/>
    </row>
    <row r="144" spans="1:32" ht="15" customHeight="1" x14ac:dyDescent="0.25">
      <c r="A144" s="155"/>
      <c r="B144" s="33"/>
      <c r="C144" s="34"/>
      <c r="D144" s="34"/>
      <c r="E144" s="34"/>
      <c r="F144" s="34"/>
      <c r="G144" s="34"/>
      <c r="H144" s="34"/>
      <c r="I144" s="34"/>
      <c r="J144" s="34"/>
      <c r="K144" s="34"/>
      <c r="L144" s="34"/>
      <c r="M144" s="143"/>
      <c r="N144" s="122">
        <f>COUNTIF(C144:L148,"y")</f>
        <v>0</v>
      </c>
      <c r="O144" s="146" t="str">
        <f t="shared" ref="O144" si="52">IF(N144&gt;0,"OK","No Observation")</f>
        <v>No Observation</v>
      </c>
      <c r="P144" s="34"/>
      <c r="Q144" s="34"/>
      <c r="R144" s="34"/>
      <c r="S144" s="34"/>
      <c r="T144" s="34"/>
      <c r="U144" s="34"/>
      <c r="V144" s="34"/>
      <c r="W144" s="34"/>
      <c r="X144" s="34"/>
      <c r="Y144" s="34"/>
      <c r="Z144" s="34"/>
      <c r="AA144" s="143"/>
      <c r="AB144" s="122">
        <f>COUNTIF(P144:Z148,"Y")</f>
        <v>0</v>
      </c>
      <c r="AC144" s="146" t="str">
        <f t="shared" ref="AC144" si="53">IF(AB144&gt;0,"OK","No Debrief")</f>
        <v>No Debrief</v>
      </c>
      <c r="AD144" s="68" t="s">
        <v>62</v>
      </c>
      <c r="AE144" s="125"/>
      <c r="AF144" s="151"/>
    </row>
    <row r="145" spans="1:32" x14ac:dyDescent="0.25">
      <c r="A145" s="156"/>
      <c r="B145" s="35"/>
      <c r="C145" s="36"/>
      <c r="D145" s="36"/>
      <c r="E145" s="36"/>
      <c r="F145" s="36"/>
      <c r="G145" s="36"/>
      <c r="H145" s="36"/>
      <c r="I145" s="36"/>
      <c r="J145" s="36"/>
      <c r="K145" s="36"/>
      <c r="L145" s="36"/>
      <c r="M145" s="144"/>
      <c r="N145" s="123"/>
      <c r="O145" s="147"/>
      <c r="P145" s="36"/>
      <c r="Q145" s="36"/>
      <c r="R145" s="36"/>
      <c r="S145" s="36"/>
      <c r="T145" s="36"/>
      <c r="U145" s="36"/>
      <c r="V145" s="36"/>
      <c r="W145" s="36"/>
      <c r="X145" s="36"/>
      <c r="Y145" s="36"/>
      <c r="Z145" s="36"/>
      <c r="AA145" s="144"/>
      <c r="AB145" s="123"/>
      <c r="AC145" s="147"/>
      <c r="AD145" s="94" t="str">
        <f>IF(O144="OK", "Yes", "No")</f>
        <v>No</v>
      </c>
      <c r="AE145" s="126"/>
      <c r="AF145" s="150"/>
    </row>
    <row r="146" spans="1:32" x14ac:dyDescent="0.25">
      <c r="A146" s="156"/>
      <c r="B146" s="35"/>
      <c r="C146" s="36"/>
      <c r="D146" s="36"/>
      <c r="E146" s="36"/>
      <c r="F146" s="36"/>
      <c r="G146" s="36"/>
      <c r="H146" s="36"/>
      <c r="I146" s="36"/>
      <c r="J146" s="36"/>
      <c r="K146" s="36"/>
      <c r="L146" s="36"/>
      <c r="M146" s="144"/>
      <c r="N146" s="123"/>
      <c r="O146" s="147"/>
      <c r="P146" s="36"/>
      <c r="Q146" s="36"/>
      <c r="R146" s="36"/>
      <c r="S146" s="36"/>
      <c r="T146" s="36"/>
      <c r="U146" s="36"/>
      <c r="V146" s="36"/>
      <c r="W146" s="36"/>
      <c r="X146" s="36"/>
      <c r="Y146" s="36"/>
      <c r="Z146" s="36"/>
      <c r="AA146" s="144"/>
      <c r="AB146" s="123"/>
      <c r="AC146" s="147"/>
      <c r="AD146" s="55" t="s">
        <v>63</v>
      </c>
      <c r="AE146" s="126"/>
      <c r="AF146" s="93" t="s">
        <v>86</v>
      </c>
    </row>
    <row r="147" spans="1:32" x14ac:dyDescent="0.25">
      <c r="A147" s="157"/>
      <c r="B147" s="35"/>
      <c r="C147" s="36"/>
      <c r="D147" s="36"/>
      <c r="E147" s="36"/>
      <c r="F147" s="36"/>
      <c r="G147" s="36"/>
      <c r="H147" s="36"/>
      <c r="I147" s="36"/>
      <c r="J147" s="36"/>
      <c r="K147" s="36"/>
      <c r="L147" s="36"/>
      <c r="M147" s="144"/>
      <c r="N147" s="123"/>
      <c r="O147" s="147"/>
      <c r="P147" s="36"/>
      <c r="Q147" s="36"/>
      <c r="R147" s="36"/>
      <c r="S147" s="36"/>
      <c r="T147" s="36"/>
      <c r="U147" s="36"/>
      <c r="V147" s="36"/>
      <c r="W147" s="36"/>
      <c r="X147" s="36"/>
      <c r="Y147" s="36"/>
      <c r="Z147" s="36"/>
      <c r="AA147" s="144"/>
      <c r="AB147" s="123"/>
      <c r="AC147" s="147"/>
      <c r="AD147" s="94" t="str">
        <f>IF(AC144="OK","Yes","No")</f>
        <v>No</v>
      </c>
      <c r="AE147" s="126"/>
      <c r="AF147" s="134"/>
    </row>
    <row r="148" spans="1:32" x14ac:dyDescent="0.25">
      <c r="A148" s="71" t="str">
        <f>IF(AD143="Cycle Complete", "", "Caution: Previous cycle incomplete")</f>
        <v>Caution: Previous cycle incomplete</v>
      </c>
      <c r="B148" s="37"/>
      <c r="C148" s="38"/>
      <c r="D148" s="38"/>
      <c r="E148" s="38"/>
      <c r="F148" s="38"/>
      <c r="G148" s="38"/>
      <c r="H148" s="38"/>
      <c r="I148" s="38"/>
      <c r="J148" s="38"/>
      <c r="K148" s="38"/>
      <c r="L148" s="38"/>
      <c r="M148" s="145"/>
      <c r="N148" s="124"/>
      <c r="O148" s="148"/>
      <c r="P148" s="38"/>
      <c r="Q148" s="38"/>
      <c r="R148" s="38"/>
      <c r="S148" s="38"/>
      <c r="T148" s="38"/>
      <c r="U148" s="38"/>
      <c r="V148" s="38"/>
      <c r="W148" s="38"/>
      <c r="X148" s="38"/>
      <c r="Y148" s="38"/>
      <c r="Z148" s="38"/>
      <c r="AA148" s="145"/>
      <c r="AB148" s="124"/>
      <c r="AC148" s="148"/>
      <c r="AD148" s="57" t="str">
        <f>IF(AND(AD145="Yes",AD147="Yes"),"Cycle Complete","Cycle Incomplete")</f>
        <v>Cycle Incomplete</v>
      </c>
      <c r="AE148" s="127"/>
      <c r="AF148" s="135"/>
    </row>
    <row r="149" spans="1:32" ht="15" customHeight="1" x14ac:dyDescent="0.25">
      <c r="A149" s="152"/>
      <c r="B149" s="45"/>
      <c r="C149" s="46"/>
      <c r="D149" s="46"/>
      <c r="E149" s="46"/>
      <c r="F149" s="46"/>
      <c r="G149" s="46"/>
      <c r="H149" s="46"/>
      <c r="I149" s="46"/>
      <c r="J149" s="46"/>
      <c r="K149" s="46"/>
      <c r="L149" s="46"/>
      <c r="M149" s="128"/>
      <c r="N149" s="131">
        <f>COUNTIF(C149:L153,"y")</f>
        <v>0</v>
      </c>
      <c r="O149" s="140" t="str">
        <f t="shared" ref="O149" si="54">IF(N149&gt;0,"OK","No Observation")</f>
        <v>No Observation</v>
      </c>
      <c r="P149" s="46"/>
      <c r="Q149" s="46"/>
      <c r="R149" s="46"/>
      <c r="S149" s="46"/>
      <c r="T149" s="46"/>
      <c r="U149" s="46"/>
      <c r="V149" s="46"/>
      <c r="W149" s="46"/>
      <c r="X149" s="46"/>
      <c r="Y149" s="46"/>
      <c r="Z149" s="46"/>
      <c r="AA149" s="128"/>
      <c r="AB149" s="131">
        <f>COUNTIF(P149:Z153,"Y")</f>
        <v>0</v>
      </c>
      <c r="AC149" s="140" t="str">
        <f t="shared" ref="AC149" si="55">IF(AB149&gt;0,"OK","No Debrief")</f>
        <v>No Debrief</v>
      </c>
      <c r="AD149" s="68" t="s">
        <v>62</v>
      </c>
      <c r="AE149" s="119"/>
      <c r="AF149" s="136"/>
    </row>
    <row r="150" spans="1:32" x14ac:dyDescent="0.25">
      <c r="A150" s="153"/>
      <c r="B150" s="47"/>
      <c r="C150" s="48"/>
      <c r="D150" s="48"/>
      <c r="E150" s="48"/>
      <c r="F150" s="48"/>
      <c r="G150" s="48"/>
      <c r="H150" s="48"/>
      <c r="I150" s="48"/>
      <c r="J150" s="48"/>
      <c r="K150" s="48"/>
      <c r="L150" s="48"/>
      <c r="M150" s="129"/>
      <c r="N150" s="132"/>
      <c r="O150" s="141"/>
      <c r="P150" s="48"/>
      <c r="Q150" s="48"/>
      <c r="R150" s="48"/>
      <c r="S150" s="48"/>
      <c r="T150" s="48"/>
      <c r="U150" s="48"/>
      <c r="V150" s="48"/>
      <c r="W150" s="48"/>
      <c r="X150" s="48"/>
      <c r="Y150" s="48"/>
      <c r="Z150" s="48"/>
      <c r="AA150" s="129"/>
      <c r="AB150" s="132"/>
      <c r="AC150" s="141"/>
      <c r="AD150" s="94" t="str">
        <f>IF(O149="OK", "Yes", "No")</f>
        <v>No</v>
      </c>
      <c r="AE150" s="120"/>
      <c r="AF150" s="137"/>
    </row>
    <row r="151" spans="1:32" x14ac:dyDescent="0.25">
      <c r="A151" s="153"/>
      <c r="B151" s="47"/>
      <c r="C151" s="48"/>
      <c r="D151" s="48"/>
      <c r="E151" s="48"/>
      <c r="F151" s="48"/>
      <c r="G151" s="48"/>
      <c r="H151" s="48"/>
      <c r="I151" s="48"/>
      <c r="J151" s="48"/>
      <c r="K151" s="48"/>
      <c r="L151" s="48"/>
      <c r="M151" s="129"/>
      <c r="N151" s="132"/>
      <c r="O151" s="141"/>
      <c r="P151" s="48"/>
      <c r="Q151" s="48"/>
      <c r="R151" s="48"/>
      <c r="S151" s="48"/>
      <c r="T151" s="48"/>
      <c r="U151" s="48"/>
      <c r="V151" s="48"/>
      <c r="W151" s="48"/>
      <c r="X151" s="48"/>
      <c r="Y151" s="48"/>
      <c r="Z151" s="48"/>
      <c r="AA151" s="129"/>
      <c r="AB151" s="132"/>
      <c r="AC151" s="141"/>
      <c r="AD151" s="55" t="s">
        <v>63</v>
      </c>
      <c r="AE151" s="120"/>
      <c r="AF151" s="93" t="s">
        <v>86</v>
      </c>
    </row>
    <row r="152" spans="1:32" x14ac:dyDescent="0.25">
      <c r="A152" s="154"/>
      <c r="B152" s="47"/>
      <c r="C152" s="48"/>
      <c r="D152" s="48"/>
      <c r="E152" s="48"/>
      <c r="F152" s="48"/>
      <c r="G152" s="48"/>
      <c r="H152" s="48"/>
      <c r="I152" s="48"/>
      <c r="J152" s="48"/>
      <c r="K152" s="48"/>
      <c r="L152" s="48"/>
      <c r="M152" s="129"/>
      <c r="N152" s="132"/>
      <c r="O152" s="141"/>
      <c r="P152" s="48"/>
      <c r="Q152" s="48"/>
      <c r="R152" s="48"/>
      <c r="S152" s="48"/>
      <c r="T152" s="48"/>
      <c r="U152" s="48"/>
      <c r="V152" s="48"/>
      <c r="W152" s="48"/>
      <c r="X152" s="48"/>
      <c r="Y152" s="48"/>
      <c r="Z152" s="48"/>
      <c r="AA152" s="129"/>
      <c r="AB152" s="132"/>
      <c r="AC152" s="141"/>
      <c r="AD152" s="94" t="str">
        <f>IF(AC149="OK","Yes","No")</f>
        <v>No</v>
      </c>
      <c r="AE152" s="120"/>
      <c r="AF152" s="138"/>
    </row>
    <row r="153" spans="1:32" x14ac:dyDescent="0.25">
      <c r="A153" s="53" t="str">
        <f>IF(AD148="Cycle Complete", "", "Caution: Previous cycle incomplete")</f>
        <v>Caution: Previous cycle incomplete</v>
      </c>
      <c r="B153" s="49"/>
      <c r="C153" s="50"/>
      <c r="D153" s="50"/>
      <c r="E153" s="50"/>
      <c r="F153" s="50"/>
      <c r="G153" s="50"/>
      <c r="H153" s="50"/>
      <c r="I153" s="50"/>
      <c r="J153" s="50"/>
      <c r="K153" s="50"/>
      <c r="L153" s="50"/>
      <c r="M153" s="130"/>
      <c r="N153" s="133"/>
      <c r="O153" s="142"/>
      <c r="P153" s="50"/>
      <c r="Q153" s="50"/>
      <c r="R153" s="50"/>
      <c r="S153" s="50"/>
      <c r="T153" s="50"/>
      <c r="U153" s="50"/>
      <c r="V153" s="50"/>
      <c r="W153" s="50"/>
      <c r="X153" s="50"/>
      <c r="Y153" s="50"/>
      <c r="Z153" s="50"/>
      <c r="AA153" s="130"/>
      <c r="AB153" s="133"/>
      <c r="AC153" s="142"/>
      <c r="AD153" s="57" t="str">
        <f>IF(AND(AD150="Yes",AD152="Yes"),"Cycle Complete","Cycle Incomplete")</f>
        <v>Cycle Incomplete</v>
      </c>
      <c r="AE153" s="121"/>
      <c r="AF153" s="139"/>
    </row>
    <row r="154" spans="1:32" ht="15" customHeight="1" x14ac:dyDescent="0.25">
      <c r="A154" s="155"/>
      <c r="B154" s="33"/>
      <c r="C154" s="34"/>
      <c r="D154" s="34"/>
      <c r="E154" s="34"/>
      <c r="F154" s="34"/>
      <c r="G154" s="34"/>
      <c r="H154" s="34"/>
      <c r="I154" s="34"/>
      <c r="J154" s="34"/>
      <c r="K154" s="34"/>
      <c r="L154" s="34"/>
      <c r="M154" s="143"/>
      <c r="N154" s="122">
        <f>COUNTIF(C154:L158,"y")</f>
        <v>0</v>
      </c>
      <c r="O154" s="146" t="str">
        <f t="shared" ref="O154" si="56">IF(N154&gt;0,"OK","No Observation")</f>
        <v>No Observation</v>
      </c>
      <c r="P154" s="34"/>
      <c r="Q154" s="34"/>
      <c r="R154" s="34"/>
      <c r="S154" s="34"/>
      <c r="T154" s="34"/>
      <c r="U154" s="34"/>
      <c r="V154" s="34"/>
      <c r="W154" s="34"/>
      <c r="X154" s="34"/>
      <c r="Y154" s="34"/>
      <c r="Z154" s="34"/>
      <c r="AA154" s="143"/>
      <c r="AB154" s="122">
        <f>COUNTIF(P154:Z158,"Y")</f>
        <v>0</v>
      </c>
      <c r="AC154" s="146" t="str">
        <f t="shared" ref="AC154" si="57">IF(AB154&gt;0,"OK","No Debrief")</f>
        <v>No Debrief</v>
      </c>
      <c r="AD154" s="68" t="s">
        <v>62</v>
      </c>
      <c r="AE154" s="125"/>
      <c r="AF154" s="151"/>
    </row>
    <row r="155" spans="1:32" x14ac:dyDescent="0.25">
      <c r="A155" s="156"/>
      <c r="B155" s="35"/>
      <c r="C155" s="36"/>
      <c r="D155" s="36"/>
      <c r="E155" s="36"/>
      <c r="F155" s="36"/>
      <c r="G155" s="36"/>
      <c r="H155" s="36"/>
      <c r="I155" s="36"/>
      <c r="J155" s="36"/>
      <c r="K155" s="36"/>
      <c r="L155" s="36"/>
      <c r="M155" s="144"/>
      <c r="N155" s="123"/>
      <c r="O155" s="147"/>
      <c r="P155" s="36"/>
      <c r="Q155" s="36"/>
      <c r="R155" s="36"/>
      <c r="S155" s="36"/>
      <c r="T155" s="36"/>
      <c r="U155" s="36"/>
      <c r="V155" s="36"/>
      <c r="W155" s="36"/>
      <c r="X155" s="36"/>
      <c r="Y155" s="36"/>
      <c r="Z155" s="36"/>
      <c r="AA155" s="144"/>
      <c r="AB155" s="123"/>
      <c r="AC155" s="147"/>
      <c r="AD155" s="94" t="str">
        <f>IF(O154="OK", "Yes", "No")</f>
        <v>No</v>
      </c>
      <c r="AE155" s="126"/>
      <c r="AF155" s="150"/>
    </row>
    <row r="156" spans="1:32" x14ac:dyDescent="0.25">
      <c r="A156" s="156"/>
      <c r="B156" s="35"/>
      <c r="C156" s="36"/>
      <c r="D156" s="36"/>
      <c r="E156" s="36"/>
      <c r="F156" s="36"/>
      <c r="G156" s="36"/>
      <c r="H156" s="36"/>
      <c r="I156" s="36"/>
      <c r="J156" s="36"/>
      <c r="K156" s="36"/>
      <c r="L156" s="36"/>
      <c r="M156" s="144"/>
      <c r="N156" s="123"/>
      <c r="O156" s="147"/>
      <c r="P156" s="36"/>
      <c r="Q156" s="36"/>
      <c r="R156" s="36"/>
      <c r="S156" s="36"/>
      <c r="T156" s="36"/>
      <c r="U156" s="36"/>
      <c r="V156" s="36"/>
      <c r="W156" s="36"/>
      <c r="X156" s="36"/>
      <c r="Y156" s="36"/>
      <c r="Z156" s="36"/>
      <c r="AA156" s="144"/>
      <c r="AB156" s="123"/>
      <c r="AC156" s="147"/>
      <c r="AD156" s="55" t="s">
        <v>63</v>
      </c>
      <c r="AE156" s="126"/>
      <c r="AF156" s="93" t="s">
        <v>86</v>
      </c>
    </row>
    <row r="157" spans="1:32" x14ac:dyDescent="0.25">
      <c r="A157" s="157"/>
      <c r="B157" s="35"/>
      <c r="C157" s="36"/>
      <c r="D157" s="36"/>
      <c r="E157" s="36"/>
      <c r="F157" s="36"/>
      <c r="G157" s="36"/>
      <c r="H157" s="36"/>
      <c r="I157" s="36"/>
      <c r="J157" s="36"/>
      <c r="K157" s="36"/>
      <c r="L157" s="36"/>
      <c r="M157" s="144"/>
      <c r="N157" s="123"/>
      <c r="O157" s="147"/>
      <c r="P157" s="36"/>
      <c r="Q157" s="36"/>
      <c r="R157" s="36"/>
      <c r="S157" s="36"/>
      <c r="T157" s="36"/>
      <c r="U157" s="36"/>
      <c r="V157" s="36"/>
      <c r="W157" s="36"/>
      <c r="X157" s="36"/>
      <c r="Y157" s="36"/>
      <c r="Z157" s="36"/>
      <c r="AA157" s="144"/>
      <c r="AB157" s="123"/>
      <c r="AC157" s="147"/>
      <c r="AD157" s="94" t="str">
        <f>IF(AC154="OK","Yes","No")</f>
        <v>No</v>
      </c>
      <c r="AE157" s="126"/>
      <c r="AF157" s="134"/>
    </row>
    <row r="158" spans="1:32" x14ac:dyDescent="0.25">
      <c r="A158" s="71" t="str">
        <f>IF(AD153="Cycle Complete", "", "Caution: Previous cycle incomplete")</f>
        <v>Caution: Previous cycle incomplete</v>
      </c>
      <c r="B158" s="37"/>
      <c r="C158" s="38"/>
      <c r="D158" s="38"/>
      <c r="E158" s="38"/>
      <c r="F158" s="38"/>
      <c r="G158" s="38"/>
      <c r="H158" s="38"/>
      <c r="I158" s="38"/>
      <c r="J158" s="38"/>
      <c r="K158" s="38"/>
      <c r="L158" s="38"/>
      <c r="M158" s="145"/>
      <c r="N158" s="124"/>
      <c r="O158" s="148"/>
      <c r="P158" s="38"/>
      <c r="Q158" s="38"/>
      <c r="R158" s="38"/>
      <c r="S158" s="38"/>
      <c r="T158" s="38"/>
      <c r="U158" s="38"/>
      <c r="V158" s="38"/>
      <c r="W158" s="38"/>
      <c r="X158" s="38"/>
      <c r="Y158" s="38"/>
      <c r="Z158" s="38"/>
      <c r="AA158" s="145"/>
      <c r="AB158" s="124"/>
      <c r="AC158" s="148"/>
      <c r="AD158" s="57" t="str">
        <f>IF(AND(AD155="Yes",AD157="Yes"),"Cycle Complete","Cycle Incomplete")</f>
        <v>Cycle Incomplete</v>
      </c>
      <c r="AE158" s="127"/>
      <c r="AF158" s="135"/>
    </row>
    <row r="159" spans="1:32" ht="15" customHeight="1" x14ac:dyDescent="0.25">
      <c r="A159" s="152"/>
      <c r="B159" s="45"/>
      <c r="C159" s="46"/>
      <c r="D159" s="46"/>
      <c r="E159" s="46"/>
      <c r="F159" s="46"/>
      <c r="G159" s="46"/>
      <c r="H159" s="46"/>
      <c r="I159" s="46"/>
      <c r="J159" s="46"/>
      <c r="K159" s="46"/>
      <c r="L159" s="46"/>
      <c r="M159" s="128"/>
      <c r="N159" s="131">
        <f>COUNTIF(C159:L163,"y")</f>
        <v>0</v>
      </c>
      <c r="O159" s="140" t="str">
        <f t="shared" ref="O159" si="58">IF(N159&gt;0,"OK","No Observation")</f>
        <v>No Observation</v>
      </c>
      <c r="P159" s="46"/>
      <c r="Q159" s="46"/>
      <c r="R159" s="46"/>
      <c r="S159" s="46"/>
      <c r="T159" s="46"/>
      <c r="U159" s="46"/>
      <c r="V159" s="46"/>
      <c r="W159" s="46"/>
      <c r="X159" s="46"/>
      <c r="Y159" s="46"/>
      <c r="Z159" s="46"/>
      <c r="AA159" s="128"/>
      <c r="AB159" s="131">
        <f>COUNTIF(P159:Z163,"Y")</f>
        <v>0</v>
      </c>
      <c r="AC159" s="140" t="str">
        <f t="shared" ref="AC159" si="59">IF(AB159&gt;0,"OK","No Debrief")</f>
        <v>No Debrief</v>
      </c>
      <c r="AD159" s="68" t="s">
        <v>62</v>
      </c>
      <c r="AE159" s="119"/>
      <c r="AF159" s="136"/>
    </row>
    <row r="160" spans="1:32" x14ac:dyDescent="0.25">
      <c r="A160" s="153"/>
      <c r="B160" s="47"/>
      <c r="C160" s="48"/>
      <c r="D160" s="48"/>
      <c r="E160" s="48"/>
      <c r="F160" s="48"/>
      <c r="G160" s="48"/>
      <c r="H160" s="48"/>
      <c r="I160" s="48"/>
      <c r="J160" s="48"/>
      <c r="K160" s="48"/>
      <c r="L160" s="48"/>
      <c r="M160" s="129"/>
      <c r="N160" s="132"/>
      <c r="O160" s="141"/>
      <c r="P160" s="48"/>
      <c r="Q160" s="48"/>
      <c r="R160" s="48"/>
      <c r="S160" s="48"/>
      <c r="T160" s="48"/>
      <c r="U160" s="48"/>
      <c r="V160" s="48"/>
      <c r="W160" s="48"/>
      <c r="X160" s="48"/>
      <c r="Y160" s="48"/>
      <c r="Z160" s="48"/>
      <c r="AA160" s="129"/>
      <c r="AB160" s="132"/>
      <c r="AC160" s="141"/>
      <c r="AD160" s="94" t="str">
        <f>IF(O159="OK", "Yes", "No")</f>
        <v>No</v>
      </c>
      <c r="AE160" s="120"/>
      <c r="AF160" s="137"/>
    </row>
    <row r="161" spans="1:32" x14ac:dyDescent="0.25">
      <c r="A161" s="153"/>
      <c r="B161" s="47"/>
      <c r="C161" s="48"/>
      <c r="D161" s="48"/>
      <c r="E161" s="48"/>
      <c r="F161" s="48"/>
      <c r="G161" s="48"/>
      <c r="H161" s="48"/>
      <c r="I161" s="48"/>
      <c r="J161" s="48"/>
      <c r="K161" s="48"/>
      <c r="L161" s="48"/>
      <c r="M161" s="129"/>
      <c r="N161" s="132"/>
      <c r="O161" s="141"/>
      <c r="P161" s="48"/>
      <c r="Q161" s="48"/>
      <c r="R161" s="48"/>
      <c r="S161" s="48"/>
      <c r="T161" s="48"/>
      <c r="U161" s="48"/>
      <c r="V161" s="48"/>
      <c r="W161" s="48"/>
      <c r="X161" s="48"/>
      <c r="Y161" s="48"/>
      <c r="Z161" s="48"/>
      <c r="AA161" s="129"/>
      <c r="AB161" s="132"/>
      <c r="AC161" s="141"/>
      <c r="AD161" s="55" t="s">
        <v>63</v>
      </c>
      <c r="AE161" s="120"/>
      <c r="AF161" s="93" t="s">
        <v>86</v>
      </c>
    </row>
    <row r="162" spans="1:32" x14ac:dyDescent="0.25">
      <c r="A162" s="154"/>
      <c r="B162" s="47"/>
      <c r="C162" s="48"/>
      <c r="D162" s="48"/>
      <c r="E162" s="48"/>
      <c r="F162" s="48"/>
      <c r="G162" s="48"/>
      <c r="H162" s="48"/>
      <c r="I162" s="48"/>
      <c r="J162" s="48"/>
      <c r="K162" s="48"/>
      <c r="L162" s="48"/>
      <c r="M162" s="129"/>
      <c r="N162" s="132"/>
      <c r="O162" s="141"/>
      <c r="P162" s="48"/>
      <c r="Q162" s="48"/>
      <c r="R162" s="48"/>
      <c r="S162" s="48"/>
      <c r="T162" s="48"/>
      <c r="U162" s="48"/>
      <c r="V162" s="48"/>
      <c r="W162" s="48"/>
      <c r="X162" s="48"/>
      <c r="Y162" s="48"/>
      <c r="Z162" s="48"/>
      <c r="AA162" s="129"/>
      <c r="AB162" s="132"/>
      <c r="AC162" s="141"/>
      <c r="AD162" s="94" t="str">
        <f>IF(AC159="OK","Yes","No")</f>
        <v>No</v>
      </c>
      <c r="AE162" s="120"/>
      <c r="AF162" s="138"/>
    </row>
    <row r="163" spans="1:32" x14ac:dyDescent="0.25">
      <c r="A163" s="53" t="str">
        <f>IF(AD158="Cycle Complete", "", "Caution: Previous cycle incomplete")</f>
        <v>Caution: Previous cycle incomplete</v>
      </c>
      <c r="B163" s="49"/>
      <c r="C163" s="50"/>
      <c r="D163" s="50"/>
      <c r="E163" s="50"/>
      <c r="F163" s="50"/>
      <c r="G163" s="50"/>
      <c r="H163" s="50"/>
      <c r="I163" s="50"/>
      <c r="J163" s="50"/>
      <c r="K163" s="50"/>
      <c r="L163" s="50"/>
      <c r="M163" s="130"/>
      <c r="N163" s="133"/>
      <c r="O163" s="142"/>
      <c r="P163" s="50"/>
      <c r="Q163" s="50"/>
      <c r="R163" s="50"/>
      <c r="S163" s="50"/>
      <c r="T163" s="50"/>
      <c r="U163" s="50"/>
      <c r="V163" s="50"/>
      <c r="W163" s="50"/>
      <c r="X163" s="50"/>
      <c r="Y163" s="50"/>
      <c r="Z163" s="50"/>
      <c r="AA163" s="130"/>
      <c r="AB163" s="133"/>
      <c r="AC163" s="142"/>
      <c r="AD163" s="57" t="str">
        <f>IF(AND(AD160="Yes",AD162="Yes"),"Cycle Complete","Cycle Incomplete")</f>
        <v>Cycle Incomplete</v>
      </c>
      <c r="AE163" s="121"/>
      <c r="AF163" s="139"/>
    </row>
    <row r="164" spans="1:32" ht="15" customHeight="1" x14ac:dyDescent="0.25">
      <c r="A164" s="155"/>
      <c r="B164" s="33"/>
      <c r="C164" s="34"/>
      <c r="D164" s="34"/>
      <c r="E164" s="34"/>
      <c r="F164" s="34"/>
      <c r="G164" s="34"/>
      <c r="H164" s="34"/>
      <c r="I164" s="34"/>
      <c r="J164" s="34"/>
      <c r="K164" s="34"/>
      <c r="L164" s="34"/>
      <c r="M164" s="143"/>
      <c r="N164" s="122">
        <f>COUNTIF(C164:L168,"y")</f>
        <v>0</v>
      </c>
      <c r="O164" s="146" t="str">
        <f t="shared" ref="O164" si="60">IF(N164&gt;0,"OK","No Observation")</f>
        <v>No Observation</v>
      </c>
      <c r="P164" s="34"/>
      <c r="Q164" s="34"/>
      <c r="R164" s="34"/>
      <c r="S164" s="34"/>
      <c r="T164" s="34"/>
      <c r="U164" s="34"/>
      <c r="V164" s="34"/>
      <c r="W164" s="34"/>
      <c r="X164" s="34"/>
      <c r="Y164" s="34"/>
      <c r="Z164" s="34"/>
      <c r="AA164" s="143"/>
      <c r="AB164" s="122">
        <f>COUNTIF(P164:Z168,"Y")</f>
        <v>0</v>
      </c>
      <c r="AC164" s="146" t="str">
        <f t="shared" ref="AC164" si="61">IF(AB164&gt;0,"OK","No Debrief")</f>
        <v>No Debrief</v>
      </c>
      <c r="AD164" s="68" t="s">
        <v>62</v>
      </c>
      <c r="AE164" s="125"/>
      <c r="AF164" s="151"/>
    </row>
    <row r="165" spans="1:32" x14ac:dyDescent="0.25">
      <c r="A165" s="156"/>
      <c r="B165" s="35"/>
      <c r="C165" s="36"/>
      <c r="D165" s="36"/>
      <c r="E165" s="36"/>
      <c r="F165" s="36"/>
      <c r="G165" s="36"/>
      <c r="H165" s="36"/>
      <c r="I165" s="36"/>
      <c r="J165" s="36"/>
      <c r="K165" s="36"/>
      <c r="L165" s="36"/>
      <c r="M165" s="144"/>
      <c r="N165" s="123"/>
      <c r="O165" s="147"/>
      <c r="P165" s="36"/>
      <c r="Q165" s="36"/>
      <c r="R165" s="36"/>
      <c r="S165" s="36"/>
      <c r="T165" s="36"/>
      <c r="U165" s="36"/>
      <c r="V165" s="36"/>
      <c r="W165" s="36"/>
      <c r="X165" s="36"/>
      <c r="Y165" s="36"/>
      <c r="Z165" s="36"/>
      <c r="AA165" s="144"/>
      <c r="AB165" s="123"/>
      <c r="AC165" s="147"/>
      <c r="AD165" s="94" t="str">
        <f>IF(O164="OK", "Yes", "No")</f>
        <v>No</v>
      </c>
      <c r="AE165" s="126"/>
      <c r="AF165" s="150"/>
    </row>
    <row r="166" spans="1:32" x14ac:dyDescent="0.25">
      <c r="A166" s="156"/>
      <c r="B166" s="35"/>
      <c r="C166" s="36"/>
      <c r="D166" s="36"/>
      <c r="E166" s="36"/>
      <c r="F166" s="36"/>
      <c r="G166" s="36"/>
      <c r="H166" s="36"/>
      <c r="I166" s="36"/>
      <c r="J166" s="36"/>
      <c r="K166" s="36"/>
      <c r="L166" s="36"/>
      <c r="M166" s="144"/>
      <c r="N166" s="123"/>
      <c r="O166" s="147"/>
      <c r="P166" s="36"/>
      <c r="Q166" s="36"/>
      <c r="R166" s="36"/>
      <c r="S166" s="36"/>
      <c r="T166" s="36"/>
      <c r="U166" s="36"/>
      <c r="V166" s="36"/>
      <c r="W166" s="36"/>
      <c r="X166" s="36"/>
      <c r="Y166" s="36"/>
      <c r="Z166" s="36"/>
      <c r="AA166" s="144"/>
      <c r="AB166" s="123"/>
      <c r="AC166" s="147"/>
      <c r="AD166" s="55" t="s">
        <v>63</v>
      </c>
      <c r="AE166" s="126"/>
      <c r="AF166" s="93" t="s">
        <v>86</v>
      </c>
    </row>
    <row r="167" spans="1:32" x14ac:dyDescent="0.25">
      <c r="A167" s="157"/>
      <c r="B167" s="35"/>
      <c r="C167" s="36"/>
      <c r="D167" s="36"/>
      <c r="E167" s="36"/>
      <c r="F167" s="36"/>
      <c r="G167" s="36"/>
      <c r="H167" s="36"/>
      <c r="I167" s="36"/>
      <c r="J167" s="36"/>
      <c r="K167" s="36"/>
      <c r="L167" s="36"/>
      <c r="M167" s="144"/>
      <c r="N167" s="123"/>
      <c r="O167" s="147"/>
      <c r="P167" s="36"/>
      <c r="Q167" s="36"/>
      <c r="R167" s="36"/>
      <c r="S167" s="36"/>
      <c r="T167" s="36"/>
      <c r="U167" s="36"/>
      <c r="V167" s="36"/>
      <c r="W167" s="36"/>
      <c r="X167" s="36"/>
      <c r="Y167" s="36"/>
      <c r="Z167" s="36"/>
      <c r="AA167" s="144"/>
      <c r="AB167" s="123"/>
      <c r="AC167" s="147"/>
      <c r="AD167" s="94" t="str">
        <f>IF(AC164="OK","Yes","No")</f>
        <v>No</v>
      </c>
      <c r="AE167" s="126"/>
      <c r="AF167" s="134"/>
    </row>
    <row r="168" spans="1:32" x14ac:dyDescent="0.25">
      <c r="A168" s="71" t="str">
        <f>IF(AD163="Cycle Complete", "", "Caution: Previous cycle incomplete")</f>
        <v>Caution: Previous cycle incomplete</v>
      </c>
      <c r="B168" s="37"/>
      <c r="C168" s="38"/>
      <c r="D168" s="38"/>
      <c r="E168" s="38"/>
      <c r="F168" s="38"/>
      <c r="G168" s="38"/>
      <c r="H168" s="38"/>
      <c r="I168" s="38"/>
      <c r="J168" s="38"/>
      <c r="K168" s="38"/>
      <c r="L168" s="38"/>
      <c r="M168" s="145"/>
      <c r="N168" s="124"/>
      <c r="O168" s="148"/>
      <c r="P168" s="38"/>
      <c r="Q168" s="38"/>
      <c r="R168" s="38"/>
      <c r="S168" s="38"/>
      <c r="T168" s="38"/>
      <c r="U168" s="38"/>
      <c r="V168" s="38"/>
      <c r="W168" s="38"/>
      <c r="X168" s="38"/>
      <c r="Y168" s="38"/>
      <c r="Z168" s="38"/>
      <c r="AA168" s="145"/>
      <c r="AB168" s="124"/>
      <c r="AC168" s="148"/>
      <c r="AD168" s="57" t="str">
        <f>IF(AND(AD165="Yes",AD167="Yes"),"Cycle Complete","Cycle Incomplete")</f>
        <v>Cycle Incomplete</v>
      </c>
      <c r="AE168" s="127"/>
      <c r="AF168" s="135"/>
    </row>
    <row r="169" spans="1:32" ht="15" customHeight="1" x14ac:dyDescent="0.25">
      <c r="A169" s="152"/>
      <c r="B169" s="45"/>
      <c r="C169" s="46"/>
      <c r="D169" s="46"/>
      <c r="E169" s="46"/>
      <c r="F169" s="46"/>
      <c r="G169" s="46"/>
      <c r="H169" s="46"/>
      <c r="I169" s="46"/>
      <c r="J169" s="46"/>
      <c r="K169" s="46"/>
      <c r="L169" s="46"/>
      <c r="M169" s="128"/>
      <c r="N169" s="131">
        <f>COUNTIF(C169:L173,"y")</f>
        <v>0</v>
      </c>
      <c r="O169" s="140" t="str">
        <f t="shared" ref="O169" si="62">IF(N169&gt;0,"OK","No Observation")</f>
        <v>No Observation</v>
      </c>
      <c r="P169" s="46"/>
      <c r="Q169" s="46"/>
      <c r="R169" s="46"/>
      <c r="S169" s="46"/>
      <c r="T169" s="46"/>
      <c r="U169" s="46"/>
      <c r="V169" s="46"/>
      <c r="W169" s="46"/>
      <c r="X169" s="46"/>
      <c r="Y169" s="46"/>
      <c r="Z169" s="46"/>
      <c r="AA169" s="128"/>
      <c r="AB169" s="131">
        <f>COUNTIF(P169:Z173,"Y")</f>
        <v>0</v>
      </c>
      <c r="AC169" s="140" t="str">
        <f t="shared" ref="AC169" si="63">IF(AB169&gt;0,"OK","No Debrief")</f>
        <v>No Debrief</v>
      </c>
      <c r="AD169" s="68" t="s">
        <v>62</v>
      </c>
      <c r="AE169" s="119"/>
      <c r="AF169" s="136"/>
    </row>
    <row r="170" spans="1:32" x14ac:dyDescent="0.25">
      <c r="A170" s="153"/>
      <c r="B170" s="47"/>
      <c r="C170" s="48"/>
      <c r="D170" s="48"/>
      <c r="E170" s="48"/>
      <c r="F170" s="48"/>
      <c r="G170" s="48"/>
      <c r="H170" s="48"/>
      <c r="I170" s="48"/>
      <c r="J170" s="48"/>
      <c r="K170" s="48"/>
      <c r="L170" s="48"/>
      <c r="M170" s="129"/>
      <c r="N170" s="132"/>
      <c r="O170" s="141"/>
      <c r="P170" s="48"/>
      <c r="Q170" s="48"/>
      <c r="R170" s="48"/>
      <c r="S170" s="48"/>
      <c r="T170" s="48"/>
      <c r="U170" s="48"/>
      <c r="V170" s="48"/>
      <c r="W170" s="48"/>
      <c r="X170" s="48"/>
      <c r="Y170" s="48"/>
      <c r="Z170" s="48"/>
      <c r="AA170" s="129"/>
      <c r="AB170" s="132"/>
      <c r="AC170" s="141"/>
      <c r="AD170" s="94" t="str">
        <f>IF(O169="OK", "Yes", "No")</f>
        <v>No</v>
      </c>
      <c r="AE170" s="120"/>
      <c r="AF170" s="137"/>
    </row>
    <row r="171" spans="1:32" x14ac:dyDescent="0.25">
      <c r="A171" s="153"/>
      <c r="B171" s="47"/>
      <c r="C171" s="48"/>
      <c r="D171" s="48"/>
      <c r="E171" s="48"/>
      <c r="F171" s="48"/>
      <c r="G171" s="48"/>
      <c r="H171" s="48"/>
      <c r="I171" s="48"/>
      <c r="J171" s="48"/>
      <c r="K171" s="48"/>
      <c r="L171" s="48"/>
      <c r="M171" s="129"/>
      <c r="N171" s="132"/>
      <c r="O171" s="141"/>
      <c r="P171" s="48"/>
      <c r="Q171" s="48"/>
      <c r="R171" s="48"/>
      <c r="S171" s="48"/>
      <c r="T171" s="48"/>
      <c r="U171" s="48"/>
      <c r="V171" s="48"/>
      <c r="W171" s="48"/>
      <c r="X171" s="48"/>
      <c r="Y171" s="48"/>
      <c r="Z171" s="48"/>
      <c r="AA171" s="129"/>
      <c r="AB171" s="132"/>
      <c r="AC171" s="141"/>
      <c r="AD171" s="55" t="s">
        <v>63</v>
      </c>
      <c r="AE171" s="120"/>
      <c r="AF171" s="93" t="s">
        <v>86</v>
      </c>
    </row>
    <row r="172" spans="1:32" x14ac:dyDescent="0.25">
      <c r="A172" s="154"/>
      <c r="B172" s="47"/>
      <c r="C172" s="48"/>
      <c r="D172" s="48"/>
      <c r="E172" s="48"/>
      <c r="F172" s="48"/>
      <c r="G172" s="48"/>
      <c r="H172" s="48"/>
      <c r="I172" s="48"/>
      <c r="J172" s="48"/>
      <c r="K172" s="48"/>
      <c r="L172" s="48"/>
      <c r="M172" s="129"/>
      <c r="N172" s="132"/>
      <c r="O172" s="141"/>
      <c r="P172" s="48"/>
      <c r="Q172" s="48"/>
      <c r="R172" s="48"/>
      <c r="S172" s="48"/>
      <c r="T172" s="48"/>
      <c r="U172" s="48"/>
      <c r="V172" s="48"/>
      <c r="W172" s="48"/>
      <c r="X172" s="48"/>
      <c r="Y172" s="48"/>
      <c r="Z172" s="48"/>
      <c r="AA172" s="129"/>
      <c r="AB172" s="132"/>
      <c r="AC172" s="141"/>
      <c r="AD172" s="94" t="str">
        <f>IF(AC169="OK","Yes","No")</f>
        <v>No</v>
      </c>
      <c r="AE172" s="120"/>
      <c r="AF172" s="138"/>
    </row>
    <row r="173" spans="1:32" x14ac:dyDescent="0.25">
      <c r="A173" s="53" t="str">
        <f>IF(AD168="Cycle Complete", "", "Caution: Previous cycle incomplete")</f>
        <v>Caution: Previous cycle incomplete</v>
      </c>
      <c r="B173" s="49"/>
      <c r="C173" s="50"/>
      <c r="D173" s="50"/>
      <c r="E173" s="50"/>
      <c r="F173" s="50"/>
      <c r="G173" s="50"/>
      <c r="H173" s="50"/>
      <c r="I173" s="50"/>
      <c r="J173" s="50"/>
      <c r="K173" s="50"/>
      <c r="L173" s="50"/>
      <c r="M173" s="130"/>
      <c r="N173" s="133"/>
      <c r="O173" s="142"/>
      <c r="P173" s="50"/>
      <c r="Q173" s="50"/>
      <c r="R173" s="50"/>
      <c r="S173" s="50"/>
      <c r="T173" s="50"/>
      <c r="U173" s="50"/>
      <c r="V173" s="50"/>
      <c r="W173" s="50"/>
      <c r="X173" s="50"/>
      <c r="Y173" s="50"/>
      <c r="Z173" s="50"/>
      <c r="AA173" s="130"/>
      <c r="AB173" s="133"/>
      <c r="AC173" s="142"/>
      <c r="AD173" s="57" t="str">
        <f>IF(AND(AD170="Yes",AD172="Yes"),"Cycle Complete","Cycle Incomplete")</f>
        <v>Cycle Incomplete</v>
      </c>
      <c r="AE173" s="121"/>
      <c r="AF173" s="139"/>
    </row>
    <row r="174" spans="1:32" ht="15" customHeight="1" x14ac:dyDescent="0.25">
      <c r="A174" s="155"/>
      <c r="B174" s="33"/>
      <c r="C174" s="34"/>
      <c r="D174" s="34"/>
      <c r="E174" s="34"/>
      <c r="F174" s="34"/>
      <c r="G174" s="34"/>
      <c r="H174" s="34"/>
      <c r="I174" s="34"/>
      <c r="J174" s="34"/>
      <c r="K174" s="34"/>
      <c r="L174" s="34"/>
      <c r="M174" s="143"/>
      <c r="N174" s="122">
        <f>COUNTIF(C174:L178,"y")</f>
        <v>0</v>
      </c>
      <c r="O174" s="146" t="str">
        <f t="shared" ref="O174" si="64">IF(N174&gt;0,"OK","No Observation")</f>
        <v>No Observation</v>
      </c>
      <c r="P174" s="34"/>
      <c r="Q174" s="34"/>
      <c r="R174" s="34"/>
      <c r="S174" s="34"/>
      <c r="T174" s="34"/>
      <c r="U174" s="34"/>
      <c r="V174" s="34"/>
      <c r="W174" s="34"/>
      <c r="X174" s="34"/>
      <c r="Y174" s="34"/>
      <c r="Z174" s="34"/>
      <c r="AA174" s="143"/>
      <c r="AB174" s="122">
        <f>COUNTIF(P174:Z178,"Y")</f>
        <v>0</v>
      </c>
      <c r="AC174" s="146" t="str">
        <f t="shared" ref="AC174" si="65">IF(AB174&gt;0,"OK","No Debrief")</f>
        <v>No Debrief</v>
      </c>
      <c r="AD174" s="68" t="s">
        <v>62</v>
      </c>
      <c r="AE174" s="125"/>
      <c r="AF174" s="151"/>
    </row>
    <row r="175" spans="1:32" x14ac:dyDescent="0.25">
      <c r="A175" s="156"/>
      <c r="B175" s="35"/>
      <c r="C175" s="36"/>
      <c r="D175" s="36"/>
      <c r="E175" s="36"/>
      <c r="F175" s="36"/>
      <c r="G175" s="36"/>
      <c r="H175" s="36"/>
      <c r="I175" s="36"/>
      <c r="J175" s="36"/>
      <c r="K175" s="36"/>
      <c r="L175" s="36"/>
      <c r="M175" s="144"/>
      <c r="N175" s="123"/>
      <c r="O175" s="147"/>
      <c r="P175" s="36"/>
      <c r="Q175" s="36"/>
      <c r="R175" s="36"/>
      <c r="S175" s="36"/>
      <c r="T175" s="36"/>
      <c r="U175" s="36"/>
      <c r="V175" s="36"/>
      <c r="W175" s="36"/>
      <c r="X175" s="36"/>
      <c r="Y175" s="36"/>
      <c r="Z175" s="36"/>
      <c r="AA175" s="144"/>
      <c r="AB175" s="123"/>
      <c r="AC175" s="147"/>
      <c r="AD175" s="94" t="str">
        <f>IF(O174="OK", "Yes", "No")</f>
        <v>No</v>
      </c>
      <c r="AE175" s="126"/>
      <c r="AF175" s="150"/>
    </row>
    <row r="176" spans="1:32" x14ac:dyDescent="0.25">
      <c r="A176" s="156"/>
      <c r="B176" s="35"/>
      <c r="C176" s="36"/>
      <c r="D176" s="36"/>
      <c r="E176" s="36"/>
      <c r="F176" s="36"/>
      <c r="G176" s="36"/>
      <c r="H176" s="36"/>
      <c r="I176" s="36"/>
      <c r="J176" s="36"/>
      <c r="K176" s="36"/>
      <c r="L176" s="36"/>
      <c r="M176" s="144"/>
      <c r="N176" s="123"/>
      <c r="O176" s="147"/>
      <c r="P176" s="36"/>
      <c r="Q176" s="36"/>
      <c r="R176" s="36"/>
      <c r="S176" s="36"/>
      <c r="T176" s="36"/>
      <c r="U176" s="36"/>
      <c r="V176" s="36"/>
      <c r="W176" s="36"/>
      <c r="X176" s="36"/>
      <c r="Y176" s="36"/>
      <c r="Z176" s="36"/>
      <c r="AA176" s="144"/>
      <c r="AB176" s="123"/>
      <c r="AC176" s="147"/>
      <c r="AD176" s="55" t="s">
        <v>63</v>
      </c>
      <c r="AE176" s="126"/>
      <c r="AF176" s="93" t="s">
        <v>86</v>
      </c>
    </row>
    <row r="177" spans="1:32" x14ac:dyDescent="0.25">
      <c r="A177" s="157"/>
      <c r="B177" s="35"/>
      <c r="C177" s="36"/>
      <c r="D177" s="36"/>
      <c r="E177" s="36"/>
      <c r="F177" s="36"/>
      <c r="G177" s="36"/>
      <c r="H177" s="36"/>
      <c r="I177" s="36"/>
      <c r="J177" s="36"/>
      <c r="K177" s="36"/>
      <c r="L177" s="36"/>
      <c r="M177" s="144"/>
      <c r="N177" s="123"/>
      <c r="O177" s="147"/>
      <c r="P177" s="36"/>
      <c r="Q177" s="36"/>
      <c r="R177" s="36"/>
      <c r="S177" s="36"/>
      <c r="T177" s="36"/>
      <c r="U177" s="36"/>
      <c r="V177" s="36"/>
      <c r="W177" s="36"/>
      <c r="X177" s="36"/>
      <c r="Y177" s="36"/>
      <c r="Z177" s="36"/>
      <c r="AA177" s="144"/>
      <c r="AB177" s="123"/>
      <c r="AC177" s="147"/>
      <c r="AD177" s="94" t="str">
        <f>IF(AC174="OK","Yes","No")</f>
        <v>No</v>
      </c>
      <c r="AE177" s="126"/>
      <c r="AF177" s="134"/>
    </row>
    <row r="178" spans="1:32" x14ac:dyDescent="0.25">
      <c r="A178" s="71" t="str">
        <f>IF(AD173="Cycle Complete", "", "Caution: Previous cycle incomplete")</f>
        <v>Caution: Previous cycle incomplete</v>
      </c>
      <c r="B178" s="37"/>
      <c r="C178" s="38"/>
      <c r="D178" s="38"/>
      <c r="E178" s="38"/>
      <c r="F178" s="38"/>
      <c r="G178" s="38"/>
      <c r="H178" s="38"/>
      <c r="I178" s="38"/>
      <c r="J178" s="38"/>
      <c r="K178" s="38"/>
      <c r="L178" s="38"/>
      <c r="M178" s="145"/>
      <c r="N178" s="124"/>
      <c r="O178" s="148"/>
      <c r="P178" s="38"/>
      <c r="Q178" s="38"/>
      <c r="R178" s="38"/>
      <c r="S178" s="38"/>
      <c r="T178" s="38"/>
      <c r="U178" s="38"/>
      <c r="V178" s="38"/>
      <c r="W178" s="38"/>
      <c r="X178" s="38"/>
      <c r="Y178" s="38"/>
      <c r="Z178" s="38"/>
      <c r="AA178" s="145"/>
      <c r="AB178" s="124"/>
      <c r="AC178" s="148"/>
      <c r="AD178" s="57" t="str">
        <f>IF(AND(AD175="Yes",AD177="Yes"),"Cycle Complete","Cycle Incomplete")</f>
        <v>Cycle Incomplete</v>
      </c>
      <c r="AE178" s="127"/>
      <c r="AF178" s="135"/>
    </row>
    <row r="179" spans="1:32" ht="15" customHeight="1" x14ac:dyDescent="0.25">
      <c r="A179" s="152"/>
      <c r="B179" s="45"/>
      <c r="C179" s="46"/>
      <c r="D179" s="46"/>
      <c r="E179" s="46"/>
      <c r="F179" s="46"/>
      <c r="G179" s="46"/>
      <c r="H179" s="46"/>
      <c r="I179" s="46"/>
      <c r="J179" s="46"/>
      <c r="K179" s="46"/>
      <c r="L179" s="46"/>
      <c r="M179" s="128"/>
      <c r="N179" s="131">
        <f>COUNTIF(C179:L183,"y")</f>
        <v>0</v>
      </c>
      <c r="O179" s="140" t="str">
        <f t="shared" ref="O179" si="66">IF(N179&gt;0,"OK","No Observation")</f>
        <v>No Observation</v>
      </c>
      <c r="P179" s="46"/>
      <c r="Q179" s="46"/>
      <c r="R179" s="46"/>
      <c r="S179" s="46"/>
      <c r="T179" s="46"/>
      <c r="U179" s="46"/>
      <c r="V179" s="46"/>
      <c r="W179" s="46"/>
      <c r="X179" s="46"/>
      <c r="Y179" s="46"/>
      <c r="Z179" s="46"/>
      <c r="AA179" s="128"/>
      <c r="AB179" s="131">
        <f>COUNTIF(P179:Z183,"Y")</f>
        <v>0</v>
      </c>
      <c r="AC179" s="140" t="str">
        <f t="shared" ref="AC179" si="67">IF(AB179&gt;0,"OK","No Debrief")</f>
        <v>No Debrief</v>
      </c>
      <c r="AD179" s="68" t="s">
        <v>62</v>
      </c>
      <c r="AE179" s="119"/>
      <c r="AF179" s="136"/>
    </row>
    <row r="180" spans="1:32" x14ac:dyDescent="0.25">
      <c r="A180" s="153"/>
      <c r="B180" s="47"/>
      <c r="C180" s="48"/>
      <c r="D180" s="48"/>
      <c r="E180" s="48"/>
      <c r="F180" s="48"/>
      <c r="G180" s="48"/>
      <c r="H180" s="48"/>
      <c r="I180" s="48"/>
      <c r="J180" s="48"/>
      <c r="K180" s="48"/>
      <c r="L180" s="48"/>
      <c r="M180" s="129"/>
      <c r="N180" s="132"/>
      <c r="O180" s="141"/>
      <c r="P180" s="48"/>
      <c r="Q180" s="48"/>
      <c r="R180" s="48"/>
      <c r="S180" s="48"/>
      <c r="T180" s="48"/>
      <c r="U180" s="48"/>
      <c r="V180" s="48"/>
      <c r="W180" s="48"/>
      <c r="X180" s="48"/>
      <c r="Y180" s="48"/>
      <c r="Z180" s="48"/>
      <c r="AA180" s="129"/>
      <c r="AB180" s="132"/>
      <c r="AC180" s="141"/>
      <c r="AD180" s="94" t="str">
        <f>IF(O179="OK", "Yes", "No")</f>
        <v>No</v>
      </c>
      <c r="AE180" s="120"/>
      <c r="AF180" s="137"/>
    </row>
    <row r="181" spans="1:32" x14ac:dyDescent="0.25">
      <c r="A181" s="153"/>
      <c r="B181" s="47"/>
      <c r="C181" s="48"/>
      <c r="D181" s="48"/>
      <c r="E181" s="48"/>
      <c r="F181" s="48"/>
      <c r="G181" s="48"/>
      <c r="H181" s="48"/>
      <c r="I181" s="48"/>
      <c r="J181" s="48"/>
      <c r="K181" s="48"/>
      <c r="L181" s="48"/>
      <c r="M181" s="129"/>
      <c r="N181" s="132"/>
      <c r="O181" s="141"/>
      <c r="P181" s="48"/>
      <c r="Q181" s="48"/>
      <c r="R181" s="48"/>
      <c r="S181" s="48"/>
      <c r="T181" s="48"/>
      <c r="U181" s="48"/>
      <c r="V181" s="48"/>
      <c r="W181" s="48"/>
      <c r="X181" s="48"/>
      <c r="Y181" s="48"/>
      <c r="Z181" s="48"/>
      <c r="AA181" s="129"/>
      <c r="AB181" s="132"/>
      <c r="AC181" s="141"/>
      <c r="AD181" s="55" t="s">
        <v>63</v>
      </c>
      <c r="AE181" s="120"/>
      <c r="AF181" s="93" t="s">
        <v>86</v>
      </c>
    </row>
    <row r="182" spans="1:32" x14ac:dyDescent="0.25">
      <c r="A182" s="154"/>
      <c r="B182" s="47"/>
      <c r="C182" s="48"/>
      <c r="D182" s="48"/>
      <c r="E182" s="48"/>
      <c r="F182" s="48"/>
      <c r="G182" s="48"/>
      <c r="H182" s="48"/>
      <c r="I182" s="48"/>
      <c r="J182" s="48"/>
      <c r="K182" s="48"/>
      <c r="L182" s="48"/>
      <c r="M182" s="129"/>
      <c r="N182" s="132"/>
      <c r="O182" s="141"/>
      <c r="P182" s="48"/>
      <c r="Q182" s="48"/>
      <c r="R182" s="48"/>
      <c r="S182" s="48"/>
      <c r="T182" s="48"/>
      <c r="U182" s="48"/>
      <c r="V182" s="48"/>
      <c r="W182" s="48"/>
      <c r="X182" s="48"/>
      <c r="Y182" s="48"/>
      <c r="Z182" s="48"/>
      <c r="AA182" s="129"/>
      <c r="AB182" s="132"/>
      <c r="AC182" s="141"/>
      <c r="AD182" s="94" t="str">
        <f>IF(AC179="OK","Yes","No")</f>
        <v>No</v>
      </c>
      <c r="AE182" s="120"/>
      <c r="AF182" s="138"/>
    </row>
    <row r="183" spans="1:32" x14ac:dyDescent="0.25">
      <c r="A183" s="53" t="str">
        <f>IF(AD178="Cycle Complete", "", "Caution: Previous cycle incomplete")</f>
        <v>Caution: Previous cycle incomplete</v>
      </c>
      <c r="B183" s="49"/>
      <c r="C183" s="50"/>
      <c r="D183" s="50"/>
      <c r="E183" s="50"/>
      <c r="F183" s="50"/>
      <c r="G183" s="50"/>
      <c r="H183" s="50"/>
      <c r="I183" s="50"/>
      <c r="J183" s="50"/>
      <c r="K183" s="50"/>
      <c r="L183" s="50"/>
      <c r="M183" s="130"/>
      <c r="N183" s="133"/>
      <c r="O183" s="142"/>
      <c r="P183" s="50"/>
      <c r="Q183" s="50"/>
      <c r="R183" s="50"/>
      <c r="S183" s="50"/>
      <c r="T183" s="50"/>
      <c r="U183" s="50"/>
      <c r="V183" s="50"/>
      <c r="W183" s="50"/>
      <c r="X183" s="50"/>
      <c r="Y183" s="50"/>
      <c r="Z183" s="50"/>
      <c r="AA183" s="130"/>
      <c r="AB183" s="133"/>
      <c r="AC183" s="142"/>
      <c r="AD183" s="57" t="str">
        <f>IF(AND(AD180="Yes",AD182="Yes"),"Cycle Complete","Cycle Incomplete")</f>
        <v>Cycle Incomplete</v>
      </c>
      <c r="AE183" s="121"/>
      <c r="AF183" s="139"/>
    </row>
    <row r="184" spans="1:32" ht="15" customHeight="1" x14ac:dyDescent="0.25">
      <c r="A184" s="155"/>
      <c r="B184" s="33"/>
      <c r="C184" s="34"/>
      <c r="D184" s="34"/>
      <c r="E184" s="34"/>
      <c r="F184" s="34"/>
      <c r="G184" s="34"/>
      <c r="H184" s="34"/>
      <c r="I184" s="34"/>
      <c r="J184" s="34"/>
      <c r="K184" s="34"/>
      <c r="L184" s="34"/>
      <c r="M184" s="143"/>
      <c r="N184" s="122">
        <f>COUNTIF(C184:L188,"y")</f>
        <v>0</v>
      </c>
      <c r="O184" s="146" t="str">
        <f t="shared" ref="O184" si="68">IF(N184&gt;0,"OK","No Observation")</f>
        <v>No Observation</v>
      </c>
      <c r="P184" s="34"/>
      <c r="Q184" s="34"/>
      <c r="R184" s="34"/>
      <c r="S184" s="34"/>
      <c r="T184" s="34"/>
      <c r="U184" s="34"/>
      <c r="V184" s="34"/>
      <c r="W184" s="34"/>
      <c r="X184" s="34"/>
      <c r="Y184" s="34"/>
      <c r="Z184" s="34"/>
      <c r="AA184" s="143"/>
      <c r="AB184" s="122">
        <f>COUNTIF(P184:Z188,"Y")</f>
        <v>0</v>
      </c>
      <c r="AC184" s="146" t="str">
        <f t="shared" ref="AC184" si="69">IF(AB184&gt;0,"OK","No Debrief")</f>
        <v>No Debrief</v>
      </c>
      <c r="AD184" s="68" t="s">
        <v>62</v>
      </c>
      <c r="AE184" s="125"/>
      <c r="AF184" s="151"/>
    </row>
    <row r="185" spans="1:32" x14ac:dyDescent="0.25">
      <c r="A185" s="156"/>
      <c r="B185" s="35"/>
      <c r="C185" s="36"/>
      <c r="D185" s="36"/>
      <c r="E185" s="36"/>
      <c r="F185" s="36"/>
      <c r="G185" s="36"/>
      <c r="H185" s="36"/>
      <c r="I185" s="36"/>
      <c r="J185" s="36"/>
      <c r="K185" s="36"/>
      <c r="L185" s="36"/>
      <c r="M185" s="144"/>
      <c r="N185" s="123"/>
      <c r="O185" s="147"/>
      <c r="P185" s="36"/>
      <c r="Q185" s="36"/>
      <c r="R185" s="36"/>
      <c r="S185" s="36"/>
      <c r="T185" s="36"/>
      <c r="U185" s="36"/>
      <c r="V185" s="36"/>
      <c r="W185" s="36"/>
      <c r="X185" s="36"/>
      <c r="Y185" s="36"/>
      <c r="Z185" s="36"/>
      <c r="AA185" s="144"/>
      <c r="AB185" s="123"/>
      <c r="AC185" s="147"/>
      <c r="AD185" s="94" t="str">
        <f>IF(O184="OK", "Yes", "No")</f>
        <v>No</v>
      </c>
      <c r="AE185" s="126"/>
      <c r="AF185" s="150"/>
    </row>
    <row r="186" spans="1:32" x14ac:dyDescent="0.25">
      <c r="A186" s="156"/>
      <c r="B186" s="35"/>
      <c r="C186" s="36"/>
      <c r="D186" s="36"/>
      <c r="E186" s="36"/>
      <c r="F186" s="36"/>
      <c r="G186" s="36"/>
      <c r="H186" s="36"/>
      <c r="I186" s="36"/>
      <c r="J186" s="36"/>
      <c r="K186" s="36"/>
      <c r="L186" s="36"/>
      <c r="M186" s="144"/>
      <c r="N186" s="123"/>
      <c r="O186" s="147"/>
      <c r="P186" s="36"/>
      <c r="Q186" s="36"/>
      <c r="R186" s="36"/>
      <c r="S186" s="36"/>
      <c r="T186" s="36"/>
      <c r="U186" s="36"/>
      <c r="V186" s="36"/>
      <c r="W186" s="36"/>
      <c r="X186" s="36"/>
      <c r="Y186" s="36"/>
      <c r="Z186" s="36"/>
      <c r="AA186" s="144"/>
      <c r="AB186" s="123"/>
      <c r="AC186" s="147"/>
      <c r="AD186" s="55" t="s">
        <v>63</v>
      </c>
      <c r="AE186" s="126"/>
      <c r="AF186" s="93" t="s">
        <v>86</v>
      </c>
    </row>
    <row r="187" spans="1:32" x14ac:dyDescent="0.25">
      <c r="A187" s="157"/>
      <c r="B187" s="35"/>
      <c r="C187" s="36"/>
      <c r="D187" s="36"/>
      <c r="E187" s="36"/>
      <c r="F187" s="36"/>
      <c r="G187" s="36"/>
      <c r="H187" s="36"/>
      <c r="I187" s="36"/>
      <c r="J187" s="36"/>
      <c r="K187" s="36"/>
      <c r="L187" s="36"/>
      <c r="M187" s="144"/>
      <c r="N187" s="123"/>
      <c r="O187" s="147"/>
      <c r="P187" s="36"/>
      <c r="Q187" s="36"/>
      <c r="R187" s="36"/>
      <c r="S187" s="36"/>
      <c r="T187" s="36"/>
      <c r="U187" s="36"/>
      <c r="V187" s="36"/>
      <c r="W187" s="36"/>
      <c r="X187" s="36"/>
      <c r="Y187" s="36"/>
      <c r="Z187" s="36"/>
      <c r="AA187" s="144"/>
      <c r="AB187" s="123"/>
      <c r="AC187" s="147"/>
      <c r="AD187" s="94" t="str">
        <f>IF(AC184="OK","Yes","No")</f>
        <v>No</v>
      </c>
      <c r="AE187" s="126"/>
      <c r="AF187" s="134"/>
    </row>
    <row r="188" spans="1:32" x14ac:dyDescent="0.25">
      <c r="A188" s="71" t="str">
        <f>IF(AD183="Cycle Complete", "", "Caution: Previous cycle incomplete")</f>
        <v>Caution: Previous cycle incomplete</v>
      </c>
      <c r="B188" s="37"/>
      <c r="C188" s="38"/>
      <c r="D188" s="38"/>
      <c r="E188" s="38"/>
      <c r="F188" s="38"/>
      <c r="G188" s="38"/>
      <c r="H188" s="38"/>
      <c r="I188" s="38"/>
      <c r="J188" s="38"/>
      <c r="K188" s="38"/>
      <c r="L188" s="38"/>
      <c r="M188" s="145"/>
      <c r="N188" s="124"/>
      <c r="O188" s="148"/>
      <c r="P188" s="38"/>
      <c r="Q188" s="38"/>
      <c r="R188" s="38"/>
      <c r="S188" s="38"/>
      <c r="T188" s="38"/>
      <c r="U188" s="38"/>
      <c r="V188" s="38"/>
      <c r="W188" s="38"/>
      <c r="X188" s="38"/>
      <c r="Y188" s="38"/>
      <c r="Z188" s="38"/>
      <c r="AA188" s="145"/>
      <c r="AB188" s="124"/>
      <c r="AC188" s="148"/>
      <c r="AD188" s="57" t="str">
        <f>IF(AND(AD185="Yes",AD187="Yes"),"Cycle Complete","Cycle Incomplete")</f>
        <v>Cycle Incomplete</v>
      </c>
      <c r="AE188" s="127"/>
      <c r="AF188" s="135"/>
    </row>
    <row r="189" spans="1:32" ht="15" customHeight="1" x14ac:dyDescent="0.25">
      <c r="A189" s="152"/>
      <c r="B189" s="45"/>
      <c r="C189" s="46"/>
      <c r="D189" s="46"/>
      <c r="E189" s="46"/>
      <c r="F189" s="46"/>
      <c r="G189" s="46"/>
      <c r="H189" s="46"/>
      <c r="I189" s="46"/>
      <c r="J189" s="46"/>
      <c r="K189" s="46"/>
      <c r="L189" s="46"/>
      <c r="M189" s="128"/>
      <c r="N189" s="131">
        <f>COUNTIF(C189:L193,"y")</f>
        <v>0</v>
      </c>
      <c r="O189" s="140" t="str">
        <f t="shared" ref="O189" si="70">IF(N189&gt;0,"OK","No Observation")</f>
        <v>No Observation</v>
      </c>
      <c r="P189" s="46"/>
      <c r="Q189" s="46"/>
      <c r="R189" s="46"/>
      <c r="S189" s="46"/>
      <c r="T189" s="46"/>
      <c r="U189" s="46"/>
      <c r="V189" s="46"/>
      <c r="W189" s="46"/>
      <c r="X189" s="46"/>
      <c r="Y189" s="46"/>
      <c r="Z189" s="46"/>
      <c r="AA189" s="128"/>
      <c r="AB189" s="131">
        <f>COUNTIF(P189:Z193,"Y")</f>
        <v>0</v>
      </c>
      <c r="AC189" s="140" t="str">
        <f t="shared" ref="AC189" si="71">IF(AB189&gt;0,"OK","No Debrief")</f>
        <v>No Debrief</v>
      </c>
      <c r="AD189" s="68" t="s">
        <v>62</v>
      </c>
      <c r="AE189" s="119"/>
      <c r="AF189" s="136"/>
    </row>
    <row r="190" spans="1:32" x14ac:dyDescent="0.25">
      <c r="A190" s="153"/>
      <c r="B190" s="47"/>
      <c r="C190" s="48"/>
      <c r="D190" s="48"/>
      <c r="E190" s="48"/>
      <c r="F190" s="48"/>
      <c r="G190" s="48"/>
      <c r="H190" s="48"/>
      <c r="I190" s="48"/>
      <c r="J190" s="48"/>
      <c r="K190" s="48"/>
      <c r="L190" s="48"/>
      <c r="M190" s="129"/>
      <c r="N190" s="132"/>
      <c r="O190" s="141"/>
      <c r="P190" s="48"/>
      <c r="Q190" s="48"/>
      <c r="R190" s="48"/>
      <c r="S190" s="48"/>
      <c r="T190" s="48"/>
      <c r="U190" s="48"/>
      <c r="V190" s="48"/>
      <c r="W190" s="48"/>
      <c r="X190" s="48"/>
      <c r="Y190" s="48"/>
      <c r="Z190" s="48"/>
      <c r="AA190" s="129"/>
      <c r="AB190" s="132"/>
      <c r="AC190" s="141"/>
      <c r="AD190" s="94" t="str">
        <f>IF(O189="OK", "Yes", "No")</f>
        <v>No</v>
      </c>
      <c r="AE190" s="120"/>
      <c r="AF190" s="137"/>
    </row>
    <row r="191" spans="1:32" x14ac:dyDescent="0.25">
      <c r="A191" s="153"/>
      <c r="B191" s="47"/>
      <c r="C191" s="48"/>
      <c r="D191" s="48"/>
      <c r="E191" s="48"/>
      <c r="F191" s="48"/>
      <c r="G191" s="48"/>
      <c r="H191" s="48"/>
      <c r="I191" s="48"/>
      <c r="J191" s="48"/>
      <c r="K191" s="48"/>
      <c r="L191" s="48"/>
      <c r="M191" s="129"/>
      <c r="N191" s="132"/>
      <c r="O191" s="141"/>
      <c r="P191" s="48"/>
      <c r="Q191" s="48"/>
      <c r="R191" s="48"/>
      <c r="S191" s="48"/>
      <c r="T191" s="48"/>
      <c r="U191" s="48"/>
      <c r="V191" s="48"/>
      <c r="W191" s="48"/>
      <c r="X191" s="48"/>
      <c r="Y191" s="48"/>
      <c r="Z191" s="48"/>
      <c r="AA191" s="129"/>
      <c r="AB191" s="132"/>
      <c r="AC191" s="141"/>
      <c r="AD191" s="55" t="s">
        <v>63</v>
      </c>
      <c r="AE191" s="120"/>
      <c r="AF191" s="93" t="s">
        <v>86</v>
      </c>
    </row>
    <row r="192" spans="1:32" x14ac:dyDescent="0.25">
      <c r="A192" s="154"/>
      <c r="B192" s="47"/>
      <c r="C192" s="48"/>
      <c r="D192" s="48"/>
      <c r="E192" s="48"/>
      <c r="F192" s="48"/>
      <c r="G192" s="48"/>
      <c r="H192" s="48"/>
      <c r="I192" s="48"/>
      <c r="J192" s="48"/>
      <c r="K192" s="48"/>
      <c r="L192" s="48"/>
      <c r="M192" s="129"/>
      <c r="N192" s="132"/>
      <c r="O192" s="141"/>
      <c r="P192" s="48"/>
      <c r="Q192" s="48"/>
      <c r="R192" s="48"/>
      <c r="S192" s="48"/>
      <c r="T192" s="48"/>
      <c r="U192" s="48"/>
      <c r="V192" s="48"/>
      <c r="W192" s="48"/>
      <c r="X192" s="48"/>
      <c r="Y192" s="48"/>
      <c r="Z192" s="48"/>
      <c r="AA192" s="129"/>
      <c r="AB192" s="132"/>
      <c r="AC192" s="141"/>
      <c r="AD192" s="94" t="str">
        <f>IF(AC189="OK","Yes","No")</f>
        <v>No</v>
      </c>
      <c r="AE192" s="120"/>
      <c r="AF192" s="138"/>
    </row>
    <row r="193" spans="1:32" x14ac:dyDescent="0.25">
      <c r="A193" s="53" t="str">
        <f>IF(AD188="Cycle Complete", "", "Caution: Previous cycle incomplete")</f>
        <v>Caution: Previous cycle incomplete</v>
      </c>
      <c r="B193" s="49"/>
      <c r="C193" s="50"/>
      <c r="D193" s="50"/>
      <c r="E193" s="50"/>
      <c r="F193" s="50"/>
      <c r="G193" s="50"/>
      <c r="H193" s="50"/>
      <c r="I193" s="50"/>
      <c r="J193" s="50"/>
      <c r="K193" s="50"/>
      <c r="L193" s="50"/>
      <c r="M193" s="130"/>
      <c r="N193" s="133"/>
      <c r="O193" s="142"/>
      <c r="P193" s="50"/>
      <c r="Q193" s="50"/>
      <c r="R193" s="50"/>
      <c r="S193" s="50"/>
      <c r="T193" s="50"/>
      <c r="U193" s="50"/>
      <c r="V193" s="50"/>
      <c r="W193" s="50"/>
      <c r="X193" s="50"/>
      <c r="Y193" s="50"/>
      <c r="Z193" s="50"/>
      <c r="AA193" s="130"/>
      <c r="AB193" s="133"/>
      <c r="AC193" s="142"/>
      <c r="AD193" s="57" t="str">
        <f>IF(AND(AD190="Yes",AD192="Yes"),"Cycle Complete","Cycle Incomplete")</f>
        <v>Cycle Incomplete</v>
      </c>
      <c r="AE193" s="121"/>
      <c r="AF193" s="139"/>
    </row>
    <row r="194" spans="1:32" ht="15" customHeight="1" x14ac:dyDescent="0.25">
      <c r="A194" s="155"/>
      <c r="B194" s="33"/>
      <c r="C194" s="34"/>
      <c r="D194" s="34"/>
      <c r="E194" s="34"/>
      <c r="F194" s="34"/>
      <c r="G194" s="34"/>
      <c r="H194" s="34"/>
      <c r="I194" s="34"/>
      <c r="J194" s="34"/>
      <c r="K194" s="34"/>
      <c r="L194" s="34"/>
      <c r="M194" s="143"/>
      <c r="N194" s="122">
        <f>COUNTIF(C194:L198,"y")</f>
        <v>0</v>
      </c>
      <c r="O194" s="146" t="str">
        <f t="shared" ref="O194" si="72">IF(N194&gt;0,"OK","No Observation")</f>
        <v>No Observation</v>
      </c>
      <c r="P194" s="34"/>
      <c r="Q194" s="34"/>
      <c r="R194" s="34"/>
      <c r="S194" s="34"/>
      <c r="T194" s="34"/>
      <c r="U194" s="34"/>
      <c r="V194" s="34"/>
      <c r="W194" s="34"/>
      <c r="X194" s="34"/>
      <c r="Y194" s="34"/>
      <c r="Z194" s="34"/>
      <c r="AA194" s="143"/>
      <c r="AB194" s="122">
        <f>COUNTIF(P194:Z198,"Y")</f>
        <v>0</v>
      </c>
      <c r="AC194" s="146" t="str">
        <f t="shared" ref="AC194" si="73">IF(AB194&gt;0,"OK","No Debrief")</f>
        <v>No Debrief</v>
      </c>
      <c r="AD194" s="68" t="s">
        <v>62</v>
      </c>
      <c r="AE194" s="125"/>
      <c r="AF194" s="151"/>
    </row>
    <row r="195" spans="1:32" x14ac:dyDescent="0.25">
      <c r="A195" s="156"/>
      <c r="B195" s="35"/>
      <c r="C195" s="36"/>
      <c r="D195" s="36"/>
      <c r="E195" s="36"/>
      <c r="F195" s="36"/>
      <c r="G195" s="36"/>
      <c r="H195" s="36"/>
      <c r="I195" s="36"/>
      <c r="J195" s="36"/>
      <c r="K195" s="36"/>
      <c r="L195" s="36"/>
      <c r="M195" s="144"/>
      <c r="N195" s="123"/>
      <c r="O195" s="147"/>
      <c r="P195" s="36"/>
      <c r="Q195" s="36"/>
      <c r="R195" s="36"/>
      <c r="S195" s="36"/>
      <c r="T195" s="36"/>
      <c r="U195" s="36"/>
      <c r="V195" s="36"/>
      <c r="W195" s="36"/>
      <c r="X195" s="36"/>
      <c r="Y195" s="36"/>
      <c r="Z195" s="36"/>
      <c r="AA195" s="144"/>
      <c r="AB195" s="123"/>
      <c r="AC195" s="147"/>
      <c r="AD195" s="94" t="str">
        <f>IF(O194="OK", "Yes", "No")</f>
        <v>No</v>
      </c>
      <c r="AE195" s="126"/>
      <c r="AF195" s="150"/>
    </row>
    <row r="196" spans="1:32" x14ac:dyDescent="0.25">
      <c r="A196" s="156"/>
      <c r="B196" s="35"/>
      <c r="C196" s="36"/>
      <c r="D196" s="36"/>
      <c r="E196" s="36"/>
      <c r="F196" s="36"/>
      <c r="G196" s="36"/>
      <c r="H196" s="36"/>
      <c r="I196" s="36"/>
      <c r="J196" s="36"/>
      <c r="K196" s="36"/>
      <c r="L196" s="36"/>
      <c r="M196" s="144"/>
      <c r="N196" s="123"/>
      <c r="O196" s="147"/>
      <c r="P196" s="36"/>
      <c r="Q196" s="36"/>
      <c r="R196" s="36"/>
      <c r="S196" s="36"/>
      <c r="T196" s="36"/>
      <c r="U196" s="36"/>
      <c r="V196" s="36"/>
      <c r="W196" s="36"/>
      <c r="X196" s="36"/>
      <c r="Y196" s="36"/>
      <c r="Z196" s="36"/>
      <c r="AA196" s="144"/>
      <c r="AB196" s="123"/>
      <c r="AC196" s="147"/>
      <c r="AD196" s="55" t="s">
        <v>63</v>
      </c>
      <c r="AE196" s="126"/>
      <c r="AF196" s="93" t="s">
        <v>86</v>
      </c>
    </row>
    <row r="197" spans="1:32" x14ac:dyDescent="0.25">
      <c r="A197" s="157"/>
      <c r="B197" s="35"/>
      <c r="C197" s="36"/>
      <c r="D197" s="36"/>
      <c r="E197" s="36"/>
      <c r="F197" s="36"/>
      <c r="G197" s="36"/>
      <c r="H197" s="36"/>
      <c r="I197" s="36"/>
      <c r="J197" s="36"/>
      <c r="K197" s="36"/>
      <c r="L197" s="36"/>
      <c r="M197" s="144"/>
      <c r="N197" s="123"/>
      <c r="O197" s="147"/>
      <c r="P197" s="36"/>
      <c r="Q197" s="36"/>
      <c r="R197" s="36"/>
      <c r="S197" s="36"/>
      <c r="T197" s="36"/>
      <c r="U197" s="36"/>
      <c r="V197" s="36"/>
      <c r="W197" s="36"/>
      <c r="X197" s="36"/>
      <c r="Y197" s="36"/>
      <c r="Z197" s="36"/>
      <c r="AA197" s="144"/>
      <c r="AB197" s="123"/>
      <c r="AC197" s="147"/>
      <c r="AD197" s="94" t="str">
        <f>IF(AC194="OK","Yes","No")</f>
        <v>No</v>
      </c>
      <c r="AE197" s="126"/>
      <c r="AF197" s="134"/>
    </row>
    <row r="198" spans="1:32" x14ac:dyDescent="0.25">
      <c r="A198" s="71" t="str">
        <f>IF(AD193="Cycle Complete", "", "Caution: Previous cycle incomplete")</f>
        <v>Caution: Previous cycle incomplete</v>
      </c>
      <c r="B198" s="37"/>
      <c r="C198" s="38"/>
      <c r="D198" s="38"/>
      <c r="E198" s="38"/>
      <c r="F198" s="38"/>
      <c r="G198" s="38"/>
      <c r="H198" s="38"/>
      <c r="I198" s="38"/>
      <c r="J198" s="38"/>
      <c r="K198" s="38"/>
      <c r="L198" s="38"/>
      <c r="M198" s="145"/>
      <c r="N198" s="124"/>
      <c r="O198" s="148"/>
      <c r="P198" s="38"/>
      <c r="Q198" s="38"/>
      <c r="R198" s="38"/>
      <c r="S198" s="38"/>
      <c r="T198" s="38"/>
      <c r="U198" s="38"/>
      <c r="V198" s="38"/>
      <c r="W198" s="38"/>
      <c r="X198" s="38"/>
      <c r="Y198" s="38"/>
      <c r="Z198" s="38"/>
      <c r="AA198" s="145"/>
      <c r="AB198" s="124"/>
      <c r="AC198" s="148"/>
      <c r="AD198" s="57" t="str">
        <f>IF(AND(AD195="Yes",AD197="Yes"),"Cycle Complete","Cycle Incomplete")</f>
        <v>Cycle Incomplete</v>
      </c>
      <c r="AE198" s="127"/>
      <c r="AF198" s="135"/>
    </row>
    <row r="199" spans="1:32" ht="15" customHeight="1" x14ac:dyDescent="0.25">
      <c r="A199" s="152"/>
      <c r="B199" s="45"/>
      <c r="C199" s="46"/>
      <c r="D199" s="46"/>
      <c r="E199" s="46"/>
      <c r="F199" s="46"/>
      <c r="G199" s="46"/>
      <c r="H199" s="46"/>
      <c r="I199" s="46"/>
      <c r="J199" s="46"/>
      <c r="K199" s="46"/>
      <c r="L199" s="46"/>
      <c r="M199" s="128"/>
      <c r="N199" s="131">
        <f>COUNTIF(C199:L203,"y")</f>
        <v>0</v>
      </c>
      <c r="O199" s="140" t="str">
        <f t="shared" ref="O199" si="74">IF(N199&gt;0,"OK","No Observation")</f>
        <v>No Observation</v>
      </c>
      <c r="P199" s="46"/>
      <c r="Q199" s="46"/>
      <c r="R199" s="46"/>
      <c r="S199" s="46"/>
      <c r="T199" s="46"/>
      <c r="U199" s="46"/>
      <c r="V199" s="46"/>
      <c r="W199" s="46"/>
      <c r="X199" s="46"/>
      <c r="Y199" s="46"/>
      <c r="Z199" s="46"/>
      <c r="AA199" s="128"/>
      <c r="AB199" s="131">
        <f>COUNTIF(P199:Z203,"Y")</f>
        <v>0</v>
      </c>
      <c r="AC199" s="140" t="str">
        <f t="shared" ref="AC199" si="75">IF(AB199&gt;0,"OK","No Debrief")</f>
        <v>No Debrief</v>
      </c>
      <c r="AD199" s="68" t="s">
        <v>62</v>
      </c>
      <c r="AE199" s="119"/>
      <c r="AF199" s="136"/>
    </row>
    <row r="200" spans="1:32" x14ac:dyDescent="0.25">
      <c r="A200" s="153"/>
      <c r="B200" s="47"/>
      <c r="C200" s="48"/>
      <c r="D200" s="48"/>
      <c r="E200" s="48"/>
      <c r="F200" s="48"/>
      <c r="G200" s="48"/>
      <c r="H200" s="48"/>
      <c r="I200" s="48"/>
      <c r="J200" s="48"/>
      <c r="K200" s="48"/>
      <c r="L200" s="48"/>
      <c r="M200" s="129"/>
      <c r="N200" s="132"/>
      <c r="O200" s="141"/>
      <c r="P200" s="48"/>
      <c r="Q200" s="48"/>
      <c r="R200" s="48"/>
      <c r="S200" s="48"/>
      <c r="T200" s="48"/>
      <c r="U200" s="48"/>
      <c r="V200" s="48"/>
      <c r="W200" s="48"/>
      <c r="X200" s="48"/>
      <c r="Y200" s="48"/>
      <c r="Z200" s="48"/>
      <c r="AA200" s="129"/>
      <c r="AB200" s="132"/>
      <c r="AC200" s="141"/>
      <c r="AD200" s="94" t="str">
        <f>IF(O199="OK", "Yes", "No")</f>
        <v>No</v>
      </c>
      <c r="AE200" s="120"/>
      <c r="AF200" s="137"/>
    </row>
    <row r="201" spans="1:32" x14ac:dyDescent="0.25">
      <c r="A201" s="153"/>
      <c r="B201" s="47"/>
      <c r="C201" s="48"/>
      <c r="D201" s="48"/>
      <c r="E201" s="48"/>
      <c r="F201" s="48"/>
      <c r="G201" s="48"/>
      <c r="H201" s="48"/>
      <c r="I201" s="48"/>
      <c r="J201" s="48"/>
      <c r="K201" s="48"/>
      <c r="L201" s="48"/>
      <c r="M201" s="129"/>
      <c r="N201" s="132"/>
      <c r="O201" s="141"/>
      <c r="P201" s="48"/>
      <c r="Q201" s="48"/>
      <c r="R201" s="48"/>
      <c r="S201" s="48"/>
      <c r="T201" s="48"/>
      <c r="U201" s="48"/>
      <c r="V201" s="48"/>
      <c r="W201" s="48"/>
      <c r="X201" s="48"/>
      <c r="Y201" s="48"/>
      <c r="Z201" s="48"/>
      <c r="AA201" s="129"/>
      <c r="AB201" s="132"/>
      <c r="AC201" s="141"/>
      <c r="AD201" s="55" t="s">
        <v>63</v>
      </c>
      <c r="AE201" s="120"/>
      <c r="AF201" s="93" t="s">
        <v>86</v>
      </c>
    </row>
    <row r="202" spans="1:32" x14ac:dyDescent="0.25">
      <c r="A202" s="154"/>
      <c r="B202" s="47"/>
      <c r="C202" s="48"/>
      <c r="D202" s="48"/>
      <c r="E202" s="48"/>
      <c r="F202" s="48"/>
      <c r="G202" s="48"/>
      <c r="H202" s="48"/>
      <c r="I202" s="48"/>
      <c r="J202" s="48"/>
      <c r="K202" s="48"/>
      <c r="L202" s="48"/>
      <c r="M202" s="129"/>
      <c r="N202" s="132"/>
      <c r="O202" s="141"/>
      <c r="P202" s="48"/>
      <c r="Q202" s="48"/>
      <c r="R202" s="48"/>
      <c r="S202" s="48"/>
      <c r="T202" s="48"/>
      <c r="U202" s="48"/>
      <c r="V202" s="48"/>
      <c r="W202" s="48"/>
      <c r="X202" s="48"/>
      <c r="Y202" s="48"/>
      <c r="Z202" s="48"/>
      <c r="AA202" s="129"/>
      <c r="AB202" s="132"/>
      <c r="AC202" s="141"/>
      <c r="AD202" s="94" t="str">
        <f>IF(AC199="OK","Yes","No")</f>
        <v>No</v>
      </c>
      <c r="AE202" s="120"/>
      <c r="AF202" s="138"/>
    </row>
    <row r="203" spans="1:32" x14ac:dyDescent="0.25">
      <c r="A203" s="53" t="str">
        <f>IF(AD198="Cycle Complete", "", "Caution: Previous cycle incomplete")</f>
        <v>Caution: Previous cycle incomplete</v>
      </c>
      <c r="B203" s="49"/>
      <c r="C203" s="50"/>
      <c r="D203" s="50"/>
      <c r="E203" s="50"/>
      <c r="F203" s="50"/>
      <c r="G203" s="50"/>
      <c r="H203" s="50"/>
      <c r="I203" s="50"/>
      <c r="J203" s="50"/>
      <c r="K203" s="50"/>
      <c r="L203" s="50"/>
      <c r="M203" s="130"/>
      <c r="N203" s="133"/>
      <c r="O203" s="142"/>
      <c r="P203" s="50"/>
      <c r="Q203" s="50"/>
      <c r="R203" s="50"/>
      <c r="S203" s="50"/>
      <c r="T203" s="50"/>
      <c r="U203" s="50"/>
      <c r="V203" s="50"/>
      <c r="W203" s="50"/>
      <c r="X203" s="50"/>
      <c r="Y203" s="50"/>
      <c r="Z203" s="50"/>
      <c r="AA203" s="130"/>
      <c r="AB203" s="133"/>
      <c r="AC203" s="142"/>
      <c r="AD203" s="57" t="str">
        <f>IF(AND(AD200="Yes",AD202="Yes"),"Cycle Complete","Cycle Incomplete")</f>
        <v>Cycle Incomplete</v>
      </c>
      <c r="AE203" s="121"/>
      <c r="AF203" s="139"/>
    </row>
    <row r="204" spans="1:32" ht="15" customHeight="1" x14ac:dyDescent="0.25">
      <c r="A204" s="155"/>
      <c r="B204" s="33"/>
      <c r="C204" s="34"/>
      <c r="D204" s="34"/>
      <c r="E204" s="34"/>
      <c r="F204" s="34"/>
      <c r="G204" s="34"/>
      <c r="H204" s="34"/>
      <c r="I204" s="34"/>
      <c r="J204" s="34"/>
      <c r="K204" s="34"/>
      <c r="L204" s="34"/>
      <c r="M204" s="143"/>
      <c r="N204" s="122">
        <f>COUNTIF(C204:L208,"y")</f>
        <v>0</v>
      </c>
      <c r="O204" s="146" t="str">
        <f t="shared" ref="O204" si="76">IF(N204&gt;0,"OK","No Observation")</f>
        <v>No Observation</v>
      </c>
      <c r="P204" s="34"/>
      <c r="Q204" s="34"/>
      <c r="R204" s="34"/>
      <c r="S204" s="34"/>
      <c r="T204" s="34"/>
      <c r="U204" s="34"/>
      <c r="V204" s="34"/>
      <c r="W204" s="34"/>
      <c r="X204" s="34"/>
      <c r="Y204" s="34"/>
      <c r="Z204" s="34"/>
      <c r="AA204" s="143"/>
      <c r="AB204" s="122">
        <f>COUNTIF(P204:Z208,"Y")</f>
        <v>0</v>
      </c>
      <c r="AC204" s="146" t="str">
        <f t="shared" ref="AC204" si="77">IF(AB204&gt;0,"OK","No Debrief")</f>
        <v>No Debrief</v>
      </c>
      <c r="AD204" s="68" t="s">
        <v>62</v>
      </c>
      <c r="AE204" s="125"/>
      <c r="AF204" s="151"/>
    </row>
    <row r="205" spans="1:32" x14ac:dyDescent="0.25">
      <c r="A205" s="156"/>
      <c r="B205" s="35"/>
      <c r="C205" s="36"/>
      <c r="D205" s="36"/>
      <c r="E205" s="36"/>
      <c r="F205" s="36"/>
      <c r="G205" s="36"/>
      <c r="H205" s="36"/>
      <c r="I205" s="36"/>
      <c r="J205" s="36"/>
      <c r="K205" s="36"/>
      <c r="L205" s="36"/>
      <c r="M205" s="144"/>
      <c r="N205" s="123"/>
      <c r="O205" s="147"/>
      <c r="P205" s="36"/>
      <c r="Q205" s="36"/>
      <c r="R205" s="36"/>
      <c r="S205" s="36"/>
      <c r="T205" s="36"/>
      <c r="U205" s="36"/>
      <c r="V205" s="36"/>
      <c r="W205" s="36"/>
      <c r="X205" s="36"/>
      <c r="Y205" s="36"/>
      <c r="Z205" s="36"/>
      <c r="AA205" s="144"/>
      <c r="AB205" s="123"/>
      <c r="AC205" s="147"/>
      <c r="AD205" s="94" t="str">
        <f>IF(O204="OK", "Yes", "No")</f>
        <v>No</v>
      </c>
      <c r="AE205" s="126"/>
      <c r="AF205" s="150"/>
    </row>
    <row r="206" spans="1:32" x14ac:dyDescent="0.25">
      <c r="A206" s="156"/>
      <c r="B206" s="35"/>
      <c r="C206" s="36"/>
      <c r="D206" s="36"/>
      <c r="E206" s="36"/>
      <c r="F206" s="36"/>
      <c r="G206" s="36"/>
      <c r="H206" s="36"/>
      <c r="I206" s="36"/>
      <c r="J206" s="36"/>
      <c r="K206" s="36"/>
      <c r="L206" s="36"/>
      <c r="M206" s="144"/>
      <c r="N206" s="123"/>
      <c r="O206" s="147"/>
      <c r="P206" s="36"/>
      <c r="Q206" s="36"/>
      <c r="R206" s="36"/>
      <c r="S206" s="36"/>
      <c r="T206" s="36"/>
      <c r="U206" s="36"/>
      <c r="V206" s="36"/>
      <c r="W206" s="36"/>
      <c r="X206" s="36"/>
      <c r="Y206" s="36"/>
      <c r="Z206" s="36"/>
      <c r="AA206" s="144"/>
      <c r="AB206" s="123"/>
      <c r="AC206" s="147"/>
      <c r="AD206" s="55" t="s">
        <v>63</v>
      </c>
      <c r="AE206" s="126"/>
      <c r="AF206" s="93" t="s">
        <v>86</v>
      </c>
    </row>
    <row r="207" spans="1:32" x14ac:dyDescent="0.25">
      <c r="A207" s="157"/>
      <c r="B207" s="35"/>
      <c r="C207" s="36"/>
      <c r="D207" s="36"/>
      <c r="E207" s="36"/>
      <c r="F207" s="36"/>
      <c r="G207" s="36"/>
      <c r="H207" s="36"/>
      <c r="I207" s="36"/>
      <c r="J207" s="36"/>
      <c r="K207" s="36"/>
      <c r="L207" s="36"/>
      <c r="M207" s="144"/>
      <c r="N207" s="123"/>
      <c r="O207" s="147"/>
      <c r="P207" s="36"/>
      <c r="Q207" s="36"/>
      <c r="R207" s="36"/>
      <c r="S207" s="36"/>
      <c r="T207" s="36"/>
      <c r="U207" s="36"/>
      <c r="V207" s="36"/>
      <c r="W207" s="36"/>
      <c r="X207" s="36"/>
      <c r="Y207" s="36"/>
      <c r="Z207" s="36"/>
      <c r="AA207" s="144"/>
      <c r="AB207" s="123"/>
      <c r="AC207" s="147"/>
      <c r="AD207" s="94" t="str">
        <f>IF(AC204="OK","Yes","No")</f>
        <v>No</v>
      </c>
      <c r="AE207" s="126"/>
      <c r="AF207" s="134"/>
    </row>
    <row r="208" spans="1:32" x14ac:dyDescent="0.25">
      <c r="A208" s="71" t="str">
        <f>IF(AD203="Cycle Complete", "", "Caution: Previous cycle incomplete")</f>
        <v>Caution: Previous cycle incomplete</v>
      </c>
      <c r="B208" s="37"/>
      <c r="C208" s="38"/>
      <c r="D208" s="38"/>
      <c r="E208" s="38"/>
      <c r="F208" s="38"/>
      <c r="G208" s="38"/>
      <c r="H208" s="38"/>
      <c r="I208" s="38"/>
      <c r="J208" s="38"/>
      <c r="K208" s="38"/>
      <c r="L208" s="38"/>
      <c r="M208" s="145"/>
      <c r="N208" s="124"/>
      <c r="O208" s="148"/>
      <c r="P208" s="38"/>
      <c r="Q208" s="38"/>
      <c r="R208" s="38"/>
      <c r="S208" s="38"/>
      <c r="T208" s="38"/>
      <c r="U208" s="38"/>
      <c r="V208" s="38"/>
      <c r="W208" s="38"/>
      <c r="X208" s="38"/>
      <c r="Y208" s="38"/>
      <c r="Z208" s="38"/>
      <c r="AA208" s="145"/>
      <c r="AB208" s="124"/>
      <c r="AC208" s="148"/>
      <c r="AD208" s="57" t="str">
        <f>IF(AND(AD205="Yes",AD207="Yes"),"Cycle Complete","Cycle Incomplete")</f>
        <v>Cycle Incomplete</v>
      </c>
      <c r="AE208" s="127"/>
      <c r="AF208" s="135"/>
    </row>
    <row r="209" spans="1:32" ht="15" customHeight="1" x14ac:dyDescent="0.25">
      <c r="A209" s="152"/>
      <c r="B209" s="45"/>
      <c r="C209" s="46"/>
      <c r="D209" s="46"/>
      <c r="E209" s="46"/>
      <c r="F209" s="46"/>
      <c r="G209" s="46"/>
      <c r="H209" s="46"/>
      <c r="I209" s="46"/>
      <c r="J209" s="46"/>
      <c r="K209" s="46"/>
      <c r="L209" s="46"/>
      <c r="M209" s="128"/>
      <c r="N209" s="131">
        <f>COUNTIF(C209:L213,"y")</f>
        <v>0</v>
      </c>
      <c r="O209" s="140" t="str">
        <f t="shared" ref="O209" si="78">IF(N209&gt;0,"OK","No Observation")</f>
        <v>No Observation</v>
      </c>
      <c r="P209" s="46"/>
      <c r="Q209" s="46"/>
      <c r="R209" s="46"/>
      <c r="S209" s="46"/>
      <c r="T209" s="46"/>
      <c r="U209" s="46"/>
      <c r="V209" s="46"/>
      <c r="W209" s="46"/>
      <c r="X209" s="46"/>
      <c r="Y209" s="46"/>
      <c r="Z209" s="46"/>
      <c r="AA209" s="128"/>
      <c r="AB209" s="131">
        <f>COUNTIF(P209:Z213,"Y")</f>
        <v>0</v>
      </c>
      <c r="AC209" s="140" t="str">
        <f t="shared" ref="AC209" si="79">IF(AB209&gt;0,"OK","No Debrief")</f>
        <v>No Debrief</v>
      </c>
      <c r="AD209" s="68" t="s">
        <v>62</v>
      </c>
      <c r="AE209" s="119"/>
      <c r="AF209" s="136"/>
    </row>
    <row r="210" spans="1:32" x14ac:dyDescent="0.25">
      <c r="A210" s="153"/>
      <c r="B210" s="47"/>
      <c r="C210" s="48"/>
      <c r="D210" s="48"/>
      <c r="E210" s="48"/>
      <c r="F210" s="48"/>
      <c r="G210" s="48"/>
      <c r="H210" s="48"/>
      <c r="I210" s="48"/>
      <c r="J210" s="48"/>
      <c r="K210" s="48"/>
      <c r="L210" s="48"/>
      <c r="M210" s="129"/>
      <c r="N210" s="132"/>
      <c r="O210" s="141"/>
      <c r="P210" s="48"/>
      <c r="Q210" s="48"/>
      <c r="R210" s="48"/>
      <c r="S210" s="48"/>
      <c r="T210" s="48"/>
      <c r="U210" s="48"/>
      <c r="V210" s="48"/>
      <c r="W210" s="48"/>
      <c r="X210" s="48"/>
      <c r="Y210" s="48"/>
      <c r="Z210" s="48"/>
      <c r="AA210" s="129"/>
      <c r="AB210" s="132"/>
      <c r="AC210" s="141"/>
      <c r="AD210" s="94" t="str">
        <f>IF(O209="OK", "Yes", "No")</f>
        <v>No</v>
      </c>
      <c r="AE210" s="120"/>
      <c r="AF210" s="137"/>
    </row>
    <row r="211" spans="1:32" x14ac:dyDescent="0.25">
      <c r="A211" s="153"/>
      <c r="B211" s="47"/>
      <c r="C211" s="48"/>
      <c r="D211" s="48"/>
      <c r="E211" s="48"/>
      <c r="F211" s="48"/>
      <c r="G211" s="48"/>
      <c r="H211" s="48"/>
      <c r="I211" s="48"/>
      <c r="J211" s="48"/>
      <c r="K211" s="48"/>
      <c r="L211" s="48"/>
      <c r="M211" s="129"/>
      <c r="N211" s="132"/>
      <c r="O211" s="141"/>
      <c r="P211" s="48"/>
      <c r="Q211" s="48"/>
      <c r="R211" s="48"/>
      <c r="S211" s="48"/>
      <c r="T211" s="48"/>
      <c r="U211" s="48"/>
      <c r="V211" s="48"/>
      <c r="W211" s="48"/>
      <c r="X211" s="48"/>
      <c r="Y211" s="48"/>
      <c r="Z211" s="48"/>
      <c r="AA211" s="129"/>
      <c r="AB211" s="132"/>
      <c r="AC211" s="141"/>
      <c r="AD211" s="55" t="s">
        <v>63</v>
      </c>
      <c r="AE211" s="120"/>
      <c r="AF211" s="93" t="s">
        <v>86</v>
      </c>
    </row>
    <row r="212" spans="1:32" x14ac:dyDescent="0.25">
      <c r="A212" s="154"/>
      <c r="B212" s="47"/>
      <c r="C212" s="48"/>
      <c r="D212" s="48"/>
      <c r="E212" s="48"/>
      <c r="F212" s="48"/>
      <c r="G212" s="48"/>
      <c r="H212" s="48"/>
      <c r="I212" s="48"/>
      <c r="J212" s="48"/>
      <c r="K212" s="48"/>
      <c r="L212" s="48"/>
      <c r="M212" s="129"/>
      <c r="N212" s="132"/>
      <c r="O212" s="141"/>
      <c r="P212" s="48"/>
      <c r="Q212" s="48"/>
      <c r="R212" s="48"/>
      <c r="S212" s="48"/>
      <c r="T212" s="48"/>
      <c r="U212" s="48"/>
      <c r="V212" s="48"/>
      <c r="W212" s="48"/>
      <c r="X212" s="48"/>
      <c r="Y212" s="48"/>
      <c r="Z212" s="48"/>
      <c r="AA212" s="129"/>
      <c r="AB212" s="132"/>
      <c r="AC212" s="141"/>
      <c r="AD212" s="94" t="str">
        <f>IF(AC209="OK","Yes","No")</f>
        <v>No</v>
      </c>
      <c r="AE212" s="120"/>
      <c r="AF212" s="138"/>
    </row>
    <row r="213" spans="1:32" x14ac:dyDescent="0.25">
      <c r="A213" s="53" t="str">
        <f>IF(AD208="Cycle Complete", "", "Caution: Previous cycle incomplete")</f>
        <v>Caution: Previous cycle incomplete</v>
      </c>
      <c r="B213" s="49"/>
      <c r="C213" s="50"/>
      <c r="D213" s="50"/>
      <c r="E213" s="50"/>
      <c r="F213" s="50"/>
      <c r="G213" s="50"/>
      <c r="H213" s="50"/>
      <c r="I213" s="50"/>
      <c r="J213" s="50"/>
      <c r="K213" s="50"/>
      <c r="L213" s="50"/>
      <c r="M213" s="130"/>
      <c r="N213" s="133"/>
      <c r="O213" s="142"/>
      <c r="P213" s="50"/>
      <c r="Q213" s="50"/>
      <c r="R213" s="50"/>
      <c r="S213" s="50"/>
      <c r="T213" s="50"/>
      <c r="U213" s="50"/>
      <c r="V213" s="50"/>
      <c r="W213" s="50"/>
      <c r="X213" s="50"/>
      <c r="Y213" s="50"/>
      <c r="Z213" s="50"/>
      <c r="AA213" s="130"/>
      <c r="AB213" s="133"/>
      <c r="AC213" s="142"/>
      <c r="AD213" s="57" t="str">
        <f>IF(AND(AD210="Yes",AD212="Yes"),"Cycle Complete","Cycle Incomplete")</f>
        <v>Cycle Incomplete</v>
      </c>
      <c r="AE213" s="121"/>
      <c r="AF213" s="139"/>
    </row>
    <row r="214" spans="1:32" ht="15" customHeight="1" x14ac:dyDescent="0.25">
      <c r="A214" s="155"/>
      <c r="B214" s="33"/>
      <c r="C214" s="34"/>
      <c r="D214" s="34"/>
      <c r="E214" s="34"/>
      <c r="F214" s="34"/>
      <c r="G214" s="34"/>
      <c r="H214" s="34"/>
      <c r="I214" s="34"/>
      <c r="J214" s="34"/>
      <c r="K214" s="34"/>
      <c r="L214" s="34"/>
      <c r="M214" s="143"/>
      <c r="N214" s="122">
        <f>COUNTIF(C214:L218,"y")</f>
        <v>0</v>
      </c>
      <c r="O214" s="146" t="str">
        <f t="shared" ref="O214" si="80">IF(N214&gt;0,"OK","No Observation")</f>
        <v>No Observation</v>
      </c>
      <c r="P214" s="34"/>
      <c r="Q214" s="34"/>
      <c r="R214" s="34"/>
      <c r="S214" s="34"/>
      <c r="T214" s="34"/>
      <c r="U214" s="34"/>
      <c r="V214" s="34"/>
      <c r="W214" s="34"/>
      <c r="X214" s="34"/>
      <c r="Y214" s="34"/>
      <c r="Z214" s="34"/>
      <c r="AA214" s="143"/>
      <c r="AB214" s="122">
        <f>COUNTIF(P214:Z218,"Y")</f>
        <v>0</v>
      </c>
      <c r="AC214" s="146" t="str">
        <f t="shared" ref="AC214" si="81">IF(AB214&gt;0,"OK","No Debrief")</f>
        <v>No Debrief</v>
      </c>
      <c r="AD214" s="68" t="s">
        <v>62</v>
      </c>
      <c r="AE214" s="125"/>
      <c r="AF214" s="151"/>
    </row>
    <row r="215" spans="1:32" x14ac:dyDescent="0.25">
      <c r="A215" s="156"/>
      <c r="B215" s="35"/>
      <c r="C215" s="36"/>
      <c r="D215" s="36"/>
      <c r="E215" s="36"/>
      <c r="F215" s="36"/>
      <c r="G215" s="36"/>
      <c r="H215" s="36"/>
      <c r="I215" s="36"/>
      <c r="J215" s="36"/>
      <c r="K215" s="36"/>
      <c r="L215" s="36"/>
      <c r="M215" s="144"/>
      <c r="N215" s="123"/>
      <c r="O215" s="147"/>
      <c r="P215" s="36"/>
      <c r="Q215" s="36"/>
      <c r="R215" s="36"/>
      <c r="S215" s="36"/>
      <c r="T215" s="36"/>
      <c r="U215" s="36"/>
      <c r="V215" s="36"/>
      <c r="W215" s="36"/>
      <c r="X215" s="36"/>
      <c r="Y215" s="36"/>
      <c r="Z215" s="36"/>
      <c r="AA215" s="144"/>
      <c r="AB215" s="123"/>
      <c r="AC215" s="147"/>
      <c r="AD215" s="94" t="str">
        <f>IF(O214="OK", "Yes", "No")</f>
        <v>No</v>
      </c>
      <c r="AE215" s="126"/>
      <c r="AF215" s="150"/>
    </row>
    <row r="216" spans="1:32" x14ac:dyDescent="0.25">
      <c r="A216" s="156"/>
      <c r="B216" s="35"/>
      <c r="C216" s="36"/>
      <c r="D216" s="36"/>
      <c r="E216" s="36"/>
      <c r="F216" s="36"/>
      <c r="G216" s="36"/>
      <c r="H216" s="36"/>
      <c r="I216" s="36"/>
      <c r="J216" s="36"/>
      <c r="K216" s="36"/>
      <c r="L216" s="36"/>
      <c r="M216" s="144"/>
      <c r="N216" s="123"/>
      <c r="O216" s="147"/>
      <c r="P216" s="36"/>
      <c r="Q216" s="36"/>
      <c r="R216" s="36"/>
      <c r="S216" s="36"/>
      <c r="T216" s="36"/>
      <c r="U216" s="36"/>
      <c r="V216" s="36"/>
      <c r="W216" s="36"/>
      <c r="X216" s="36"/>
      <c r="Y216" s="36"/>
      <c r="Z216" s="36"/>
      <c r="AA216" s="144"/>
      <c r="AB216" s="123"/>
      <c r="AC216" s="147"/>
      <c r="AD216" s="55" t="s">
        <v>63</v>
      </c>
      <c r="AE216" s="126"/>
      <c r="AF216" s="93" t="s">
        <v>86</v>
      </c>
    </row>
    <row r="217" spans="1:32" x14ac:dyDescent="0.25">
      <c r="A217" s="157"/>
      <c r="B217" s="35"/>
      <c r="C217" s="36"/>
      <c r="D217" s="36"/>
      <c r="E217" s="36"/>
      <c r="F217" s="36"/>
      <c r="G217" s="36"/>
      <c r="H217" s="36"/>
      <c r="I217" s="36"/>
      <c r="J217" s="36"/>
      <c r="K217" s="36"/>
      <c r="L217" s="36"/>
      <c r="M217" s="144"/>
      <c r="N217" s="123"/>
      <c r="O217" s="147"/>
      <c r="P217" s="36"/>
      <c r="Q217" s="36"/>
      <c r="R217" s="36"/>
      <c r="S217" s="36"/>
      <c r="T217" s="36"/>
      <c r="U217" s="36"/>
      <c r="V217" s="36"/>
      <c r="W217" s="36"/>
      <c r="X217" s="36"/>
      <c r="Y217" s="36"/>
      <c r="Z217" s="36"/>
      <c r="AA217" s="144"/>
      <c r="AB217" s="123"/>
      <c r="AC217" s="147"/>
      <c r="AD217" s="94" t="str">
        <f>IF(AC214="OK","Yes","No")</f>
        <v>No</v>
      </c>
      <c r="AE217" s="126"/>
      <c r="AF217" s="134"/>
    </row>
    <row r="218" spans="1:32" x14ac:dyDescent="0.25">
      <c r="A218" s="71" t="str">
        <f>IF(AD213="Cycle Complete", "", "Caution: Previous cycle incomplete")</f>
        <v>Caution: Previous cycle incomplete</v>
      </c>
      <c r="B218" s="37"/>
      <c r="C218" s="38"/>
      <c r="D218" s="38"/>
      <c r="E218" s="38"/>
      <c r="F218" s="38"/>
      <c r="G218" s="38"/>
      <c r="H218" s="38"/>
      <c r="I218" s="38"/>
      <c r="J218" s="38"/>
      <c r="K218" s="38"/>
      <c r="L218" s="38"/>
      <c r="M218" s="145"/>
      <c r="N218" s="124"/>
      <c r="O218" s="148"/>
      <c r="P218" s="38"/>
      <c r="Q218" s="38"/>
      <c r="R218" s="38"/>
      <c r="S218" s="38"/>
      <c r="T218" s="38"/>
      <c r="U218" s="38"/>
      <c r="V218" s="38"/>
      <c r="W218" s="38"/>
      <c r="X218" s="38"/>
      <c r="Y218" s="38"/>
      <c r="Z218" s="38"/>
      <c r="AA218" s="145"/>
      <c r="AB218" s="124"/>
      <c r="AC218" s="148"/>
      <c r="AD218" s="57" t="str">
        <f>IF(AND(AD215="Yes",AD217="Yes"),"Cycle Complete","Cycle Incomplete")</f>
        <v>Cycle Incomplete</v>
      </c>
      <c r="AE218" s="127"/>
      <c r="AF218" s="135"/>
    </row>
    <row r="219" spans="1:32" ht="15" customHeight="1" x14ac:dyDescent="0.25">
      <c r="A219" s="152"/>
      <c r="B219" s="45"/>
      <c r="C219" s="46"/>
      <c r="D219" s="46"/>
      <c r="E219" s="46"/>
      <c r="F219" s="46"/>
      <c r="G219" s="46"/>
      <c r="H219" s="46"/>
      <c r="I219" s="46"/>
      <c r="J219" s="46"/>
      <c r="K219" s="46"/>
      <c r="L219" s="46"/>
      <c r="M219" s="128"/>
      <c r="N219" s="131">
        <f>COUNTIF(C219:L223,"y")</f>
        <v>0</v>
      </c>
      <c r="O219" s="140" t="str">
        <f t="shared" ref="O219" si="82">IF(N219&gt;0,"OK","No Observation")</f>
        <v>No Observation</v>
      </c>
      <c r="P219" s="46"/>
      <c r="Q219" s="46"/>
      <c r="R219" s="46"/>
      <c r="S219" s="46"/>
      <c r="T219" s="46"/>
      <c r="U219" s="46"/>
      <c r="V219" s="46"/>
      <c r="W219" s="46"/>
      <c r="X219" s="46"/>
      <c r="Y219" s="46"/>
      <c r="Z219" s="46"/>
      <c r="AA219" s="128"/>
      <c r="AB219" s="131">
        <f>COUNTIF(P219:Z223,"Y")</f>
        <v>0</v>
      </c>
      <c r="AC219" s="158" t="str">
        <f t="shared" ref="AC219" si="83">IF(AB219&gt;0,"OK","No Debrief")</f>
        <v>No Debrief</v>
      </c>
      <c r="AD219" s="68" t="s">
        <v>62</v>
      </c>
      <c r="AE219" s="119"/>
      <c r="AF219" s="136"/>
    </row>
    <row r="220" spans="1:32" x14ac:dyDescent="0.25">
      <c r="A220" s="153"/>
      <c r="B220" s="47"/>
      <c r="C220" s="48"/>
      <c r="D220" s="48"/>
      <c r="E220" s="48"/>
      <c r="F220" s="48"/>
      <c r="G220" s="48"/>
      <c r="H220" s="48"/>
      <c r="I220" s="48"/>
      <c r="J220" s="48"/>
      <c r="K220" s="48"/>
      <c r="L220" s="48"/>
      <c r="M220" s="129"/>
      <c r="N220" s="132"/>
      <c r="O220" s="141"/>
      <c r="P220" s="48"/>
      <c r="Q220" s="48"/>
      <c r="R220" s="48"/>
      <c r="S220" s="48"/>
      <c r="T220" s="48"/>
      <c r="U220" s="48"/>
      <c r="V220" s="48"/>
      <c r="W220" s="48"/>
      <c r="X220" s="48"/>
      <c r="Y220" s="48"/>
      <c r="Z220" s="48"/>
      <c r="AA220" s="129"/>
      <c r="AB220" s="132"/>
      <c r="AC220" s="159"/>
      <c r="AD220" s="94" t="str">
        <f>IF(O219="OK", "Yes", "No")</f>
        <v>No</v>
      </c>
      <c r="AE220" s="120"/>
      <c r="AF220" s="137"/>
    </row>
    <row r="221" spans="1:32" x14ac:dyDescent="0.25">
      <c r="A221" s="153"/>
      <c r="B221" s="47"/>
      <c r="C221" s="48"/>
      <c r="D221" s="48"/>
      <c r="E221" s="48"/>
      <c r="F221" s="48"/>
      <c r="G221" s="48"/>
      <c r="H221" s="48"/>
      <c r="I221" s="48"/>
      <c r="J221" s="48"/>
      <c r="K221" s="48"/>
      <c r="L221" s="48"/>
      <c r="M221" s="129"/>
      <c r="N221" s="132"/>
      <c r="O221" s="141"/>
      <c r="P221" s="48"/>
      <c r="Q221" s="48"/>
      <c r="R221" s="48"/>
      <c r="S221" s="48"/>
      <c r="T221" s="48"/>
      <c r="U221" s="48"/>
      <c r="V221" s="48"/>
      <c r="W221" s="48"/>
      <c r="X221" s="48"/>
      <c r="Y221" s="48"/>
      <c r="Z221" s="48"/>
      <c r="AA221" s="129"/>
      <c r="AB221" s="132"/>
      <c r="AC221" s="159"/>
      <c r="AD221" s="55" t="s">
        <v>63</v>
      </c>
      <c r="AE221" s="120"/>
      <c r="AF221" s="93" t="s">
        <v>86</v>
      </c>
    </row>
    <row r="222" spans="1:32" x14ac:dyDescent="0.25">
      <c r="A222" s="154"/>
      <c r="B222" s="47"/>
      <c r="C222" s="48"/>
      <c r="D222" s="48"/>
      <c r="E222" s="48"/>
      <c r="F222" s="48"/>
      <c r="G222" s="48"/>
      <c r="H222" s="48"/>
      <c r="I222" s="48"/>
      <c r="J222" s="48"/>
      <c r="K222" s="48"/>
      <c r="L222" s="48"/>
      <c r="M222" s="129"/>
      <c r="N222" s="132"/>
      <c r="O222" s="141"/>
      <c r="P222" s="48"/>
      <c r="Q222" s="48"/>
      <c r="R222" s="48"/>
      <c r="S222" s="48"/>
      <c r="T222" s="48"/>
      <c r="U222" s="48"/>
      <c r="V222" s="48"/>
      <c r="W222" s="48"/>
      <c r="X222" s="48"/>
      <c r="Y222" s="48"/>
      <c r="Z222" s="48"/>
      <c r="AA222" s="129"/>
      <c r="AB222" s="132"/>
      <c r="AC222" s="159"/>
      <c r="AD222" s="94" t="str">
        <f>IF(AC219="OK","Yes","No")</f>
        <v>No</v>
      </c>
      <c r="AE222" s="120"/>
      <c r="AF222" s="138"/>
    </row>
    <row r="223" spans="1:32" x14ac:dyDescent="0.25">
      <c r="A223" s="53" t="str">
        <f>IF(AD218="Cycle Complete", "", "Caution: Previous cycle incomplete")</f>
        <v>Caution: Previous cycle incomplete</v>
      </c>
      <c r="B223" s="49"/>
      <c r="C223" s="50"/>
      <c r="D223" s="50"/>
      <c r="E223" s="50"/>
      <c r="F223" s="50"/>
      <c r="G223" s="50"/>
      <c r="H223" s="50"/>
      <c r="I223" s="50"/>
      <c r="J223" s="50"/>
      <c r="K223" s="50"/>
      <c r="L223" s="50"/>
      <c r="M223" s="130"/>
      <c r="N223" s="133"/>
      <c r="O223" s="142"/>
      <c r="P223" s="50"/>
      <c r="Q223" s="50"/>
      <c r="R223" s="50"/>
      <c r="S223" s="50"/>
      <c r="T223" s="50"/>
      <c r="U223" s="50"/>
      <c r="V223" s="50"/>
      <c r="W223" s="50"/>
      <c r="X223" s="50"/>
      <c r="Y223" s="50"/>
      <c r="Z223" s="50"/>
      <c r="AA223" s="130"/>
      <c r="AB223" s="133"/>
      <c r="AC223" s="160"/>
      <c r="AD223" s="66" t="str">
        <f>IF(AND(AD220="Yes",AD222="Yes"),"Cycle Complete","Cycle Incomplete")</f>
        <v>Cycle Incomplete</v>
      </c>
      <c r="AE223" s="121"/>
      <c r="AF223" s="139"/>
    </row>
    <row r="224" spans="1:32" ht="15" customHeight="1" x14ac:dyDescent="0.25">
      <c r="A224" s="155"/>
      <c r="B224" s="33"/>
      <c r="C224" s="34"/>
      <c r="D224" s="34"/>
      <c r="E224" s="34"/>
      <c r="F224" s="34"/>
      <c r="G224" s="34"/>
      <c r="H224" s="34"/>
      <c r="I224" s="34"/>
      <c r="J224" s="34"/>
      <c r="K224" s="34"/>
      <c r="L224" s="34"/>
      <c r="M224" s="143"/>
      <c r="N224" s="122">
        <f>COUNTIF(C224:L228,"y")</f>
        <v>0</v>
      </c>
      <c r="O224" s="146" t="str">
        <f t="shared" ref="O224" si="84">IF(N224&gt;0,"OK","No Observation")</f>
        <v>No Observation</v>
      </c>
      <c r="P224" s="34"/>
      <c r="Q224" s="34"/>
      <c r="R224" s="34"/>
      <c r="S224" s="34"/>
      <c r="T224" s="34"/>
      <c r="U224" s="34"/>
      <c r="V224" s="34"/>
      <c r="W224" s="34"/>
      <c r="X224" s="34"/>
      <c r="Y224" s="34"/>
      <c r="Z224" s="34"/>
      <c r="AA224" s="143"/>
      <c r="AB224" s="163">
        <f>COUNTIF(P224:Z228,"Y")</f>
        <v>0</v>
      </c>
      <c r="AC224" s="161" t="str">
        <f t="shared" ref="AC224" si="85">IF(AB224&gt;0,"OK","No Debrief")</f>
        <v>No Debrief</v>
      </c>
      <c r="AD224" s="54" t="s">
        <v>62</v>
      </c>
      <c r="AE224" s="125"/>
      <c r="AF224" s="151"/>
    </row>
    <row r="225" spans="1:32" x14ac:dyDescent="0.25">
      <c r="A225" s="156"/>
      <c r="B225" s="35"/>
      <c r="C225" s="36"/>
      <c r="D225" s="36"/>
      <c r="E225" s="36"/>
      <c r="F225" s="36"/>
      <c r="G225" s="36"/>
      <c r="H225" s="36"/>
      <c r="I225" s="36"/>
      <c r="J225" s="36"/>
      <c r="K225" s="36"/>
      <c r="L225" s="36"/>
      <c r="M225" s="144"/>
      <c r="N225" s="123"/>
      <c r="O225" s="147"/>
      <c r="P225" s="36"/>
      <c r="Q225" s="36"/>
      <c r="R225" s="36"/>
      <c r="S225" s="36"/>
      <c r="T225" s="36"/>
      <c r="U225" s="36"/>
      <c r="V225" s="36"/>
      <c r="W225" s="36"/>
      <c r="X225" s="36"/>
      <c r="Y225" s="36"/>
      <c r="Z225" s="36"/>
      <c r="AA225" s="144"/>
      <c r="AB225" s="123"/>
      <c r="AC225" s="147"/>
      <c r="AD225" s="94" t="str">
        <f>IF(O224="OK", "Yes", "No")</f>
        <v>No</v>
      </c>
      <c r="AE225" s="126"/>
      <c r="AF225" s="150"/>
    </row>
    <row r="226" spans="1:32" x14ac:dyDescent="0.25">
      <c r="A226" s="156"/>
      <c r="B226" s="35"/>
      <c r="C226" s="36"/>
      <c r="D226" s="36"/>
      <c r="E226" s="36"/>
      <c r="F226" s="36"/>
      <c r="G226" s="36"/>
      <c r="H226" s="36"/>
      <c r="I226" s="36"/>
      <c r="J226" s="36"/>
      <c r="K226" s="36"/>
      <c r="L226" s="36"/>
      <c r="M226" s="144"/>
      <c r="N226" s="123"/>
      <c r="O226" s="147"/>
      <c r="P226" s="36"/>
      <c r="Q226" s="36"/>
      <c r="R226" s="36"/>
      <c r="S226" s="36"/>
      <c r="T226" s="36"/>
      <c r="U226" s="36"/>
      <c r="V226" s="36"/>
      <c r="W226" s="36"/>
      <c r="X226" s="36"/>
      <c r="Y226" s="36"/>
      <c r="Z226" s="36"/>
      <c r="AA226" s="144"/>
      <c r="AB226" s="123"/>
      <c r="AC226" s="147"/>
      <c r="AD226" s="55" t="s">
        <v>63</v>
      </c>
      <c r="AE226" s="126"/>
      <c r="AF226" s="93" t="s">
        <v>86</v>
      </c>
    </row>
    <row r="227" spans="1:32" x14ac:dyDescent="0.25">
      <c r="A227" s="157"/>
      <c r="B227" s="35"/>
      <c r="C227" s="36"/>
      <c r="D227" s="36"/>
      <c r="E227" s="36"/>
      <c r="F227" s="36"/>
      <c r="G227" s="36"/>
      <c r="H227" s="36"/>
      <c r="I227" s="36"/>
      <c r="J227" s="36"/>
      <c r="K227" s="36"/>
      <c r="L227" s="36"/>
      <c r="M227" s="144"/>
      <c r="N227" s="123"/>
      <c r="O227" s="147"/>
      <c r="P227" s="36"/>
      <c r="Q227" s="36"/>
      <c r="R227" s="36"/>
      <c r="S227" s="36"/>
      <c r="T227" s="36"/>
      <c r="U227" s="36"/>
      <c r="V227" s="36"/>
      <c r="W227" s="36"/>
      <c r="X227" s="36"/>
      <c r="Y227" s="36"/>
      <c r="Z227" s="36"/>
      <c r="AA227" s="144"/>
      <c r="AB227" s="123"/>
      <c r="AC227" s="147"/>
      <c r="AD227" s="94" t="str">
        <f>IF(AC224="OK","Yes","No")</f>
        <v>No</v>
      </c>
      <c r="AE227" s="126"/>
      <c r="AF227" s="134"/>
    </row>
    <row r="228" spans="1:32" x14ac:dyDescent="0.25">
      <c r="A228" s="71" t="str">
        <f>IF(AD223="Cycle Complete", "", "Caution: Previous cycle incomplete")</f>
        <v>Caution: Previous cycle incomplete</v>
      </c>
      <c r="B228" s="37"/>
      <c r="C228" s="38"/>
      <c r="D228" s="38"/>
      <c r="E228" s="38"/>
      <c r="F228" s="38"/>
      <c r="G228" s="38"/>
      <c r="H228" s="38"/>
      <c r="I228" s="38"/>
      <c r="J228" s="38"/>
      <c r="K228" s="38"/>
      <c r="L228" s="38"/>
      <c r="M228" s="145"/>
      <c r="N228" s="124"/>
      <c r="O228" s="148"/>
      <c r="P228" s="38"/>
      <c r="Q228" s="38"/>
      <c r="R228" s="38"/>
      <c r="S228" s="38"/>
      <c r="T228" s="38"/>
      <c r="U228" s="38"/>
      <c r="V228" s="38"/>
      <c r="W228" s="38"/>
      <c r="X228" s="38"/>
      <c r="Y228" s="38"/>
      <c r="Z228" s="38"/>
      <c r="AA228" s="145"/>
      <c r="AB228" s="164"/>
      <c r="AC228" s="162"/>
      <c r="AD228" s="67" t="str">
        <f>IF(AND(AD225="Yes",AD227="Yes"),"Cycle Complete","Cycle Incomplete")</f>
        <v>Cycle Incomplete</v>
      </c>
      <c r="AE228" s="127"/>
      <c r="AF228" s="135"/>
    </row>
    <row r="229" spans="1:32" ht="15" customHeight="1" x14ac:dyDescent="0.25">
      <c r="A229" s="152"/>
      <c r="B229" s="45"/>
      <c r="C229" s="46"/>
      <c r="D229" s="46"/>
      <c r="E229" s="46"/>
      <c r="F229" s="46"/>
      <c r="G229" s="46"/>
      <c r="H229" s="46"/>
      <c r="I229" s="46"/>
      <c r="J229" s="46"/>
      <c r="K229" s="46"/>
      <c r="L229" s="46"/>
      <c r="M229" s="128"/>
      <c r="N229" s="131">
        <f>COUNTIF(C229:L233,"y")</f>
        <v>0</v>
      </c>
      <c r="O229" s="140" t="str">
        <f t="shared" ref="O229" si="86">IF(N229&gt;0,"OK","No Observation")</f>
        <v>No Observation</v>
      </c>
      <c r="P229" s="46"/>
      <c r="Q229" s="46"/>
      <c r="R229" s="46"/>
      <c r="S229" s="46"/>
      <c r="T229" s="46"/>
      <c r="U229" s="46"/>
      <c r="V229" s="46"/>
      <c r="W229" s="46"/>
      <c r="X229" s="46"/>
      <c r="Y229" s="46"/>
      <c r="Z229" s="46"/>
      <c r="AA229" s="128"/>
      <c r="AB229" s="131">
        <f>COUNTIF(P229:Z233,"Y")</f>
        <v>0</v>
      </c>
      <c r="AC229" s="158" t="str">
        <f t="shared" ref="AC229" si="87">IF(AB229&gt;0,"OK","No Debrief")</f>
        <v>No Debrief</v>
      </c>
      <c r="AD229" s="68" t="s">
        <v>62</v>
      </c>
      <c r="AE229" s="119"/>
      <c r="AF229" s="136"/>
    </row>
    <row r="230" spans="1:32" x14ac:dyDescent="0.25">
      <c r="A230" s="153"/>
      <c r="B230" s="47"/>
      <c r="C230" s="48"/>
      <c r="D230" s="48"/>
      <c r="E230" s="48"/>
      <c r="F230" s="48"/>
      <c r="G230" s="48"/>
      <c r="H230" s="48"/>
      <c r="I230" s="48"/>
      <c r="J230" s="48"/>
      <c r="K230" s="48"/>
      <c r="L230" s="48"/>
      <c r="M230" s="129"/>
      <c r="N230" s="132"/>
      <c r="O230" s="141"/>
      <c r="P230" s="48"/>
      <c r="Q230" s="48"/>
      <c r="R230" s="48"/>
      <c r="S230" s="48"/>
      <c r="T230" s="48"/>
      <c r="U230" s="48"/>
      <c r="V230" s="48"/>
      <c r="W230" s="48"/>
      <c r="X230" s="48"/>
      <c r="Y230" s="48"/>
      <c r="Z230" s="48"/>
      <c r="AA230" s="129"/>
      <c r="AB230" s="132"/>
      <c r="AC230" s="159"/>
      <c r="AD230" s="94" t="str">
        <f>IF(O229="OK", "Yes", "No")</f>
        <v>No</v>
      </c>
      <c r="AE230" s="120"/>
      <c r="AF230" s="137"/>
    </row>
    <row r="231" spans="1:32" x14ac:dyDescent="0.25">
      <c r="A231" s="153"/>
      <c r="B231" s="47"/>
      <c r="C231" s="48"/>
      <c r="D231" s="48"/>
      <c r="E231" s="48"/>
      <c r="F231" s="48"/>
      <c r="G231" s="48"/>
      <c r="H231" s="48"/>
      <c r="I231" s="48"/>
      <c r="J231" s="48"/>
      <c r="K231" s="48"/>
      <c r="L231" s="48"/>
      <c r="M231" s="129"/>
      <c r="N231" s="132"/>
      <c r="O231" s="141"/>
      <c r="P231" s="48"/>
      <c r="Q231" s="48"/>
      <c r="R231" s="48"/>
      <c r="S231" s="48"/>
      <c r="T231" s="48"/>
      <c r="U231" s="48"/>
      <c r="V231" s="48"/>
      <c r="W231" s="48"/>
      <c r="X231" s="48"/>
      <c r="Y231" s="48"/>
      <c r="Z231" s="48"/>
      <c r="AA231" s="129"/>
      <c r="AB231" s="132"/>
      <c r="AC231" s="159"/>
      <c r="AD231" s="55" t="s">
        <v>63</v>
      </c>
      <c r="AE231" s="120"/>
      <c r="AF231" s="93" t="s">
        <v>86</v>
      </c>
    </row>
    <row r="232" spans="1:32" x14ac:dyDescent="0.25">
      <c r="A232" s="154"/>
      <c r="B232" s="47"/>
      <c r="C232" s="48"/>
      <c r="D232" s="48"/>
      <c r="E232" s="48"/>
      <c r="F232" s="48"/>
      <c r="G232" s="48"/>
      <c r="H232" s="48"/>
      <c r="I232" s="48"/>
      <c r="J232" s="48"/>
      <c r="K232" s="48"/>
      <c r="L232" s="48"/>
      <c r="M232" s="129"/>
      <c r="N232" s="132"/>
      <c r="O232" s="141"/>
      <c r="P232" s="48"/>
      <c r="Q232" s="48"/>
      <c r="R232" s="48"/>
      <c r="S232" s="48"/>
      <c r="T232" s="48"/>
      <c r="U232" s="48"/>
      <c r="V232" s="48"/>
      <c r="W232" s="48"/>
      <c r="X232" s="48"/>
      <c r="Y232" s="48"/>
      <c r="Z232" s="48"/>
      <c r="AA232" s="129"/>
      <c r="AB232" s="132"/>
      <c r="AC232" s="159"/>
      <c r="AD232" s="94" t="str">
        <f>IF(AC229="OK","Yes","No")</f>
        <v>No</v>
      </c>
      <c r="AE232" s="120"/>
      <c r="AF232" s="138"/>
    </row>
    <row r="233" spans="1:32" x14ac:dyDescent="0.25">
      <c r="A233" s="53" t="str">
        <f>IF(AD228="Cycle Complete", "", "Caution: Previous cycle incomplete")</f>
        <v>Caution: Previous cycle incomplete</v>
      </c>
      <c r="B233" s="49"/>
      <c r="C233" s="50"/>
      <c r="D233" s="50"/>
      <c r="E233" s="50"/>
      <c r="F233" s="50"/>
      <c r="G233" s="50"/>
      <c r="H233" s="50"/>
      <c r="I233" s="50"/>
      <c r="J233" s="50"/>
      <c r="K233" s="50"/>
      <c r="L233" s="50"/>
      <c r="M233" s="130"/>
      <c r="N233" s="133"/>
      <c r="O233" s="142"/>
      <c r="P233" s="50"/>
      <c r="Q233" s="50"/>
      <c r="R233" s="50"/>
      <c r="S233" s="50"/>
      <c r="T233" s="50"/>
      <c r="U233" s="50"/>
      <c r="V233" s="50"/>
      <c r="W233" s="50"/>
      <c r="X233" s="50"/>
      <c r="Y233" s="50"/>
      <c r="Z233" s="50"/>
      <c r="AA233" s="130"/>
      <c r="AB233" s="133"/>
      <c r="AC233" s="160"/>
      <c r="AD233" s="66" t="str">
        <f>IF(AND(AD230="Yes",AD232="Yes"),"Cycle Complete","Cycle Incomplete")</f>
        <v>Cycle Incomplete</v>
      </c>
      <c r="AE233" s="121"/>
      <c r="AF233" s="139"/>
    </row>
    <row r="234" spans="1:32" ht="15" customHeight="1" x14ac:dyDescent="0.25">
      <c r="A234" s="155"/>
      <c r="B234" s="33"/>
      <c r="C234" s="34"/>
      <c r="D234" s="34"/>
      <c r="E234" s="34"/>
      <c r="F234" s="34"/>
      <c r="G234" s="34"/>
      <c r="H234" s="34"/>
      <c r="I234" s="34"/>
      <c r="J234" s="34"/>
      <c r="K234" s="34"/>
      <c r="L234" s="34"/>
      <c r="M234" s="143"/>
      <c r="N234" s="122">
        <f>COUNTIF(C234:L238,"y")</f>
        <v>0</v>
      </c>
      <c r="O234" s="146" t="str">
        <f t="shared" ref="O234" si="88">IF(N234&gt;0,"OK","No Observation")</f>
        <v>No Observation</v>
      </c>
      <c r="P234" s="34"/>
      <c r="Q234" s="34"/>
      <c r="R234" s="34"/>
      <c r="S234" s="34"/>
      <c r="T234" s="34"/>
      <c r="U234" s="34"/>
      <c r="V234" s="34"/>
      <c r="W234" s="34"/>
      <c r="X234" s="34"/>
      <c r="Y234" s="34"/>
      <c r="Z234" s="34"/>
      <c r="AA234" s="143"/>
      <c r="AB234" s="163">
        <f>COUNTIF(P234:Z238,"Y")</f>
        <v>0</v>
      </c>
      <c r="AC234" s="161" t="str">
        <f t="shared" ref="AC234" si="89">IF(AB234&gt;0,"OK","No Debrief")</f>
        <v>No Debrief</v>
      </c>
      <c r="AD234" s="54" t="s">
        <v>62</v>
      </c>
      <c r="AE234" s="125"/>
      <c r="AF234" s="151"/>
    </row>
    <row r="235" spans="1:32" x14ac:dyDescent="0.25">
      <c r="A235" s="156"/>
      <c r="B235" s="35"/>
      <c r="C235" s="36"/>
      <c r="D235" s="36"/>
      <c r="E235" s="36"/>
      <c r="F235" s="36"/>
      <c r="G235" s="36"/>
      <c r="H235" s="36"/>
      <c r="I235" s="36"/>
      <c r="J235" s="36"/>
      <c r="K235" s="36"/>
      <c r="L235" s="36"/>
      <c r="M235" s="144"/>
      <c r="N235" s="123"/>
      <c r="O235" s="147"/>
      <c r="P235" s="36"/>
      <c r="Q235" s="36"/>
      <c r="R235" s="36"/>
      <c r="S235" s="36"/>
      <c r="T235" s="36"/>
      <c r="U235" s="36"/>
      <c r="V235" s="36"/>
      <c r="W235" s="36"/>
      <c r="X235" s="36"/>
      <c r="Y235" s="36"/>
      <c r="Z235" s="36"/>
      <c r="AA235" s="144"/>
      <c r="AB235" s="123"/>
      <c r="AC235" s="147"/>
      <c r="AD235" s="94" t="str">
        <f>IF(O234="OK", "Yes", "No")</f>
        <v>No</v>
      </c>
      <c r="AE235" s="126"/>
      <c r="AF235" s="150"/>
    </row>
    <row r="236" spans="1:32" x14ac:dyDescent="0.25">
      <c r="A236" s="156"/>
      <c r="B236" s="35"/>
      <c r="C236" s="36"/>
      <c r="D236" s="36"/>
      <c r="E236" s="36"/>
      <c r="F236" s="36"/>
      <c r="G236" s="36"/>
      <c r="H236" s="36"/>
      <c r="I236" s="36"/>
      <c r="J236" s="36"/>
      <c r="K236" s="36"/>
      <c r="L236" s="36"/>
      <c r="M236" s="144"/>
      <c r="N236" s="123"/>
      <c r="O236" s="147"/>
      <c r="P236" s="36"/>
      <c r="Q236" s="36"/>
      <c r="R236" s="36"/>
      <c r="S236" s="36"/>
      <c r="T236" s="36"/>
      <c r="U236" s="36"/>
      <c r="V236" s="36"/>
      <c r="W236" s="36"/>
      <c r="X236" s="36"/>
      <c r="Y236" s="36"/>
      <c r="Z236" s="36"/>
      <c r="AA236" s="144"/>
      <c r="AB236" s="123"/>
      <c r="AC236" s="147"/>
      <c r="AD236" s="55" t="s">
        <v>63</v>
      </c>
      <c r="AE236" s="126"/>
      <c r="AF236" s="93" t="s">
        <v>86</v>
      </c>
    </row>
    <row r="237" spans="1:32" x14ac:dyDescent="0.25">
      <c r="A237" s="157"/>
      <c r="B237" s="35"/>
      <c r="C237" s="36"/>
      <c r="D237" s="36"/>
      <c r="E237" s="36"/>
      <c r="F237" s="36"/>
      <c r="G237" s="36"/>
      <c r="H237" s="36"/>
      <c r="I237" s="36"/>
      <c r="J237" s="36"/>
      <c r="K237" s="36"/>
      <c r="L237" s="36"/>
      <c r="M237" s="144"/>
      <c r="N237" s="123"/>
      <c r="O237" s="147"/>
      <c r="P237" s="36"/>
      <c r="Q237" s="36"/>
      <c r="R237" s="36"/>
      <c r="S237" s="36"/>
      <c r="T237" s="36"/>
      <c r="U237" s="36"/>
      <c r="V237" s="36"/>
      <c r="W237" s="36"/>
      <c r="X237" s="36"/>
      <c r="Y237" s="36"/>
      <c r="Z237" s="36"/>
      <c r="AA237" s="144"/>
      <c r="AB237" s="123"/>
      <c r="AC237" s="147"/>
      <c r="AD237" s="94" t="str">
        <f>IF(AC234="OK","Yes","No")</f>
        <v>No</v>
      </c>
      <c r="AE237" s="126"/>
      <c r="AF237" s="134"/>
    </row>
    <row r="238" spans="1:32" x14ac:dyDescent="0.25">
      <c r="A238" s="71" t="str">
        <f>IF(AD233="Cycle Complete", "", "Caution: Previous cycle incomplete")</f>
        <v>Caution: Previous cycle incomplete</v>
      </c>
      <c r="B238" s="37"/>
      <c r="C238" s="38"/>
      <c r="D238" s="38"/>
      <c r="E238" s="38"/>
      <c r="F238" s="38"/>
      <c r="G238" s="38"/>
      <c r="H238" s="38"/>
      <c r="I238" s="38"/>
      <c r="J238" s="38"/>
      <c r="K238" s="38"/>
      <c r="L238" s="38"/>
      <c r="M238" s="145"/>
      <c r="N238" s="124"/>
      <c r="O238" s="148"/>
      <c r="P238" s="38"/>
      <c r="Q238" s="38"/>
      <c r="R238" s="38"/>
      <c r="S238" s="38"/>
      <c r="T238" s="38"/>
      <c r="U238" s="38"/>
      <c r="V238" s="38"/>
      <c r="W238" s="38"/>
      <c r="X238" s="38"/>
      <c r="Y238" s="38"/>
      <c r="Z238" s="38"/>
      <c r="AA238" s="145"/>
      <c r="AB238" s="164"/>
      <c r="AC238" s="162"/>
      <c r="AD238" s="67" t="str">
        <f>IF(AND(AD235="Yes",AD237="Yes"),"Cycle Complete","Cycle Incomplete")</f>
        <v>Cycle Incomplete</v>
      </c>
      <c r="AE238" s="127"/>
      <c r="AF238" s="135"/>
    </row>
    <row r="239" spans="1:32" ht="15" customHeight="1" x14ac:dyDescent="0.25">
      <c r="A239" s="152"/>
      <c r="B239" s="45"/>
      <c r="C239" s="46"/>
      <c r="D239" s="46"/>
      <c r="E239" s="46"/>
      <c r="F239" s="46"/>
      <c r="G239" s="46"/>
      <c r="H239" s="46"/>
      <c r="I239" s="46"/>
      <c r="J239" s="46"/>
      <c r="K239" s="46"/>
      <c r="L239" s="46"/>
      <c r="M239" s="128"/>
      <c r="N239" s="131">
        <f>COUNTIF(C239:L243,"y")</f>
        <v>0</v>
      </c>
      <c r="O239" s="140" t="str">
        <f t="shared" ref="O239" si="90">IF(N239&gt;0,"OK","No Observation")</f>
        <v>No Observation</v>
      </c>
      <c r="P239" s="46"/>
      <c r="Q239" s="46"/>
      <c r="R239" s="46"/>
      <c r="S239" s="46"/>
      <c r="T239" s="46"/>
      <c r="U239" s="46"/>
      <c r="V239" s="46"/>
      <c r="W239" s="46"/>
      <c r="X239" s="46"/>
      <c r="Y239" s="46"/>
      <c r="Z239" s="46"/>
      <c r="AA239" s="128"/>
      <c r="AB239" s="131">
        <f>COUNTIF(P239:Z243,"Y")</f>
        <v>0</v>
      </c>
      <c r="AC239" s="158" t="str">
        <f t="shared" ref="AC239" si="91">IF(AB239&gt;0,"OK","No Debrief")</f>
        <v>No Debrief</v>
      </c>
      <c r="AD239" s="68" t="s">
        <v>62</v>
      </c>
      <c r="AE239" s="119"/>
      <c r="AF239" s="136"/>
    </row>
    <row r="240" spans="1:32" x14ac:dyDescent="0.25">
      <c r="A240" s="153"/>
      <c r="B240" s="47"/>
      <c r="C240" s="48"/>
      <c r="D240" s="48"/>
      <c r="E240" s="48"/>
      <c r="F240" s="48"/>
      <c r="G240" s="48"/>
      <c r="H240" s="48"/>
      <c r="I240" s="48"/>
      <c r="J240" s="48"/>
      <c r="K240" s="48"/>
      <c r="L240" s="48"/>
      <c r="M240" s="129"/>
      <c r="N240" s="132"/>
      <c r="O240" s="141"/>
      <c r="P240" s="48"/>
      <c r="Q240" s="48"/>
      <c r="R240" s="48"/>
      <c r="S240" s="48"/>
      <c r="T240" s="48"/>
      <c r="U240" s="48"/>
      <c r="V240" s="48"/>
      <c r="W240" s="48"/>
      <c r="X240" s="48"/>
      <c r="Y240" s="48"/>
      <c r="Z240" s="48"/>
      <c r="AA240" s="129"/>
      <c r="AB240" s="132"/>
      <c r="AC240" s="159"/>
      <c r="AD240" s="94" t="str">
        <f>IF(O239="OK", "Yes", "No")</f>
        <v>No</v>
      </c>
      <c r="AE240" s="120"/>
      <c r="AF240" s="137"/>
    </row>
    <row r="241" spans="1:32" x14ac:dyDescent="0.25">
      <c r="A241" s="153"/>
      <c r="B241" s="47"/>
      <c r="C241" s="48"/>
      <c r="D241" s="48"/>
      <c r="E241" s="48"/>
      <c r="F241" s="48"/>
      <c r="G241" s="48"/>
      <c r="H241" s="48"/>
      <c r="I241" s="48"/>
      <c r="J241" s="48"/>
      <c r="K241" s="48"/>
      <c r="L241" s="48"/>
      <c r="M241" s="129"/>
      <c r="N241" s="132"/>
      <c r="O241" s="141"/>
      <c r="P241" s="48"/>
      <c r="Q241" s="48"/>
      <c r="R241" s="48"/>
      <c r="S241" s="48"/>
      <c r="T241" s="48"/>
      <c r="U241" s="48"/>
      <c r="V241" s="48"/>
      <c r="W241" s="48"/>
      <c r="X241" s="48"/>
      <c r="Y241" s="48"/>
      <c r="Z241" s="48"/>
      <c r="AA241" s="129"/>
      <c r="AB241" s="132"/>
      <c r="AC241" s="159"/>
      <c r="AD241" s="55" t="s">
        <v>63</v>
      </c>
      <c r="AE241" s="120"/>
      <c r="AF241" s="93" t="s">
        <v>86</v>
      </c>
    </row>
    <row r="242" spans="1:32" x14ac:dyDescent="0.25">
      <c r="A242" s="154"/>
      <c r="B242" s="47"/>
      <c r="C242" s="48"/>
      <c r="D242" s="48"/>
      <c r="E242" s="48"/>
      <c r="F242" s="48"/>
      <c r="G242" s="48"/>
      <c r="H242" s="48"/>
      <c r="I242" s="48"/>
      <c r="J242" s="48"/>
      <c r="K242" s="48"/>
      <c r="L242" s="48"/>
      <c r="M242" s="129"/>
      <c r="N242" s="132"/>
      <c r="O242" s="141"/>
      <c r="P242" s="48"/>
      <c r="Q242" s="48"/>
      <c r="R242" s="48"/>
      <c r="S242" s="48"/>
      <c r="T242" s="48"/>
      <c r="U242" s="48"/>
      <c r="V242" s="48"/>
      <c r="W242" s="48"/>
      <c r="X242" s="48"/>
      <c r="Y242" s="48"/>
      <c r="Z242" s="48"/>
      <c r="AA242" s="129"/>
      <c r="AB242" s="132"/>
      <c r="AC242" s="159"/>
      <c r="AD242" s="94" t="str">
        <f>IF(AC239="OK","Yes","No")</f>
        <v>No</v>
      </c>
      <c r="AE242" s="120"/>
      <c r="AF242" s="138"/>
    </row>
    <row r="243" spans="1:32" x14ac:dyDescent="0.25">
      <c r="A243" s="53" t="str">
        <f>IF(AD238="Cycle Complete", "", "Caution: Previous cycle incomplete")</f>
        <v>Caution: Previous cycle incomplete</v>
      </c>
      <c r="B243" s="49"/>
      <c r="C243" s="50"/>
      <c r="D243" s="50"/>
      <c r="E243" s="50"/>
      <c r="F243" s="50"/>
      <c r="G243" s="50"/>
      <c r="H243" s="50"/>
      <c r="I243" s="50"/>
      <c r="J243" s="50"/>
      <c r="K243" s="50"/>
      <c r="L243" s="50"/>
      <c r="M243" s="130"/>
      <c r="N243" s="133"/>
      <c r="O243" s="142"/>
      <c r="P243" s="50"/>
      <c r="Q243" s="50"/>
      <c r="R243" s="50"/>
      <c r="S243" s="50"/>
      <c r="T243" s="50"/>
      <c r="U243" s="50"/>
      <c r="V243" s="50"/>
      <c r="W243" s="50"/>
      <c r="X243" s="50"/>
      <c r="Y243" s="50"/>
      <c r="Z243" s="50"/>
      <c r="AA243" s="130"/>
      <c r="AB243" s="133"/>
      <c r="AC243" s="160"/>
      <c r="AD243" s="57" t="str">
        <f>IF(AND(AD240="Yes",AD242="Yes"),"Cycle Complete","Cycle Incomplete")</f>
        <v>Cycle Incomplete</v>
      </c>
      <c r="AE243" s="121"/>
      <c r="AF243" s="139"/>
    </row>
    <row r="244" spans="1:32" ht="15" customHeight="1" x14ac:dyDescent="0.25">
      <c r="A244" s="155"/>
      <c r="B244" s="33"/>
      <c r="C244" s="34"/>
      <c r="D244" s="34"/>
      <c r="E244" s="34"/>
      <c r="F244" s="34"/>
      <c r="G244" s="34"/>
      <c r="H244" s="34"/>
      <c r="I244" s="34"/>
      <c r="J244" s="34"/>
      <c r="K244" s="34"/>
      <c r="L244" s="34"/>
      <c r="M244" s="143"/>
      <c r="N244" s="122">
        <f>COUNTIF(C244:L248,"y")</f>
        <v>0</v>
      </c>
      <c r="O244" s="146" t="str">
        <f t="shared" ref="O244" si="92">IF(N244&gt;0,"OK","No Observation")</f>
        <v>No Observation</v>
      </c>
      <c r="P244" s="34"/>
      <c r="Q244" s="34"/>
      <c r="R244" s="34"/>
      <c r="S244" s="34"/>
      <c r="T244" s="34"/>
      <c r="U244" s="34"/>
      <c r="V244" s="34"/>
      <c r="W244" s="34"/>
      <c r="X244" s="34"/>
      <c r="Y244" s="34"/>
      <c r="Z244" s="34"/>
      <c r="AA244" s="143"/>
      <c r="AB244" s="122">
        <f>COUNTIF(P244:Z248,"Y")</f>
        <v>0</v>
      </c>
      <c r="AC244" s="146" t="str">
        <f t="shared" ref="AC244" si="93">IF(AB244&gt;0,"OK","No Debrief")</f>
        <v>No Debrief</v>
      </c>
      <c r="AD244" s="68" t="s">
        <v>62</v>
      </c>
      <c r="AE244" s="125"/>
      <c r="AF244" s="151"/>
    </row>
    <row r="245" spans="1:32" x14ac:dyDescent="0.25">
      <c r="A245" s="156"/>
      <c r="B245" s="35"/>
      <c r="C245" s="36"/>
      <c r="D245" s="36"/>
      <c r="E245" s="36"/>
      <c r="F245" s="36"/>
      <c r="G245" s="36"/>
      <c r="H245" s="36"/>
      <c r="I245" s="36"/>
      <c r="J245" s="36"/>
      <c r="K245" s="36"/>
      <c r="L245" s="36"/>
      <c r="M245" s="144"/>
      <c r="N245" s="123"/>
      <c r="O245" s="147"/>
      <c r="P245" s="36"/>
      <c r="Q245" s="36"/>
      <c r="R245" s="36"/>
      <c r="S245" s="36"/>
      <c r="T245" s="36"/>
      <c r="U245" s="36"/>
      <c r="V245" s="36"/>
      <c r="W245" s="36"/>
      <c r="X245" s="36"/>
      <c r="Y245" s="36"/>
      <c r="Z245" s="36"/>
      <c r="AA245" s="144"/>
      <c r="AB245" s="123"/>
      <c r="AC245" s="147"/>
      <c r="AD245" s="94" t="str">
        <f>IF(O244="OK", "Yes", "No")</f>
        <v>No</v>
      </c>
      <c r="AE245" s="126"/>
      <c r="AF245" s="150"/>
    </row>
    <row r="246" spans="1:32" x14ac:dyDescent="0.25">
      <c r="A246" s="156"/>
      <c r="B246" s="35"/>
      <c r="C246" s="36"/>
      <c r="D246" s="36"/>
      <c r="E246" s="36"/>
      <c r="F246" s="36"/>
      <c r="G246" s="36"/>
      <c r="H246" s="36"/>
      <c r="I246" s="36"/>
      <c r="J246" s="36"/>
      <c r="K246" s="36"/>
      <c r="L246" s="36"/>
      <c r="M246" s="144"/>
      <c r="N246" s="123"/>
      <c r="O246" s="147"/>
      <c r="P246" s="36"/>
      <c r="Q246" s="36"/>
      <c r="R246" s="36"/>
      <c r="S246" s="36"/>
      <c r="T246" s="36"/>
      <c r="U246" s="36"/>
      <c r="V246" s="36"/>
      <c r="W246" s="36"/>
      <c r="X246" s="36"/>
      <c r="Y246" s="36"/>
      <c r="Z246" s="36"/>
      <c r="AA246" s="144"/>
      <c r="AB246" s="123"/>
      <c r="AC246" s="147"/>
      <c r="AD246" s="55" t="s">
        <v>63</v>
      </c>
      <c r="AE246" s="126"/>
      <c r="AF246" s="93" t="s">
        <v>86</v>
      </c>
    </row>
    <row r="247" spans="1:32" x14ac:dyDescent="0.25">
      <c r="A247" s="157"/>
      <c r="B247" s="35"/>
      <c r="C247" s="36"/>
      <c r="D247" s="36"/>
      <c r="E247" s="36"/>
      <c r="F247" s="36"/>
      <c r="G247" s="36"/>
      <c r="H247" s="36"/>
      <c r="I247" s="36"/>
      <c r="J247" s="36"/>
      <c r="K247" s="36"/>
      <c r="L247" s="36"/>
      <c r="M247" s="144"/>
      <c r="N247" s="123"/>
      <c r="O247" s="147"/>
      <c r="P247" s="36"/>
      <c r="Q247" s="36"/>
      <c r="R247" s="36"/>
      <c r="S247" s="36"/>
      <c r="T247" s="36"/>
      <c r="U247" s="36"/>
      <c r="V247" s="36"/>
      <c r="W247" s="36"/>
      <c r="X247" s="36"/>
      <c r="Y247" s="36"/>
      <c r="Z247" s="36"/>
      <c r="AA247" s="144"/>
      <c r="AB247" s="123"/>
      <c r="AC247" s="147"/>
      <c r="AD247" s="94" t="str">
        <f>IF(AC244="OK","Yes","No")</f>
        <v>No</v>
      </c>
      <c r="AE247" s="126"/>
      <c r="AF247" s="134"/>
    </row>
    <row r="248" spans="1:32" x14ac:dyDescent="0.25">
      <c r="A248" s="71" t="str">
        <f>IF(AD243="Cycle Complete", "", "Caution: Previous cycle incomplete")</f>
        <v>Caution: Previous cycle incomplete</v>
      </c>
      <c r="B248" s="37"/>
      <c r="C248" s="38"/>
      <c r="D248" s="38"/>
      <c r="E248" s="38"/>
      <c r="F248" s="38"/>
      <c r="G248" s="38"/>
      <c r="H248" s="38"/>
      <c r="I248" s="38"/>
      <c r="J248" s="38"/>
      <c r="K248" s="38"/>
      <c r="L248" s="38"/>
      <c r="M248" s="145"/>
      <c r="N248" s="124"/>
      <c r="O248" s="148"/>
      <c r="P248" s="38"/>
      <c r="Q248" s="38"/>
      <c r="R248" s="38"/>
      <c r="S248" s="38"/>
      <c r="T248" s="38"/>
      <c r="U248" s="38"/>
      <c r="V248" s="38"/>
      <c r="W248" s="38"/>
      <c r="X248" s="38"/>
      <c r="Y248" s="38"/>
      <c r="Z248" s="38"/>
      <c r="AA248" s="145"/>
      <c r="AB248" s="124"/>
      <c r="AC248" s="148"/>
      <c r="AD248" s="57" t="str">
        <f>IF(AND(AD245="Yes",AD247="Yes"),"Cycle Complete","Cycle Incomplete")</f>
        <v>Cycle Incomplete</v>
      </c>
      <c r="AE248" s="127"/>
      <c r="AF248" s="135"/>
    </row>
    <row r="249" spans="1:32" ht="15" customHeight="1" x14ac:dyDescent="0.25">
      <c r="A249" s="152"/>
      <c r="B249" s="45"/>
      <c r="C249" s="46"/>
      <c r="D249" s="46"/>
      <c r="E249" s="46"/>
      <c r="F249" s="46"/>
      <c r="G249" s="46"/>
      <c r="H249" s="46"/>
      <c r="I249" s="46"/>
      <c r="J249" s="46"/>
      <c r="K249" s="46"/>
      <c r="L249" s="46"/>
      <c r="M249" s="128"/>
      <c r="N249" s="131">
        <f>COUNTIF(C249:L253,"y")</f>
        <v>0</v>
      </c>
      <c r="O249" s="140" t="str">
        <f t="shared" ref="O249" si="94">IF(N249&gt;0,"OK","No Observation")</f>
        <v>No Observation</v>
      </c>
      <c r="P249" s="46"/>
      <c r="Q249" s="46"/>
      <c r="R249" s="46"/>
      <c r="S249" s="46"/>
      <c r="T249" s="46"/>
      <c r="U249" s="46"/>
      <c r="V249" s="46"/>
      <c r="W249" s="46"/>
      <c r="X249" s="46"/>
      <c r="Y249" s="46"/>
      <c r="Z249" s="46"/>
      <c r="AA249" s="128"/>
      <c r="AB249" s="131">
        <f>COUNTIF(P249:Z253,"Y")</f>
        <v>0</v>
      </c>
      <c r="AC249" s="158" t="str">
        <f t="shared" ref="AC249" si="95">IF(AB249&gt;0,"OK","No Debrief")</f>
        <v>No Debrief</v>
      </c>
      <c r="AD249" s="68" t="s">
        <v>62</v>
      </c>
      <c r="AE249" s="119"/>
      <c r="AF249" s="136"/>
    </row>
    <row r="250" spans="1:32" x14ac:dyDescent="0.25">
      <c r="A250" s="153"/>
      <c r="B250" s="47"/>
      <c r="C250" s="48"/>
      <c r="D250" s="48"/>
      <c r="E250" s="48"/>
      <c r="F250" s="48"/>
      <c r="G250" s="48"/>
      <c r="H250" s="48"/>
      <c r="I250" s="48"/>
      <c r="J250" s="48"/>
      <c r="K250" s="48"/>
      <c r="L250" s="48"/>
      <c r="M250" s="129"/>
      <c r="N250" s="132"/>
      <c r="O250" s="141"/>
      <c r="P250" s="48"/>
      <c r="Q250" s="48"/>
      <c r="R250" s="48"/>
      <c r="S250" s="48"/>
      <c r="T250" s="48"/>
      <c r="U250" s="48"/>
      <c r="V250" s="48"/>
      <c r="W250" s="48"/>
      <c r="X250" s="48"/>
      <c r="Y250" s="48"/>
      <c r="Z250" s="48"/>
      <c r="AA250" s="129"/>
      <c r="AB250" s="132"/>
      <c r="AC250" s="159"/>
      <c r="AD250" s="94" t="str">
        <f>IF(O249="OK", "Yes", "No")</f>
        <v>No</v>
      </c>
      <c r="AE250" s="120"/>
      <c r="AF250" s="137"/>
    </row>
    <row r="251" spans="1:32" x14ac:dyDescent="0.25">
      <c r="A251" s="153"/>
      <c r="B251" s="47"/>
      <c r="C251" s="48"/>
      <c r="D251" s="48"/>
      <c r="E251" s="48"/>
      <c r="F251" s="48"/>
      <c r="G251" s="48"/>
      <c r="H251" s="48"/>
      <c r="I251" s="48"/>
      <c r="J251" s="48"/>
      <c r="K251" s="48"/>
      <c r="L251" s="48"/>
      <c r="M251" s="129"/>
      <c r="N251" s="132"/>
      <c r="O251" s="141"/>
      <c r="P251" s="48"/>
      <c r="Q251" s="48"/>
      <c r="R251" s="48"/>
      <c r="S251" s="48"/>
      <c r="T251" s="48"/>
      <c r="U251" s="48"/>
      <c r="V251" s="48"/>
      <c r="W251" s="48"/>
      <c r="X251" s="48"/>
      <c r="Y251" s="48"/>
      <c r="Z251" s="48"/>
      <c r="AA251" s="129"/>
      <c r="AB251" s="132"/>
      <c r="AC251" s="159"/>
      <c r="AD251" s="55" t="s">
        <v>63</v>
      </c>
      <c r="AE251" s="120"/>
      <c r="AF251" s="93" t="s">
        <v>86</v>
      </c>
    </row>
    <row r="252" spans="1:32" x14ac:dyDescent="0.25">
      <c r="A252" s="154"/>
      <c r="B252" s="47"/>
      <c r="C252" s="48"/>
      <c r="D252" s="48"/>
      <c r="E252" s="48"/>
      <c r="F252" s="48"/>
      <c r="G252" s="48"/>
      <c r="H252" s="48"/>
      <c r="I252" s="48"/>
      <c r="J252" s="48"/>
      <c r="K252" s="48"/>
      <c r="L252" s="48"/>
      <c r="M252" s="129"/>
      <c r="N252" s="132"/>
      <c r="O252" s="141"/>
      <c r="P252" s="48"/>
      <c r="Q252" s="48"/>
      <c r="R252" s="48"/>
      <c r="S252" s="48"/>
      <c r="T252" s="48"/>
      <c r="U252" s="48"/>
      <c r="V252" s="48"/>
      <c r="W252" s="48"/>
      <c r="X252" s="48"/>
      <c r="Y252" s="48"/>
      <c r="Z252" s="48"/>
      <c r="AA252" s="129"/>
      <c r="AB252" s="132"/>
      <c r="AC252" s="159"/>
      <c r="AD252" s="94" t="str">
        <f>IF(AC249="OK","Yes","No")</f>
        <v>No</v>
      </c>
      <c r="AE252" s="120"/>
      <c r="AF252" s="138"/>
    </row>
    <row r="253" spans="1:32" x14ac:dyDescent="0.25">
      <c r="A253" s="53" t="str">
        <f>IF(AD248="Cycle Complete", "", "Caution: Previous cycle incomplete")</f>
        <v>Caution: Previous cycle incomplete</v>
      </c>
      <c r="B253" s="49"/>
      <c r="C253" s="50"/>
      <c r="D253" s="50"/>
      <c r="E253" s="50"/>
      <c r="F253" s="50"/>
      <c r="G253" s="50"/>
      <c r="H253" s="50"/>
      <c r="I253" s="50"/>
      <c r="J253" s="50"/>
      <c r="K253" s="50"/>
      <c r="L253" s="50"/>
      <c r="M253" s="130"/>
      <c r="N253" s="133"/>
      <c r="O253" s="142"/>
      <c r="P253" s="50"/>
      <c r="Q253" s="50"/>
      <c r="R253" s="50"/>
      <c r="S253" s="50"/>
      <c r="T253" s="50"/>
      <c r="U253" s="50"/>
      <c r="V253" s="50"/>
      <c r="W253" s="50"/>
      <c r="X253" s="50"/>
      <c r="Y253" s="50"/>
      <c r="Z253" s="50"/>
      <c r="AA253" s="130"/>
      <c r="AB253" s="133"/>
      <c r="AC253" s="160"/>
      <c r="AD253" s="57" t="str">
        <f>IF(AND(AD250="Yes",AD252="Yes"),"Cycle Complete","Cycle Incomplete")</f>
        <v>Cycle Incomplete</v>
      </c>
      <c r="AE253" s="121"/>
      <c r="AF253" s="139"/>
    </row>
    <row r="254" spans="1:32" ht="15" customHeight="1" x14ac:dyDescent="0.25">
      <c r="A254" s="155"/>
      <c r="B254" s="33"/>
      <c r="C254" s="34"/>
      <c r="D254" s="34"/>
      <c r="E254" s="34"/>
      <c r="F254" s="34"/>
      <c r="G254" s="34"/>
      <c r="H254" s="34"/>
      <c r="I254" s="34"/>
      <c r="J254" s="34"/>
      <c r="K254" s="34"/>
      <c r="L254" s="34"/>
      <c r="M254" s="143"/>
      <c r="N254" s="122">
        <f>COUNTIF(C254:L258,"y")</f>
        <v>0</v>
      </c>
      <c r="O254" s="146" t="str">
        <f t="shared" ref="O254" si="96">IF(N254&gt;0,"OK","No Observation")</f>
        <v>No Observation</v>
      </c>
      <c r="P254" s="34"/>
      <c r="Q254" s="34"/>
      <c r="R254" s="34"/>
      <c r="S254" s="34"/>
      <c r="T254" s="34"/>
      <c r="U254" s="34"/>
      <c r="V254" s="34"/>
      <c r="W254" s="34"/>
      <c r="X254" s="34"/>
      <c r="Y254" s="34"/>
      <c r="Z254" s="34"/>
      <c r="AA254" s="143"/>
      <c r="AB254" s="122">
        <f>COUNTIF(P254:Z258,"Y")</f>
        <v>0</v>
      </c>
      <c r="AC254" s="146" t="str">
        <f t="shared" ref="AC254" si="97">IF(AB254&gt;0,"OK","No Debrief")</f>
        <v>No Debrief</v>
      </c>
      <c r="AD254" s="68" t="s">
        <v>62</v>
      </c>
      <c r="AE254" s="125"/>
      <c r="AF254" s="151"/>
    </row>
    <row r="255" spans="1:32" x14ac:dyDescent="0.25">
      <c r="A255" s="156"/>
      <c r="B255" s="35"/>
      <c r="C255" s="36"/>
      <c r="D255" s="36"/>
      <c r="E255" s="36"/>
      <c r="F255" s="36"/>
      <c r="G255" s="36"/>
      <c r="H255" s="36"/>
      <c r="I255" s="36"/>
      <c r="J255" s="36"/>
      <c r="K255" s="36"/>
      <c r="L255" s="36"/>
      <c r="M255" s="144"/>
      <c r="N255" s="123"/>
      <c r="O255" s="147"/>
      <c r="P255" s="36"/>
      <c r="Q255" s="36"/>
      <c r="R255" s="36"/>
      <c r="S255" s="36"/>
      <c r="T255" s="36"/>
      <c r="U255" s="36"/>
      <c r="V255" s="36"/>
      <c r="W255" s="36"/>
      <c r="X255" s="36"/>
      <c r="Y255" s="36"/>
      <c r="Z255" s="36"/>
      <c r="AA255" s="144"/>
      <c r="AB255" s="123"/>
      <c r="AC255" s="147"/>
      <c r="AD255" s="94" t="str">
        <f>IF(O254="OK", "Yes", "No")</f>
        <v>No</v>
      </c>
      <c r="AE255" s="126"/>
      <c r="AF255" s="150"/>
    </row>
    <row r="256" spans="1:32" x14ac:dyDescent="0.25">
      <c r="A256" s="156"/>
      <c r="B256" s="35"/>
      <c r="C256" s="36"/>
      <c r="D256" s="36"/>
      <c r="E256" s="36"/>
      <c r="F256" s="36"/>
      <c r="G256" s="36"/>
      <c r="H256" s="36"/>
      <c r="I256" s="36"/>
      <c r="J256" s="36"/>
      <c r="K256" s="36"/>
      <c r="L256" s="36"/>
      <c r="M256" s="144"/>
      <c r="N256" s="123"/>
      <c r="O256" s="147"/>
      <c r="P256" s="36"/>
      <c r="Q256" s="36"/>
      <c r="R256" s="36"/>
      <c r="S256" s="36"/>
      <c r="T256" s="36"/>
      <c r="U256" s="36"/>
      <c r="V256" s="36"/>
      <c r="W256" s="36"/>
      <c r="X256" s="36"/>
      <c r="Y256" s="36"/>
      <c r="Z256" s="36"/>
      <c r="AA256" s="144"/>
      <c r="AB256" s="123"/>
      <c r="AC256" s="147"/>
      <c r="AD256" s="55" t="s">
        <v>63</v>
      </c>
      <c r="AE256" s="126"/>
      <c r="AF256" s="93" t="s">
        <v>86</v>
      </c>
    </row>
    <row r="257" spans="1:32" x14ac:dyDescent="0.25">
      <c r="A257" s="157"/>
      <c r="B257" s="35"/>
      <c r="C257" s="36"/>
      <c r="D257" s="36"/>
      <c r="E257" s="36"/>
      <c r="F257" s="36"/>
      <c r="G257" s="36"/>
      <c r="H257" s="36"/>
      <c r="I257" s="36"/>
      <c r="J257" s="36"/>
      <c r="K257" s="36"/>
      <c r="L257" s="36"/>
      <c r="M257" s="144"/>
      <c r="N257" s="123"/>
      <c r="O257" s="147"/>
      <c r="P257" s="36"/>
      <c r="Q257" s="36"/>
      <c r="R257" s="36"/>
      <c r="S257" s="36"/>
      <c r="T257" s="36"/>
      <c r="U257" s="36"/>
      <c r="V257" s="36"/>
      <c r="W257" s="36"/>
      <c r="X257" s="36"/>
      <c r="Y257" s="36"/>
      <c r="Z257" s="36"/>
      <c r="AA257" s="144"/>
      <c r="AB257" s="123"/>
      <c r="AC257" s="147"/>
      <c r="AD257" s="94" t="str">
        <f>IF(AC254="OK","Yes","No")</f>
        <v>No</v>
      </c>
      <c r="AE257" s="126"/>
      <c r="AF257" s="134"/>
    </row>
    <row r="258" spans="1:32" x14ac:dyDescent="0.25">
      <c r="A258" s="71" t="str">
        <f>IF(AD253="Cycle Complete", "", "Caution: Previous cycle incomplete")</f>
        <v>Caution: Previous cycle incomplete</v>
      </c>
      <c r="B258" s="37"/>
      <c r="C258" s="38"/>
      <c r="D258" s="38"/>
      <c r="E258" s="38"/>
      <c r="F258" s="38"/>
      <c r="G258" s="38"/>
      <c r="H258" s="38"/>
      <c r="I258" s="38"/>
      <c r="J258" s="38"/>
      <c r="K258" s="38"/>
      <c r="L258" s="38"/>
      <c r="M258" s="145"/>
      <c r="N258" s="124"/>
      <c r="O258" s="148"/>
      <c r="P258" s="38"/>
      <c r="Q258" s="38"/>
      <c r="R258" s="38"/>
      <c r="S258" s="38"/>
      <c r="T258" s="38"/>
      <c r="U258" s="38"/>
      <c r="V258" s="38"/>
      <c r="W258" s="38"/>
      <c r="X258" s="38"/>
      <c r="Y258" s="38"/>
      <c r="Z258" s="38"/>
      <c r="AA258" s="145"/>
      <c r="AB258" s="124"/>
      <c r="AC258" s="148"/>
      <c r="AD258" s="57" t="str">
        <f>IF(AND(AD255="Yes",AD257="Yes"),"Cycle Complete","Cycle Incomplete")</f>
        <v>Cycle Incomplete</v>
      </c>
      <c r="AE258" s="127"/>
      <c r="AF258" s="135"/>
    </row>
    <row r="259" spans="1:32" ht="15" customHeight="1" x14ac:dyDescent="0.25">
      <c r="A259" s="152"/>
      <c r="B259" s="45"/>
      <c r="C259" s="46"/>
      <c r="D259" s="46"/>
      <c r="E259" s="46"/>
      <c r="F259" s="46"/>
      <c r="G259" s="46"/>
      <c r="H259" s="46"/>
      <c r="I259" s="46"/>
      <c r="J259" s="46"/>
      <c r="K259" s="46"/>
      <c r="L259" s="46"/>
      <c r="M259" s="128"/>
      <c r="N259" s="131">
        <f>COUNTIF(C259:L263,"y")</f>
        <v>0</v>
      </c>
      <c r="O259" s="140" t="str">
        <f t="shared" ref="O259" si="98">IF(N259&gt;0,"OK","No Observation")</f>
        <v>No Observation</v>
      </c>
      <c r="P259" s="46"/>
      <c r="Q259" s="46"/>
      <c r="R259" s="46"/>
      <c r="S259" s="46"/>
      <c r="T259" s="46"/>
      <c r="U259" s="46"/>
      <c r="V259" s="46"/>
      <c r="W259" s="46"/>
      <c r="X259" s="46"/>
      <c r="Y259" s="46"/>
      <c r="Z259" s="46"/>
      <c r="AA259" s="128"/>
      <c r="AB259" s="131">
        <f>COUNTIF(P259:Z263,"Y")</f>
        <v>0</v>
      </c>
      <c r="AC259" s="140" t="str">
        <f t="shared" ref="AC259" si="99">IF(AB259&gt;0,"OK","No Debrief")</f>
        <v>No Debrief</v>
      </c>
      <c r="AD259" s="68" t="s">
        <v>62</v>
      </c>
      <c r="AE259" s="119"/>
      <c r="AF259" s="136"/>
    </row>
    <row r="260" spans="1:32" x14ac:dyDescent="0.25">
      <c r="A260" s="153"/>
      <c r="B260" s="47"/>
      <c r="C260" s="48"/>
      <c r="D260" s="48"/>
      <c r="E260" s="48"/>
      <c r="F260" s="48"/>
      <c r="G260" s="48"/>
      <c r="H260" s="48"/>
      <c r="I260" s="48"/>
      <c r="J260" s="48"/>
      <c r="K260" s="48"/>
      <c r="L260" s="48"/>
      <c r="M260" s="129"/>
      <c r="N260" s="132"/>
      <c r="O260" s="141"/>
      <c r="P260" s="48"/>
      <c r="Q260" s="48"/>
      <c r="R260" s="48"/>
      <c r="S260" s="48"/>
      <c r="T260" s="48"/>
      <c r="U260" s="48"/>
      <c r="V260" s="48"/>
      <c r="W260" s="48"/>
      <c r="X260" s="48"/>
      <c r="Y260" s="48"/>
      <c r="Z260" s="48"/>
      <c r="AA260" s="129"/>
      <c r="AB260" s="132"/>
      <c r="AC260" s="141"/>
      <c r="AD260" s="94" t="str">
        <f>IF(O259="OK", "Yes", "No")</f>
        <v>No</v>
      </c>
      <c r="AE260" s="120"/>
      <c r="AF260" s="137"/>
    </row>
    <row r="261" spans="1:32" x14ac:dyDescent="0.25">
      <c r="A261" s="153"/>
      <c r="B261" s="47"/>
      <c r="C261" s="48"/>
      <c r="D261" s="48"/>
      <c r="E261" s="48"/>
      <c r="F261" s="48"/>
      <c r="G261" s="48"/>
      <c r="H261" s="48"/>
      <c r="I261" s="48"/>
      <c r="J261" s="48"/>
      <c r="K261" s="48"/>
      <c r="L261" s="48"/>
      <c r="M261" s="129"/>
      <c r="N261" s="132"/>
      <c r="O261" s="141"/>
      <c r="P261" s="48"/>
      <c r="Q261" s="48"/>
      <c r="R261" s="48"/>
      <c r="S261" s="48"/>
      <c r="T261" s="48"/>
      <c r="U261" s="48"/>
      <c r="V261" s="48"/>
      <c r="W261" s="48"/>
      <c r="X261" s="48"/>
      <c r="Y261" s="48"/>
      <c r="Z261" s="48"/>
      <c r="AA261" s="129"/>
      <c r="AB261" s="132"/>
      <c r="AC261" s="141"/>
      <c r="AD261" s="55" t="s">
        <v>63</v>
      </c>
      <c r="AE261" s="120"/>
      <c r="AF261" s="93" t="s">
        <v>86</v>
      </c>
    </row>
    <row r="262" spans="1:32" x14ac:dyDescent="0.25">
      <c r="A262" s="154"/>
      <c r="B262" s="47"/>
      <c r="C262" s="48"/>
      <c r="D262" s="48"/>
      <c r="E262" s="48"/>
      <c r="F262" s="48"/>
      <c r="G262" s="48"/>
      <c r="H262" s="48"/>
      <c r="I262" s="48"/>
      <c r="J262" s="48"/>
      <c r="K262" s="48"/>
      <c r="L262" s="48"/>
      <c r="M262" s="129"/>
      <c r="N262" s="132"/>
      <c r="O262" s="141"/>
      <c r="P262" s="48"/>
      <c r="Q262" s="48"/>
      <c r="R262" s="48"/>
      <c r="S262" s="48"/>
      <c r="T262" s="48"/>
      <c r="U262" s="48"/>
      <c r="V262" s="48"/>
      <c r="W262" s="48"/>
      <c r="X262" s="48"/>
      <c r="Y262" s="48"/>
      <c r="Z262" s="48"/>
      <c r="AA262" s="129"/>
      <c r="AB262" s="132"/>
      <c r="AC262" s="141"/>
      <c r="AD262" s="94" t="str">
        <f>IF(AC259="OK","Yes","No")</f>
        <v>No</v>
      </c>
      <c r="AE262" s="120"/>
      <c r="AF262" s="138"/>
    </row>
    <row r="263" spans="1:32" x14ac:dyDescent="0.25">
      <c r="A263" s="53" t="str">
        <f>IF(AD258="Cycle Complete", "", "Caution: Previous cycle incomplete")</f>
        <v>Caution: Previous cycle incomplete</v>
      </c>
      <c r="B263" s="49"/>
      <c r="C263" s="50"/>
      <c r="D263" s="50"/>
      <c r="E263" s="50"/>
      <c r="F263" s="50"/>
      <c r="G263" s="50"/>
      <c r="H263" s="50"/>
      <c r="I263" s="50"/>
      <c r="J263" s="50"/>
      <c r="K263" s="50"/>
      <c r="L263" s="50"/>
      <c r="M263" s="130"/>
      <c r="N263" s="133"/>
      <c r="O263" s="142"/>
      <c r="P263" s="50"/>
      <c r="Q263" s="50"/>
      <c r="R263" s="50"/>
      <c r="S263" s="50"/>
      <c r="T263" s="50"/>
      <c r="U263" s="50"/>
      <c r="V263" s="50"/>
      <c r="W263" s="50"/>
      <c r="X263" s="50"/>
      <c r="Y263" s="50"/>
      <c r="Z263" s="50"/>
      <c r="AA263" s="130"/>
      <c r="AB263" s="133"/>
      <c r="AC263" s="142"/>
      <c r="AD263" s="57" t="str">
        <f>IF(AND(AD260="Yes",AD262="Yes"),"Cycle Complete","Cycle Incomplete")</f>
        <v>Cycle Incomplete</v>
      </c>
      <c r="AE263" s="121"/>
      <c r="AF263" s="139"/>
    </row>
    <row r="264" spans="1:32" ht="15" customHeight="1" x14ac:dyDescent="0.25">
      <c r="A264" s="155"/>
      <c r="B264" s="33"/>
      <c r="C264" s="34"/>
      <c r="D264" s="34"/>
      <c r="E264" s="34"/>
      <c r="F264" s="34"/>
      <c r="G264" s="34"/>
      <c r="H264" s="34"/>
      <c r="I264" s="34"/>
      <c r="J264" s="34"/>
      <c r="K264" s="34"/>
      <c r="L264" s="34"/>
      <c r="M264" s="143"/>
      <c r="N264" s="122">
        <f>COUNTIF(C264:L268,"y")</f>
        <v>0</v>
      </c>
      <c r="O264" s="146" t="str">
        <f t="shared" ref="O264" si="100">IF(N264&gt;0,"OK","No Observation")</f>
        <v>No Observation</v>
      </c>
      <c r="P264" s="34"/>
      <c r="Q264" s="34"/>
      <c r="R264" s="34"/>
      <c r="S264" s="34"/>
      <c r="T264" s="34"/>
      <c r="U264" s="34"/>
      <c r="V264" s="34"/>
      <c r="W264" s="34"/>
      <c r="X264" s="34"/>
      <c r="Y264" s="34"/>
      <c r="Z264" s="34"/>
      <c r="AA264" s="143"/>
      <c r="AB264" s="163">
        <f>COUNTIF(P264:Z268,"Y")</f>
        <v>0</v>
      </c>
      <c r="AC264" s="161" t="str">
        <f t="shared" ref="AC264" si="101">IF(AB264&gt;0,"OK","No Debrief")</f>
        <v>No Debrief</v>
      </c>
      <c r="AD264" s="56" t="s">
        <v>62</v>
      </c>
      <c r="AE264" s="125"/>
      <c r="AF264" s="151"/>
    </row>
    <row r="265" spans="1:32" x14ac:dyDescent="0.25">
      <c r="A265" s="156"/>
      <c r="B265" s="35"/>
      <c r="C265" s="36"/>
      <c r="D265" s="36"/>
      <c r="E265" s="36"/>
      <c r="F265" s="36"/>
      <c r="G265" s="36"/>
      <c r="H265" s="36"/>
      <c r="I265" s="36"/>
      <c r="J265" s="36"/>
      <c r="K265" s="36"/>
      <c r="L265" s="36"/>
      <c r="M265" s="144"/>
      <c r="N265" s="123"/>
      <c r="O265" s="147"/>
      <c r="P265" s="36"/>
      <c r="Q265" s="36"/>
      <c r="R265" s="36"/>
      <c r="S265" s="36"/>
      <c r="T265" s="36"/>
      <c r="U265" s="36"/>
      <c r="V265" s="36"/>
      <c r="W265" s="36"/>
      <c r="X265" s="36"/>
      <c r="Y265" s="36"/>
      <c r="Z265" s="36"/>
      <c r="AA265" s="144"/>
      <c r="AB265" s="123"/>
      <c r="AC265" s="147"/>
      <c r="AD265" s="94" t="str">
        <f>IF(O264="OK", "Yes", "No")</f>
        <v>No</v>
      </c>
      <c r="AE265" s="126"/>
      <c r="AF265" s="150"/>
    </row>
    <row r="266" spans="1:32" x14ac:dyDescent="0.25">
      <c r="A266" s="156"/>
      <c r="B266" s="35"/>
      <c r="C266" s="36"/>
      <c r="D266" s="36"/>
      <c r="E266" s="36"/>
      <c r="F266" s="36"/>
      <c r="G266" s="36"/>
      <c r="H266" s="36"/>
      <c r="I266" s="36"/>
      <c r="J266" s="36"/>
      <c r="K266" s="36"/>
      <c r="L266" s="36"/>
      <c r="M266" s="144"/>
      <c r="N266" s="123"/>
      <c r="O266" s="147"/>
      <c r="P266" s="36"/>
      <c r="Q266" s="36"/>
      <c r="R266" s="36"/>
      <c r="S266" s="36"/>
      <c r="T266" s="36"/>
      <c r="U266" s="36"/>
      <c r="V266" s="36"/>
      <c r="W266" s="36"/>
      <c r="X266" s="36"/>
      <c r="Y266" s="36"/>
      <c r="Z266" s="36"/>
      <c r="AA266" s="144"/>
      <c r="AB266" s="123"/>
      <c r="AC266" s="147"/>
      <c r="AD266" s="55" t="s">
        <v>63</v>
      </c>
      <c r="AE266" s="126"/>
      <c r="AF266" s="93" t="s">
        <v>86</v>
      </c>
    </row>
    <row r="267" spans="1:32" x14ac:dyDescent="0.25">
      <c r="A267" s="157"/>
      <c r="B267" s="35"/>
      <c r="C267" s="36"/>
      <c r="D267" s="36"/>
      <c r="E267" s="36"/>
      <c r="F267" s="36"/>
      <c r="G267" s="36"/>
      <c r="H267" s="36"/>
      <c r="I267" s="36"/>
      <c r="J267" s="36"/>
      <c r="K267" s="36"/>
      <c r="L267" s="36"/>
      <c r="M267" s="144"/>
      <c r="N267" s="123"/>
      <c r="O267" s="147"/>
      <c r="P267" s="36"/>
      <c r="Q267" s="36"/>
      <c r="R267" s="36"/>
      <c r="S267" s="36"/>
      <c r="T267" s="36"/>
      <c r="U267" s="36"/>
      <c r="V267" s="36"/>
      <c r="W267" s="36"/>
      <c r="X267" s="36"/>
      <c r="Y267" s="36"/>
      <c r="Z267" s="36"/>
      <c r="AA267" s="144"/>
      <c r="AB267" s="123"/>
      <c r="AC267" s="147"/>
      <c r="AD267" s="94" t="str">
        <f>IF(AC264="OK","Yes","No")</f>
        <v>No</v>
      </c>
      <c r="AE267" s="126"/>
      <c r="AF267" s="134"/>
    </row>
    <row r="268" spans="1:32" x14ac:dyDescent="0.25">
      <c r="A268" s="71" t="str">
        <f>IF(AD263="Cycle Complete", "", "Caution: Previous cycle incomplete")</f>
        <v>Caution: Previous cycle incomplete</v>
      </c>
      <c r="B268" s="37"/>
      <c r="C268" s="38"/>
      <c r="D268" s="38"/>
      <c r="E268" s="38"/>
      <c r="F268" s="38"/>
      <c r="G268" s="38"/>
      <c r="H268" s="38"/>
      <c r="I268" s="38"/>
      <c r="J268" s="38"/>
      <c r="K268" s="38"/>
      <c r="L268" s="38"/>
      <c r="M268" s="145"/>
      <c r="N268" s="124"/>
      <c r="O268" s="148"/>
      <c r="P268" s="38"/>
      <c r="Q268" s="38"/>
      <c r="R268" s="38"/>
      <c r="S268" s="38"/>
      <c r="T268" s="38"/>
      <c r="U268" s="38"/>
      <c r="V268" s="38"/>
      <c r="W268" s="38"/>
      <c r="X268" s="38"/>
      <c r="Y268" s="38"/>
      <c r="Z268" s="38"/>
      <c r="AA268" s="145"/>
      <c r="AB268" s="124"/>
      <c r="AC268" s="148"/>
      <c r="AD268" s="57" t="str">
        <f>IF(AND(AD265="Yes",AD267="Yes"),"Cycle Complete","Cycle Incomplete")</f>
        <v>Cycle Incomplete</v>
      </c>
      <c r="AE268" s="127"/>
      <c r="AF268" s="135"/>
    </row>
  </sheetData>
  <sheetProtection algorithmName="SHA-512" hashValue="KJ6bNNnRsmmfYf9c0q4T1TVS+4DOo+7Zlh7UgMvS9pKtqziDXsFLHbwkwnJaOl5oaBqp9ruAN3I96pBBldaqPA==" saltValue="CWk3fgE7PLhG8MPN9nJ+Cg==" spinCount="100000" sheet="1" selectLockedCells="1"/>
  <mergeCells count="534">
    <mergeCell ref="A264:A267"/>
    <mergeCell ref="N264:N268"/>
    <mergeCell ref="O264:O268"/>
    <mergeCell ref="AB264:AB268"/>
    <mergeCell ref="AC264:AC268"/>
    <mergeCell ref="M264:M268"/>
    <mergeCell ref="AA264:AA268"/>
    <mergeCell ref="AE264:AE268"/>
    <mergeCell ref="AF264:AF265"/>
    <mergeCell ref="AF267:AF268"/>
    <mergeCell ref="AE254:AE258"/>
    <mergeCell ref="AF254:AF255"/>
    <mergeCell ref="AF257:AF258"/>
    <mergeCell ref="A259:A262"/>
    <mergeCell ref="N259:N263"/>
    <mergeCell ref="O259:O263"/>
    <mergeCell ref="AB259:AB263"/>
    <mergeCell ref="AC259:AC263"/>
    <mergeCell ref="M259:M263"/>
    <mergeCell ref="AA259:AA263"/>
    <mergeCell ref="AE259:AE263"/>
    <mergeCell ref="AF259:AF260"/>
    <mergeCell ref="AF262:AF263"/>
    <mergeCell ref="A249:A252"/>
    <mergeCell ref="N249:N253"/>
    <mergeCell ref="O249:O253"/>
    <mergeCell ref="AB249:AB253"/>
    <mergeCell ref="AC249:AC253"/>
    <mergeCell ref="A254:A257"/>
    <mergeCell ref="N254:N258"/>
    <mergeCell ref="O254:O258"/>
    <mergeCell ref="AB254:AB258"/>
    <mergeCell ref="AC254:AC258"/>
    <mergeCell ref="M254:M258"/>
    <mergeCell ref="AA254:AA258"/>
    <mergeCell ref="A244:A247"/>
    <mergeCell ref="N244:N248"/>
    <mergeCell ref="O244:O248"/>
    <mergeCell ref="AB244:AB248"/>
    <mergeCell ref="AC244:AC248"/>
    <mergeCell ref="A239:A242"/>
    <mergeCell ref="N239:N243"/>
    <mergeCell ref="O239:O243"/>
    <mergeCell ref="AB239:AB243"/>
    <mergeCell ref="AC239:AC243"/>
    <mergeCell ref="M239:M243"/>
    <mergeCell ref="AA239:AA243"/>
    <mergeCell ref="A234:A237"/>
    <mergeCell ref="N234:N238"/>
    <mergeCell ref="O234:O238"/>
    <mergeCell ref="AB234:AB238"/>
    <mergeCell ref="AC234:AC238"/>
    <mergeCell ref="M234:M238"/>
    <mergeCell ref="AA234:AA238"/>
    <mergeCell ref="AE234:AE238"/>
    <mergeCell ref="AF234:AF235"/>
    <mergeCell ref="AF237:AF238"/>
    <mergeCell ref="A224:A227"/>
    <mergeCell ref="N224:N228"/>
    <mergeCell ref="O224:O228"/>
    <mergeCell ref="AB224:AB228"/>
    <mergeCell ref="AC224:AC228"/>
    <mergeCell ref="A229:A232"/>
    <mergeCell ref="N229:N233"/>
    <mergeCell ref="O229:O233"/>
    <mergeCell ref="AB229:AB233"/>
    <mergeCell ref="AC229:AC233"/>
    <mergeCell ref="A219:A222"/>
    <mergeCell ref="N219:N223"/>
    <mergeCell ref="O219:O223"/>
    <mergeCell ref="AB219:AB223"/>
    <mergeCell ref="AC219:AC223"/>
    <mergeCell ref="N214:N218"/>
    <mergeCell ref="O214:O218"/>
    <mergeCell ref="AB214:AB218"/>
    <mergeCell ref="AC214:AC218"/>
    <mergeCell ref="A214:A217"/>
    <mergeCell ref="M219:M223"/>
    <mergeCell ref="AA219:AA223"/>
    <mergeCell ref="A209:A212"/>
    <mergeCell ref="N209:N213"/>
    <mergeCell ref="O209:O213"/>
    <mergeCell ref="AB209:AB213"/>
    <mergeCell ref="AC209:AC213"/>
    <mergeCell ref="A204:A207"/>
    <mergeCell ref="N204:N208"/>
    <mergeCell ref="O204:O208"/>
    <mergeCell ref="AB204:AB208"/>
    <mergeCell ref="AC204:AC208"/>
    <mergeCell ref="M204:M208"/>
    <mergeCell ref="AA204:AA208"/>
    <mergeCell ref="AE189:AE193"/>
    <mergeCell ref="AF189:AF190"/>
    <mergeCell ref="AF192:AF193"/>
    <mergeCell ref="A194:A197"/>
    <mergeCell ref="N194:N198"/>
    <mergeCell ref="O194:O198"/>
    <mergeCell ref="AB194:AB198"/>
    <mergeCell ref="AC194:AC198"/>
    <mergeCell ref="M194:M198"/>
    <mergeCell ref="AA194:AA198"/>
    <mergeCell ref="AE194:AE198"/>
    <mergeCell ref="AF194:AF195"/>
    <mergeCell ref="AF197:AF198"/>
    <mergeCell ref="A184:A187"/>
    <mergeCell ref="N184:N188"/>
    <mergeCell ref="O184:O188"/>
    <mergeCell ref="AB184:AB188"/>
    <mergeCell ref="AC184:AC188"/>
    <mergeCell ref="A189:A192"/>
    <mergeCell ref="N189:N193"/>
    <mergeCell ref="O189:O193"/>
    <mergeCell ref="AB189:AB193"/>
    <mergeCell ref="AC189:AC193"/>
    <mergeCell ref="M189:M193"/>
    <mergeCell ref="AA189:AA193"/>
    <mergeCell ref="A179:A182"/>
    <mergeCell ref="N179:N183"/>
    <mergeCell ref="O179:O183"/>
    <mergeCell ref="AB179:AB183"/>
    <mergeCell ref="AC179:AC183"/>
    <mergeCell ref="A174:A177"/>
    <mergeCell ref="N174:N178"/>
    <mergeCell ref="M174:M178"/>
    <mergeCell ref="AA174:AA178"/>
    <mergeCell ref="AE159:AE163"/>
    <mergeCell ref="AF159:AF160"/>
    <mergeCell ref="AF162:AF163"/>
    <mergeCell ref="A164:A167"/>
    <mergeCell ref="N164:N168"/>
    <mergeCell ref="O164:O168"/>
    <mergeCell ref="AB164:AB168"/>
    <mergeCell ref="AC164:AC168"/>
    <mergeCell ref="M164:M168"/>
    <mergeCell ref="AA164:AA168"/>
    <mergeCell ref="AE164:AE168"/>
    <mergeCell ref="AF164:AF165"/>
    <mergeCell ref="AF167:AF168"/>
    <mergeCell ref="A154:A157"/>
    <mergeCell ref="N154:N158"/>
    <mergeCell ref="O154:O158"/>
    <mergeCell ref="AB154:AB158"/>
    <mergeCell ref="AC154:AC158"/>
    <mergeCell ref="A159:A162"/>
    <mergeCell ref="N159:N163"/>
    <mergeCell ref="O159:O163"/>
    <mergeCell ref="AB159:AB163"/>
    <mergeCell ref="AC159:AC163"/>
    <mergeCell ref="M159:M163"/>
    <mergeCell ref="AA159:AA163"/>
    <mergeCell ref="A149:A152"/>
    <mergeCell ref="N149:N153"/>
    <mergeCell ref="O149:O153"/>
    <mergeCell ref="AB149:AB153"/>
    <mergeCell ref="AC149:AC153"/>
    <mergeCell ref="A144:A147"/>
    <mergeCell ref="N144:N148"/>
    <mergeCell ref="M144:M148"/>
    <mergeCell ref="AA144:AA148"/>
    <mergeCell ref="A129:A132"/>
    <mergeCell ref="N129:N133"/>
    <mergeCell ref="O129:O133"/>
    <mergeCell ref="AB129:AB133"/>
    <mergeCell ref="AC129:AC133"/>
    <mergeCell ref="A134:A137"/>
    <mergeCell ref="N134:N138"/>
    <mergeCell ref="O134:O138"/>
    <mergeCell ref="AB134:AB138"/>
    <mergeCell ref="AC134:AC138"/>
    <mergeCell ref="A124:A127"/>
    <mergeCell ref="N124:N128"/>
    <mergeCell ref="O124:O128"/>
    <mergeCell ref="AB124:AB128"/>
    <mergeCell ref="AC124:AC128"/>
    <mergeCell ref="A119:A122"/>
    <mergeCell ref="N119:N123"/>
    <mergeCell ref="O119:O123"/>
    <mergeCell ref="M124:M128"/>
    <mergeCell ref="AA124:AA128"/>
    <mergeCell ref="A114:A117"/>
    <mergeCell ref="N114:N118"/>
    <mergeCell ref="O114:O118"/>
    <mergeCell ref="AB114:AB118"/>
    <mergeCell ref="AC114:AC118"/>
    <mergeCell ref="A109:A112"/>
    <mergeCell ref="N109:N113"/>
    <mergeCell ref="O109:O113"/>
    <mergeCell ref="AB109:AB113"/>
    <mergeCell ref="AC109:AC113"/>
    <mergeCell ref="M109:M113"/>
    <mergeCell ref="AA109:AA113"/>
    <mergeCell ref="A99:A102"/>
    <mergeCell ref="N99:N103"/>
    <mergeCell ref="O99:O103"/>
    <mergeCell ref="AB99:AB103"/>
    <mergeCell ref="AC99:AC103"/>
    <mergeCell ref="A104:A107"/>
    <mergeCell ref="N104:N108"/>
    <mergeCell ref="O104:O108"/>
    <mergeCell ref="AB104:AB108"/>
    <mergeCell ref="AC104:AC108"/>
    <mergeCell ref="A94:A97"/>
    <mergeCell ref="N94:N98"/>
    <mergeCell ref="O94:O98"/>
    <mergeCell ref="AB94:AB98"/>
    <mergeCell ref="AC94:AC98"/>
    <mergeCell ref="A89:A92"/>
    <mergeCell ref="N89:N93"/>
    <mergeCell ref="O89:O93"/>
    <mergeCell ref="M94:M98"/>
    <mergeCell ref="AA94:AA98"/>
    <mergeCell ref="A84:A87"/>
    <mergeCell ref="N84:N88"/>
    <mergeCell ref="O84:O88"/>
    <mergeCell ref="AB84:AB88"/>
    <mergeCell ref="AC84:AC88"/>
    <mergeCell ref="A79:A82"/>
    <mergeCell ref="N79:N83"/>
    <mergeCell ref="O79:O83"/>
    <mergeCell ref="AB79:AB83"/>
    <mergeCell ref="AC79:AC83"/>
    <mergeCell ref="M79:M83"/>
    <mergeCell ref="AA79:AA83"/>
    <mergeCell ref="AE69:AE73"/>
    <mergeCell ref="AF69:AF70"/>
    <mergeCell ref="AF72:AF73"/>
    <mergeCell ref="A74:A77"/>
    <mergeCell ref="N74:N78"/>
    <mergeCell ref="O74:O78"/>
    <mergeCell ref="AB74:AB78"/>
    <mergeCell ref="AC74:AC78"/>
    <mergeCell ref="M74:M78"/>
    <mergeCell ref="AA74:AA78"/>
    <mergeCell ref="AE74:AE78"/>
    <mergeCell ref="AF74:AF75"/>
    <mergeCell ref="AF77:AF78"/>
    <mergeCell ref="A64:A67"/>
    <mergeCell ref="N64:N68"/>
    <mergeCell ref="O64:O68"/>
    <mergeCell ref="AB64:AB68"/>
    <mergeCell ref="AC64:AC68"/>
    <mergeCell ref="A69:A72"/>
    <mergeCell ref="N69:N73"/>
    <mergeCell ref="O69:O73"/>
    <mergeCell ref="AB69:AB73"/>
    <mergeCell ref="AC69:AC73"/>
    <mergeCell ref="M69:M73"/>
    <mergeCell ref="AA69:AA73"/>
    <mergeCell ref="A59:A62"/>
    <mergeCell ref="N59:N63"/>
    <mergeCell ref="O59:O63"/>
    <mergeCell ref="AB59:AB63"/>
    <mergeCell ref="AC59:AC63"/>
    <mergeCell ref="A54:A57"/>
    <mergeCell ref="N54:N58"/>
    <mergeCell ref="M54:M58"/>
    <mergeCell ref="AA54:AA58"/>
    <mergeCell ref="A44:A47"/>
    <mergeCell ref="N44:N48"/>
    <mergeCell ref="O44:O48"/>
    <mergeCell ref="AB44:AB48"/>
    <mergeCell ref="AC44:AC48"/>
    <mergeCell ref="M44:M48"/>
    <mergeCell ref="AA44:AA48"/>
    <mergeCell ref="AE44:AE48"/>
    <mergeCell ref="AF44:AF45"/>
    <mergeCell ref="AF47:AF48"/>
    <mergeCell ref="AE34:AE38"/>
    <mergeCell ref="AF34:AF35"/>
    <mergeCell ref="AF37:AF38"/>
    <mergeCell ref="A39:A42"/>
    <mergeCell ref="N39:N43"/>
    <mergeCell ref="O39:O43"/>
    <mergeCell ref="AB39:AB43"/>
    <mergeCell ref="AC39:AC43"/>
    <mergeCell ref="M39:M43"/>
    <mergeCell ref="AA39:AA43"/>
    <mergeCell ref="AE39:AE43"/>
    <mergeCell ref="AF39:AF40"/>
    <mergeCell ref="AF42:AF43"/>
    <mergeCell ref="A29:A32"/>
    <mergeCell ref="N29:N33"/>
    <mergeCell ref="O29:O33"/>
    <mergeCell ref="AB29:AB33"/>
    <mergeCell ref="AC29:AC33"/>
    <mergeCell ref="A34:A37"/>
    <mergeCell ref="N34:N38"/>
    <mergeCell ref="O34:O38"/>
    <mergeCell ref="AB34:AB38"/>
    <mergeCell ref="AC34:AC38"/>
    <mergeCell ref="M34:M38"/>
    <mergeCell ref="AA34:AA38"/>
    <mergeCell ref="A24:A27"/>
    <mergeCell ref="N24:N28"/>
    <mergeCell ref="O24:O28"/>
    <mergeCell ref="AB24:AB28"/>
    <mergeCell ref="AC24:AC28"/>
    <mergeCell ref="A19:A22"/>
    <mergeCell ref="N19:N23"/>
    <mergeCell ref="O19:O23"/>
    <mergeCell ref="M19:M23"/>
    <mergeCell ref="AA19:AA23"/>
    <mergeCell ref="A14:A17"/>
    <mergeCell ref="N14:N18"/>
    <mergeCell ref="O14:O18"/>
    <mergeCell ref="AB14:AB18"/>
    <mergeCell ref="AC14:AC18"/>
    <mergeCell ref="M14:M18"/>
    <mergeCell ref="AA14:AA18"/>
    <mergeCell ref="AE14:AE18"/>
    <mergeCell ref="AF14:AF15"/>
    <mergeCell ref="AF17:AF18"/>
    <mergeCell ref="A9:A12"/>
    <mergeCell ref="N9:N13"/>
    <mergeCell ref="O9:O13"/>
    <mergeCell ref="AB9:AB13"/>
    <mergeCell ref="AC9:AC13"/>
    <mergeCell ref="M9:M13"/>
    <mergeCell ref="AA9:AA13"/>
    <mergeCell ref="AE9:AE13"/>
    <mergeCell ref="AF9:AF10"/>
    <mergeCell ref="AF12:AF13"/>
    <mergeCell ref="A4:A8"/>
    <mergeCell ref="N4:N8"/>
    <mergeCell ref="O4:O8"/>
    <mergeCell ref="AB4:AB8"/>
    <mergeCell ref="AC4:AC8"/>
    <mergeCell ref="C1:O2"/>
    <mergeCell ref="P1:AC2"/>
    <mergeCell ref="AD1:AD3"/>
    <mergeCell ref="AE1:AF2"/>
    <mergeCell ref="M4:M8"/>
    <mergeCell ref="AA4:AA8"/>
    <mergeCell ref="AE4:AE8"/>
    <mergeCell ref="AF4:AF5"/>
    <mergeCell ref="AF7:AF8"/>
    <mergeCell ref="A199:A202"/>
    <mergeCell ref="N199:N203"/>
    <mergeCell ref="O199:O203"/>
    <mergeCell ref="AB199:AB203"/>
    <mergeCell ref="AC199:AC203"/>
    <mergeCell ref="M199:M203"/>
    <mergeCell ref="AA199:AA203"/>
    <mergeCell ref="AE199:AE203"/>
    <mergeCell ref="AF199:AF200"/>
    <mergeCell ref="AF202:AF203"/>
    <mergeCell ref="A169:A172"/>
    <mergeCell ref="N169:N173"/>
    <mergeCell ref="O169:O173"/>
    <mergeCell ref="AB169:AB173"/>
    <mergeCell ref="AC169:AC173"/>
    <mergeCell ref="M169:M173"/>
    <mergeCell ref="AA169:AA173"/>
    <mergeCell ref="AE169:AE173"/>
    <mergeCell ref="AF169:AF170"/>
    <mergeCell ref="AF172:AF173"/>
    <mergeCell ref="A139:A142"/>
    <mergeCell ref="N139:N143"/>
    <mergeCell ref="O139:O143"/>
    <mergeCell ref="AB139:AB143"/>
    <mergeCell ref="AC139:AC143"/>
    <mergeCell ref="M139:M143"/>
    <mergeCell ref="AA139:AA143"/>
    <mergeCell ref="AE139:AE143"/>
    <mergeCell ref="AF139:AF140"/>
    <mergeCell ref="AF142:AF143"/>
    <mergeCell ref="A49:A52"/>
    <mergeCell ref="N49:N53"/>
    <mergeCell ref="O49:O53"/>
    <mergeCell ref="AB49:AB53"/>
    <mergeCell ref="AC49:AC53"/>
    <mergeCell ref="M49:M53"/>
    <mergeCell ref="AA49:AA53"/>
    <mergeCell ref="AE49:AE53"/>
    <mergeCell ref="AF49:AF50"/>
    <mergeCell ref="AF52:AF53"/>
    <mergeCell ref="AF22:AF23"/>
    <mergeCell ref="M24:M28"/>
    <mergeCell ref="AA24:AA28"/>
    <mergeCell ref="AE24:AE28"/>
    <mergeCell ref="AF24:AF25"/>
    <mergeCell ref="AF27:AF28"/>
    <mergeCell ref="M29:M33"/>
    <mergeCell ref="AA29:AA33"/>
    <mergeCell ref="AE29:AE33"/>
    <mergeCell ref="AF29:AF30"/>
    <mergeCell ref="AF32:AF33"/>
    <mergeCell ref="AB19:AB23"/>
    <mergeCell ref="AC19:AC23"/>
    <mergeCell ref="AE19:AE23"/>
    <mergeCell ref="AF19:AF20"/>
    <mergeCell ref="AF57:AF58"/>
    <mergeCell ref="M59:M63"/>
    <mergeCell ref="AA59:AA63"/>
    <mergeCell ref="AE59:AE63"/>
    <mergeCell ref="AF59:AF60"/>
    <mergeCell ref="AF62:AF63"/>
    <mergeCell ref="M64:M68"/>
    <mergeCell ref="AA64:AA68"/>
    <mergeCell ref="AE64:AE68"/>
    <mergeCell ref="AF64:AF65"/>
    <mergeCell ref="AF67:AF68"/>
    <mergeCell ref="O54:O58"/>
    <mergeCell ref="AB54:AB58"/>
    <mergeCell ref="AC54:AC58"/>
    <mergeCell ref="AE54:AE58"/>
    <mergeCell ref="AF54:AF55"/>
    <mergeCell ref="AF82:AF83"/>
    <mergeCell ref="M84:M88"/>
    <mergeCell ref="AA84:AA88"/>
    <mergeCell ref="AE84:AE88"/>
    <mergeCell ref="AF84:AF85"/>
    <mergeCell ref="AF87:AF88"/>
    <mergeCell ref="M89:M93"/>
    <mergeCell ref="AA89:AA93"/>
    <mergeCell ref="AE89:AE93"/>
    <mergeCell ref="AF89:AF90"/>
    <mergeCell ref="AF92:AF93"/>
    <mergeCell ref="AE79:AE83"/>
    <mergeCell ref="AF79:AF80"/>
    <mergeCell ref="AB89:AB93"/>
    <mergeCell ref="AC89:AC93"/>
    <mergeCell ref="AF97:AF98"/>
    <mergeCell ref="M99:M103"/>
    <mergeCell ref="AA99:AA103"/>
    <mergeCell ref="AE99:AE103"/>
    <mergeCell ref="AF99:AF100"/>
    <mergeCell ref="AF102:AF103"/>
    <mergeCell ref="M104:M108"/>
    <mergeCell ref="AA104:AA108"/>
    <mergeCell ref="AE104:AE108"/>
    <mergeCell ref="AF104:AF105"/>
    <mergeCell ref="AF107:AF108"/>
    <mergeCell ref="AE94:AE98"/>
    <mergeCell ref="AF94:AF95"/>
    <mergeCell ref="AF112:AF113"/>
    <mergeCell ref="M114:M118"/>
    <mergeCell ref="AA114:AA118"/>
    <mergeCell ref="AE114:AE118"/>
    <mergeCell ref="AF114:AF115"/>
    <mergeCell ref="AF117:AF118"/>
    <mergeCell ref="M119:M123"/>
    <mergeCell ref="AA119:AA123"/>
    <mergeCell ref="AE119:AE123"/>
    <mergeCell ref="AF119:AF120"/>
    <mergeCell ref="AF122:AF123"/>
    <mergeCell ref="AE109:AE113"/>
    <mergeCell ref="AF109:AF110"/>
    <mergeCell ref="AB119:AB123"/>
    <mergeCell ref="AC119:AC123"/>
    <mergeCell ref="AF127:AF128"/>
    <mergeCell ref="M129:M133"/>
    <mergeCell ref="AA129:AA133"/>
    <mergeCell ref="AE129:AE133"/>
    <mergeCell ref="AF129:AF130"/>
    <mergeCell ref="AF132:AF133"/>
    <mergeCell ref="M134:M138"/>
    <mergeCell ref="AA134:AA138"/>
    <mergeCell ref="AE134:AE138"/>
    <mergeCell ref="AF134:AF135"/>
    <mergeCell ref="AF137:AF138"/>
    <mergeCell ref="AE124:AE128"/>
    <mergeCell ref="AF124:AF125"/>
    <mergeCell ref="AF147:AF148"/>
    <mergeCell ref="M149:M153"/>
    <mergeCell ref="AA149:AA153"/>
    <mergeCell ref="AE149:AE153"/>
    <mergeCell ref="AF149:AF150"/>
    <mergeCell ref="AF152:AF153"/>
    <mergeCell ref="M154:M158"/>
    <mergeCell ref="AA154:AA158"/>
    <mergeCell ref="AE154:AE158"/>
    <mergeCell ref="AF154:AF155"/>
    <mergeCell ref="AF157:AF158"/>
    <mergeCell ref="O144:O148"/>
    <mergeCell ref="AB144:AB148"/>
    <mergeCell ref="AC144:AC148"/>
    <mergeCell ref="AE144:AE148"/>
    <mergeCell ref="AF144:AF145"/>
    <mergeCell ref="AF177:AF178"/>
    <mergeCell ref="M179:M183"/>
    <mergeCell ref="AA179:AA183"/>
    <mergeCell ref="AE179:AE183"/>
    <mergeCell ref="AF179:AF180"/>
    <mergeCell ref="AF182:AF183"/>
    <mergeCell ref="M184:M188"/>
    <mergeCell ref="AA184:AA188"/>
    <mergeCell ref="AE184:AE188"/>
    <mergeCell ref="AF184:AF185"/>
    <mergeCell ref="AF187:AF188"/>
    <mergeCell ref="O174:O178"/>
    <mergeCell ref="AB174:AB178"/>
    <mergeCell ref="AC174:AC178"/>
    <mergeCell ref="AE174:AE178"/>
    <mergeCell ref="AF174:AF175"/>
    <mergeCell ref="AF207:AF208"/>
    <mergeCell ref="M209:M213"/>
    <mergeCell ref="AA209:AA213"/>
    <mergeCell ref="AE209:AE213"/>
    <mergeCell ref="AF209:AF210"/>
    <mergeCell ref="AF212:AF213"/>
    <mergeCell ref="M214:M218"/>
    <mergeCell ref="AA214:AA218"/>
    <mergeCell ref="AE214:AE218"/>
    <mergeCell ref="AF214:AF215"/>
    <mergeCell ref="AF217:AF218"/>
    <mergeCell ref="AE204:AE208"/>
    <mergeCell ref="AF204:AF205"/>
    <mergeCell ref="AF222:AF223"/>
    <mergeCell ref="M224:M228"/>
    <mergeCell ref="AA224:AA228"/>
    <mergeCell ref="AE224:AE228"/>
    <mergeCell ref="AF224:AF225"/>
    <mergeCell ref="AF227:AF228"/>
    <mergeCell ref="M229:M233"/>
    <mergeCell ref="AA229:AA233"/>
    <mergeCell ref="AE229:AE233"/>
    <mergeCell ref="AF229:AF230"/>
    <mergeCell ref="AF232:AF233"/>
    <mergeCell ref="AE219:AE223"/>
    <mergeCell ref="AF219:AF220"/>
    <mergeCell ref="AF242:AF243"/>
    <mergeCell ref="M244:M248"/>
    <mergeCell ref="AA244:AA248"/>
    <mergeCell ref="AE244:AE248"/>
    <mergeCell ref="AF244:AF245"/>
    <mergeCell ref="AF247:AF248"/>
    <mergeCell ref="M249:M253"/>
    <mergeCell ref="AA249:AA253"/>
    <mergeCell ref="AE249:AE253"/>
    <mergeCell ref="AF249:AF250"/>
    <mergeCell ref="AF252:AF253"/>
    <mergeCell ref="AE239:AE243"/>
    <mergeCell ref="AF239:AF240"/>
  </mergeCells>
  <conditionalFormatting sqref="AD214:AD268">
    <cfRule type="containsText" dxfId="847" priority="5" operator="containsText" text="Cycle Incomplete">
      <formula>NOT(ISERROR(SEARCH("Cycle Incomplete",AD214)))</formula>
    </cfRule>
    <cfRule type="containsText" dxfId="846" priority="6" operator="containsText" text="No">
      <formula>NOT(ISERROR(SEARCH("No",AD214)))</formula>
    </cfRule>
  </conditionalFormatting>
  <conditionalFormatting sqref="AD214:AD268">
    <cfRule type="containsText" dxfId="845" priority="4" operator="containsText" text="Cycle Complete">
      <formula>NOT(ISERROR(SEARCH("Cycle Complete",AD214)))</formula>
    </cfRule>
  </conditionalFormatting>
  <conditionalFormatting sqref="AD4:AD213">
    <cfRule type="containsText" dxfId="844" priority="2" operator="containsText" text="Cycle Incomplete">
      <formula>NOT(ISERROR(SEARCH("Cycle Incomplete",AD4)))</formula>
    </cfRule>
    <cfRule type="containsText" dxfId="843" priority="3" operator="containsText" text="No">
      <formula>NOT(ISERROR(SEARCH("No",AD4)))</formula>
    </cfRule>
  </conditionalFormatting>
  <conditionalFormatting sqref="AD4:AD213">
    <cfRule type="containsText" dxfId="842" priority="1" operator="containsText" text="Cycle Complete">
      <formula>NOT(ISERROR(SEARCH("Cycle Complete",AD4)))</formula>
    </cfRule>
  </conditionalFormatting>
  <dataValidations count="3">
    <dataValidation type="whole" allowBlank="1" showInputMessage="1" showErrorMessage="1" sqref="P269:Z1048576 C269:L1048576" xr:uid="{58313DBD-5CE7-44A8-9FFB-C9F861CC3677}">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A4:AA268" xr:uid="{EDE4125B-31EF-4D48-92C9-319FD1C31947}">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M4:M268" xr:uid="{7A4070BE-2F69-448B-9D56-2544ACED8EF8}">
      <formula1>0</formula1>
    </dataValidation>
  </dataValidations>
  <pageMargins left="0.7" right="0.7" top="0.75" bottom="0.75" header="0.3" footer="0.3"/>
  <pageSetup scale="29" fitToHeight="0" orientation="landscape"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A9FFADB0-3D6B-4016-A3E3-4DD5CBAACECE}">
          <x14:formula1>
            <xm:f>Lists!$D$2:$D$3</xm:f>
          </x14:formula1>
          <xm:sqref>AF4 AF9 AF14 AF19 AF24 AF29 AF34 AF39 AF44 AF49 AF54 AF59 AF64 AF69 AF74 AF79 AF84 AF89 AF94 AF99 AF104 AF109 AF114 AF119 AF124 AF129 AF264 AF144 AF149 AF154 AF159 AF164 AF169 AF174 AF179 AF184 AF189 AF194 AF199 AF204 AF209 AF214 AF219 AF224 AF229 AF234 AF239 AF244 AF249 AF254 AF259 AF269:AF1048576 AF134:AF135 AF139</xm:sqref>
        </x14:dataValidation>
        <x14:dataValidation type="list" allowBlank="1" showInputMessage="1" showErrorMessage="1" xr:uid="{40689AB6-016F-4162-94F9-3476FD0A3392}">
          <x14:formula1>
            <xm:f>Lists!$A$2:$A$51</xm:f>
          </x14:formula1>
          <xm:sqref>A269:A1048576</xm:sqref>
        </x14:dataValidation>
        <x14:dataValidation type="list" allowBlank="1" showInputMessage="1" showErrorMessage="1" xr:uid="{55F7F14C-D409-42EB-95AD-D12E94CFD297}">
          <x14:formula1>
            <xm:f>Lists!$C$2:$C$12</xm:f>
          </x14:formula1>
          <xm:sqref>AE4:AE1048576</xm:sqref>
        </x14:dataValidation>
        <x14:dataValidation type="list" allowBlank="1" showInputMessage="1" showErrorMessage="1" xr:uid="{3CBBD9D3-84EC-4CE3-8ECF-8E959EC532A7}">
          <x14:formula1>
            <xm:f>Lists!$B$2:$B$11</xm:f>
          </x14:formula1>
          <xm:sqref>AF7:AF8 AF12:AF13 AF17:AF18 AF22:AF23 AF27:AF28 AF32:AF33 AF37:AF38 AF42:AF43 AF47:AF48 AF52:AF53 AF57:AF58 AF62:AF63 AF67:AF68 AF72:AF73 AF77:AF78 AF82:AF83 AF87:AF88 AF92:AF93 AF97:AF98 AF102:AF103 AF107:AF108 AF112:AF113 AF117:AF118 AF122:AF123 AF127:AF128 AF132:AF133 AF142:AF143 AF147:AF148 AF152:AF153 AF157:AF158 AF162:AF163 AF167:AF168 AF172:AF173 AF177:AF178 AF182:AF183 AF187:AF188 AF192:AF193 AF197:AF198 AF202:AF203 AF207:AF208 AF212:AF213 AF217:AF218 AF222:AF223 AF227:AF228 AF232:AF233 AF237:AF238 AF242:AF243 AF247:AF248 AF252:AF253 AF257:AF258 AF262:AF263 AF267:AF268 AF137:AF138</xm:sqref>
        </x14:dataValidation>
        <x14:dataValidation type="list" allowBlank="1" showInputMessage="1" showErrorMessage="1" xr:uid="{75DE9A18-D569-47C6-9673-72E09DE5CF66}">
          <x14:formula1>
            <xm:f>Lists!$E$2:$E$3</xm:f>
          </x14:formula1>
          <xm:sqref>P4:Z268 C4:L268</xm:sqref>
        </x14:dataValidation>
        <x14:dataValidation type="list" allowBlank="1" showInputMessage="1" showErrorMessage="1" xr:uid="{6A3906C9-483E-476F-AEBF-3CF1A4CAF1AA}">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F268"/>
  <sheetViews>
    <sheetView showGridLines="0" showRowColHeaders="0" workbookViewId="0">
      <pane xSplit="2" ySplit="3" topLeftCell="C4" activePane="bottomRight" state="frozen"/>
      <selection pane="topRight" activeCell="C1" sqref="C1"/>
      <selection pane="bottomLeft" activeCell="A4" sqref="A4"/>
      <selection pane="bottomRight" activeCell="B1" sqref="B1"/>
    </sheetView>
  </sheetViews>
  <sheetFormatPr defaultRowHeight="15" x14ac:dyDescent="0.2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1" width="14.28515625" style="2" customWidth="1"/>
    <col min="12" max="12" width="9.140625" style="2"/>
    <col min="13" max="13" width="17.42578125" style="2" customWidth="1"/>
    <col min="14" max="14" width="9.140625" style="2" hidden="1" customWidth="1"/>
    <col min="15" max="15" width="13.42578125" style="7" hidden="1" customWidth="1"/>
    <col min="16" max="16" width="14.42578125" style="2" customWidth="1"/>
    <col min="17" max="17" width="13.140625" style="2" customWidth="1"/>
    <col min="18" max="18" width="15.28515625" style="2" customWidth="1"/>
    <col min="19" max="20" width="13.140625" style="2" customWidth="1"/>
    <col min="21" max="21" width="15.7109375" style="2" customWidth="1"/>
    <col min="22" max="22" width="17" style="2" customWidth="1"/>
    <col min="23" max="23" width="15.28515625" style="2" customWidth="1"/>
    <col min="24" max="25" width="14.28515625" style="2" customWidth="1"/>
    <col min="26" max="26" width="9.140625" style="2"/>
    <col min="27" max="27" width="15.7109375" style="2" customWidth="1"/>
    <col min="28" max="28" width="10.140625" style="7" hidden="1" customWidth="1"/>
    <col min="29" max="29" width="12" style="7" hidden="1" customWidth="1"/>
    <col min="30" max="30" width="23.28515625" style="7" bestFit="1" customWidth="1"/>
    <col min="31" max="32" width="19.28515625" customWidth="1"/>
  </cols>
  <sheetData>
    <row r="1" spans="1:32" ht="19.5" thickBot="1" x14ac:dyDescent="0.3">
      <c r="A1" s="91" t="s">
        <v>100</v>
      </c>
      <c r="B1" s="95"/>
      <c r="C1" s="174" t="s">
        <v>42</v>
      </c>
      <c r="D1" s="174"/>
      <c r="E1" s="174"/>
      <c r="F1" s="174"/>
      <c r="G1" s="174"/>
      <c r="H1" s="174"/>
      <c r="I1" s="174"/>
      <c r="J1" s="174"/>
      <c r="K1" s="174"/>
      <c r="L1" s="174"/>
      <c r="M1" s="174"/>
      <c r="N1" s="174"/>
      <c r="O1" s="174"/>
      <c r="P1" s="172" t="s">
        <v>43</v>
      </c>
      <c r="Q1" s="172"/>
      <c r="R1" s="172"/>
      <c r="S1" s="172"/>
      <c r="T1" s="172"/>
      <c r="U1" s="172"/>
      <c r="V1" s="172"/>
      <c r="W1" s="172"/>
      <c r="X1" s="172"/>
      <c r="Y1" s="172"/>
      <c r="Z1" s="172"/>
      <c r="AA1" s="172"/>
      <c r="AB1" s="172"/>
      <c r="AC1" s="172"/>
      <c r="AD1" s="175"/>
      <c r="AE1" s="173" t="s">
        <v>19</v>
      </c>
      <c r="AF1" s="173"/>
    </row>
    <row r="2" spans="1:32" ht="31.5" thickTop="1" thickBot="1" x14ac:dyDescent="0.3">
      <c r="A2" s="92" t="s">
        <v>85</v>
      </c>
      <c r="B2" s="96"/>
      <c r="C2" s="174"/>
      <c r="D2" s="174"/>
      <c r="E2" s="174"/>
      <c r="F2" s="174"/>
      <c r="G2" s="174"/>
      <c r="H2" s="174"/>
      <c r="I2" s="174"/>
      <c r="J2" s="174"/>
      <c r="K2" s="174"/>
      <c r="L2" s="174"/>
      <c r="M2" s="174"/>
      <c r="N2" s="174"/>
      <c r="O2" s="174"/>
      <c r="P2" s="172"/>
      <c r="Q2" s="172"/>
      <c r="R2" s="172"/>
      <c r="S2" s="172"/>
      <c r="T2" s="172"/>
      <c r="U2" s="172"/>
      <c r="V2" s="172"/>
      <c r="W2" s="172"/>
      <c r="X2" s="172"/>
      <c r="Y2" s="172"/>
      <c r="Z2" s="172"/>
      <c r="AA2" s="172"/>
      <c r="AB2" s="172"/>
      <c r="AC2" s="172"/>
      <c r="AD2" s="175"/>
      <c r="AE2" s="173"/>
      <c r="AF2" s="173"/>
    </row>
    <row r="3" spans="1:32" s="1" customFormat="1" ht="46.5" thickTop="1" thickBot="1" x14ac:dyDescent="0.3">
      <c r="A3" s="62" t="s">
        <v>14</v>
      </c>
      <c r="B3" s="62" t="s">
        <v>0</v>
      </c>
      <c r="C3" s="63" t="s">
        <v>101</v>
      </c>
      <c r="D3" s="63" t="s">
        <v>102</v>
      </c>
      <c r="E3" s="63" t="s">
        <v>1</v>
      </c>
      <c r="F3" s="63" t="s">
        <v>2</v>
      </c>
      <c r="G3" s="63" t="s">
        <v>3</v>
      </c>
      <c r="H3" s="63" t="s">
        <v>4</v>
      </c>
      <c r="I3" s="63" t="s">
        <v>103</v>
      </c>
      <c r="J3" s="63" t="s">
        <v>7</v>
      </c>
      <c r="K3" s="63" t="s">
        <v>104</v>
      </c>
      <c r="L3" s="63" t="s">
        <v>8</v>
      </c>
      <c r="M3" s="63" t="s">
        <v>38</v>
      </c>
      <c r="N3" s="69" t="s">
        <v>9</v>
      </c>
      <c r="O3" s="69" t="s">
        <v>61</v>
      </c>
      <c r="P3" s="64" t="s">
        <v>6</v>
      </c>
      <c r="Q3" s="64" t="s">
        <v>105</v>
      </c>
      <c r="R3" s="64" t="s">
        <v>103</v>
      </c>
      <c r="S3" s="64" t="s">
        <v>106</v>
      </c>
      <c r="T3" s="64" t="s">
        <v>10</v>
      </c>
      <c r="U3" s="64" t="s">
        <v>5</v>
      </c>
      <c r="V3" s="64" t="s">
        <v>107</v>
      </c>
      <c r="W3" s="64" t="s">
        <v>11</v>
      </c>
      <c r="X3" s="64" t="s">
        <v>12</v>
      </c>
      <c r="Y3" s="64" t="s">
        <v>108</v>
      </c>
      <c r="Z3" s="64" t="s">
        <v>8</v>
      </c>
      <c r="AA3" s="64" t="s">
        <v>39</v>
      </c>
      <c r="AB3" s="70" t="s">
        <v>13</v>
      </c>
      <c r="AC3" s="70" t="s">
        <v>57</v>
      </c>
      <c r="AD3" s="176" t="s">
        <v>58</v>
      </c>
      <c r="AE3" s="65" t="s">
        <v>18</v>
      </c>
      <c r="AF3" s="65" t="s">
        <v>33</v>
      </c>
    </row>
    <row r="4" spans="1:32" ht="15.75" thickTop="1" x14ac:dyDescent="0.25">
      <c r="A4" s="180"/>
      <c r="B4" s="60"/>
      <c r="C4" s="61"/>
      <c r="D4" s="61"/>
      <c r="E4" s="61"/>
      <c r="F4" s="61"/>
      <c r="G4" s="61"/>
      <c r="H4" s="61"/>
      <c r="I4" s="61"/>
      <c r="J4" s="61"/>
      <c r="K4" s="61"/>
      <c r="L4" s="61"/>
      <c r="M4" s="165"/>
      <c r="N4" s="122">
        <f>COUNTIF(C4:L8,"y")</f>
        <v>0</v>
      </c>
      <c r="O4" s="146" t="str">
        <f>IF(N4&gt;0,"OK","No Observation")</f>
        <v>No Observation</v>
      </c>
      <c r="P4" s="61"/>
      <c r="Q4" s="61"/>
      <c r="R4" s="61"/>
      <c r="S4" s="61"/>
      <c r="T4" s="61"/>
      <c r="U4" s="61"/>
      <c r="V4" s="61"/>
      <c r="W4" s="61"/>
      <c r="X4" s="61"/>
      <c r="Y4" s="61"/>
      <c r="Z4" s="61"/>
      <c r="AA4" s="165"/>
      <c r="AB4" s="122">
        <f>COUNTIF(P4:Z8,"Y")</f>
        <v>0</v>
      </c>
      <c r="AC4" s="146" t="str">
        <f>IF(AB4&gt;0,"OK","No Debrief")</f>
        <v>No Debrief</v>
      </c>
      <c r="AD4" s="56" t="s">
        <v>62</v>
      </c>
      <c r="AE4" s="150"/>
      <c r="AF4" s="149"/>
    </row>
    <row r="5" spans="1:32" x14ac:dyDescent="0.25">
      <c r="A5" s="181"/>
      <c r="B5" s="35"/>
      <c r="C5" s="36"/>
      <c r="D5" s="36"/>
      <c r="E5" s="36"/>
      <c r="F5" s="36"/>
      <c r="G5" s="36"/>
      <c r="H5" s="36"/>
      <c r="I5" s="36"/>
      <c r="J5" s="36"/>
      <c r="K5" s="36"/>
      <c r="L5" s="36"/>
      <c r="M5" s="144"/>
      <c r="N5" s="123"/>
      <c r="O5" s="147"/>
      <c r="P5" s="36"/>
      <c r="Q5" s="36"/>
      <c r="R5" s="36"/>
      <c r="S5" s="36"/>
      <c r="T5" s="36"/>
      <c r="U5" s="36"/>
      <c r="V5" s="36"/>
      <c r="W5" s="36"/>
      <c r="X5" s="36"/>
      <c r="Y5" s="36"/>
      <c r="Z5" s="36"/>
      <c r="AA5" s="144"/>
      <c r="AB5" s="123"/>
      <c r="AC5" s="147"/>
      <c r="AD5" s="94" t="str">
        <f>IF(O4="OK", "Yes", "No")</f>
        <v>No</v>
      </c>
      <c r="AE5" s="126"/>
      <c r="AF5" s="150"/>
    </row>
    <row r="6" spans="1:32" x14ac:dyDescent="0.25">
      <c r="A6" s="181"/>
      <c r="B6" s="35"/>
      <c r="C6" s="36"/>
      <c r="D6" s="36"/>
      <c r="E6" s="36"/>
      <c r="F6" s="36"/>
      <c r="G6" s="36"/>
      <c r="H6" s="36"/>
      <c r="I6" s="36"/>
      <c r="J6" s="36"/>
      <c r="K6" s="36"/>
      <c r="L6" s="36"/>
      <c r="M6" s="144"/>
      <c r="N6" s="123"/>
      <c r="O6" s="147"/>
      <c r="P6" s="36"/>
      <c r="Q6" s="36"/>
      <c r="R6" s="36"/>
      <c r="S6" s="36"/>
      <c r="T6" s="36"/>
      <c r="U6" s="36"/>
      <c r="V6" s="36"/>
      <c r="W6" s="36"/>
      <c r="X6" s="36"/>
      <c r="Y6" s="36"/>
      <c r="Z6" s="36"/>
      <c r="AA6" s="144"/>
      <c r="AB6" s="123"/>
      <c r="AC6" s="147"/>
      <c r="AD6" s="55" t="s">
        <v>63</v>
      </c>
      <c r="AE6" s="126"/>
      <c r="AF6" s="93" t="s">
        <v>86</v>
      </c>
    </row>
    <row r="7" spans="1:32" x14ac:dyDescent="0.25">
      <c r="A7" s="181"/>
      <c r="B7" s="35"/>
      <c r="C7" s="36"/>
      <c r="D7" s="36"/>
      <c r="E7" s="36"/>
      <c r="F7" s="36"/>
      <c r="G7" s="36"/>
      <c r="H7" s="36"/>
      <c r="I7" s="36"/>
      <c r="J7" s="36"/>
      <c r="K7" s="36"/>
      <c r="L7" s="36"/>
      <c r="M7" s="144"/>
      <c r="N7" s="123"/>
      <c r="O7" s="147"/>
      <c r="P7" s="36"/>
      <c r="Q7" s="36"/>
      <c r="R7" s="36"/>
      <c r="S7" s="36"/>
      <c r="T7" s="36"/>
      <c r="U7" s="36"/>
      <c r="V7" s="36"/>
      <c r="W7" s="36"/>
      <c r="X7" s="36"/>
      <c r="Y7" s="36"/>
      <c r="Z7" s="36"/>
      <c r="AA7" s="144"/>
      <c r="AB7" s="123"/>
      <c r="AC7" s="147"/>
      <c r="AD7" s="94" t="str">
        <f>IF(AC4="OK","Yes","No")</f>
        <v>No</v>
      </c>
      <c r="AE7" s="126"/>
      <c r="AF7" s="134"/>
    </row>
    <row r="8" spans="1:32" x14ac:dyDescent="0.25">
      <c r="A8" s="182"/>
      <c r="B8" s="37"/>
      <c r="C8" s="38"/>
      <c r="D8" s="38"/>
      <c r="E8" s="38"/>
      <c r="F8" s="38"/>
      <c r="G8" s="38"/>
      <c r="H8" s="38"/>
      <c r="I8" s="38"/>
      <c r="J8" s="38"/>
      <c r="K8" s="38"/>
      <c r="L8" s="38"/>
      <c r="M8" s="145"/>
      <c r="N8" s="124"/>
      <c r="O8" s="148"/>
      <c r="P8" s="38"/>
      <c r="Q8" s="38"/>
      <c r="R8" s="38"/>
      <c r="S8" s="38"/>
      <c r="T8" s="38"/>
      <c r="U8" s="38"/>
      <c r="V8" s="38"/>
      <c r="W8" s="38"/>
      <c r="X8" s="38"/>
      <c r="Y8" s="38"/>
      <c r="Z8" s="38"/>
      <c r="AA8" s="145"/>
      <c r="AB8" s="124"/>
      <c r="AC8" s="148"/>
      <c r="AD8" s="57" t="str">
        <f>IF(AND(AD5="Yes",AD7="Yes"),"Cycle Complete","Cycle Incomplete")</f>
        <v>Cycle Incomplete</v>
      </c>
      <c r="AE8" s="127"/>
      <c r="AF8" s="135"/>
    </row>
    <row r="9" spans="1:32" x14ac:dyDescent="0.25">
      <c r="A9" s="152"/>
      <c r="B9" s="39"/>
      <c r="C9" s="40"/>
      <c r="D9" s="40"/>
      <c r="E9" s="52"/>
      <c r="F9" s="40"/>
      <c r="G9" s="52"/>
      <c r="H9" s="40"/>
      <c r="I9" s="52"/>
      <c r="J9" s="40"/>
      <c r="K9" s="40"/>
      <c r="L9" s="40"/>
      <c r="M9" s="169"/>
      <c r="N9" s="131">
        <f>COUNTIF(C9:L13,"y")</f>
        <v>0</v>
      </c>
      <c r="O9" s="140" t="str">
        <f t="shared" ref="O9" si="0">IF(N9&gt;0,"OK","No Observation")</f>
        <v>No Observation</v>
      </c>
      <c r="P9" s="40"/>
      <c r="Q9" s="40"/>
      <c r="R9" s="40"/>
      <c r="S9" s="40"/>
      <c r="T9" s="40"/>
      <c r="U9" s="40"/>
      <c r="V9" s="40"/>
      <c r="W9" s="40"/>
      <c r="X9" s="40"/>
      <c r="Y9" s="40"/>
      <c r="Z9" s="40"/>
      <c r="AA9" s="169"/>
      <c r="AB9" s="131">
        <f>COUNTIF(P9:Z13,"Y")</f>
        <v>0</v>
      </c>
      <c r="AC9" s="140" t="str">
        <f t="shared" ref="AC9" si="1">IF(AB9&gt;0,"OK","No Debrief")</f>
        <v>No Debrief</v>
      </c>
      <c r="AD9" s="68" t="s">
        <v>62</v>
      </c>
      <c r="AE9" s="177"/>
      <c r="AF9" s="136"/>
    </row>
    <row r="10" spans="1:32" x14ac:dyDescent="0.25">
      <c r="A10" s="153"/>
      <c r="B10" s="41"/>
      <c r="C10" s="51"/>
      <c r="D10" s="42"/>
      <c r="E10" s="42"/>
      <c r="F10" s="42"/>
      <c r="G10" s="42"/>
      <c r="H10" s="42"/>
      <c r="I10" s="42"/>
      <c r="J10" s="42"/>
      <c r="K10" s="42"/>
      <c r="L10" s="42"/>
      <c r="M10" s="170"/>
      <c r="N10" s="132"/>
      <c r="O10" s="141"/>
      <c r="P10" s="42"/>
      <c r="Q10" s="42"/>
      <c r="R10" s="42"/>
      <c r="S10" s="42"/>
      <c r="T10" s="42"/>
      <c r="U10" s="42"/>
      <c r="V10" s="42"/>
      <c r="W10" s="42"/>
      <c r="X10" s="42"/>
      <c r="Y10" s="51"/>
      <c r="Z10" s="42"/>
      <c r="AA10" s="170"/>
      <c r="AB10" s="132"/>
      <c r="AC10" s="141"/>
      <c r="AD10" s="94" t="str">
        <f>IF(O9="OK", "Yes", "No")</f>
        <v>No</v>
      </c>
      <c r="AE10" s="178"/>
      <c r="AF10" s="137"/>
    </row>
    <row r="11" spans="1:32" x14ac:dyDescent="0.25">
      <c r="A11" s="153"/>
      <c r="B11" s="41"/>
      <c r="C11" s="42"/>
      <c r="D11" s="42"/>
      <c r="E11" s="42"/>
      <c r="F11" s="42"/>
      <c r="G11" s="42"/>
      <c r="H11" s="42"/>
      <c r="I11" s="42"/>
      <c r="J11" s="42"/>
      <c r="K11" s="42"/>
      <c r="L11" s="42"/>
      <c r="M11" s="170"/>
      <c r="N11" s="132"/>
      <c r="O11" s="141"/>
      <c r="P11" s="42"/>
      <c r="Q11" s="42"/>
      <c r="R11" s="42"/>
      <c r="S11" s="42"/>
      <c r="T11" s="42"/>
      <c r="U11" s="42"/>
      <c r="V11" s="42"/>
      <c r="W11" s="42"/>
      <c r="X11" s="42"/>
      <c r="Y11" s="42"/>
      <c r="Z11" s="42"/>
      <c r="AA11" s="170"/>
      <c r="AB11" s="132"/>
      <c r="AC11" s="141"/>
      <c r="AD11" s="55" t="s">
        <v>63</v>
      </c>
      <c r="AE11" s="178"/>
      <c r="AF11" s="93" t="s">
        <v>86</v>
      </c>
    </row>
    <row r="12" spans="1:32" x14ac:dyDescent="0.25">
      <c r="A12" s="154"/>
      <c r="B12" s="41"/>
      <c r="C12" s="42"/>
      <c r="D12" s="42"/>
      <c r="E12" s="42"/>
      <c r="F12" s="42"/>
      <c r="G12" s="42"/>
      <c r="H12" s="42"/>
      <c r="I12" s="42"/>
      <c r="J12" s="42"/>
      <c r="K12" s="42"/>
      <c r="L12" s="42"/>
      <c r="M12" s="170"/>
      <c r="N12" s="132"/>
      <c r="O12" s="141"/>
      <c r="P12" s="42"/>
      <c r="Q12" s="42"/>
      <c r="R12" s="42"/>
      <c r="S12" s="42"/>
      <c r="T12" s="42"/>
      <c r="U12" s="42"/>
      <c r="V12" s="42"/>
      <c r="W12" s="42"/>
      <c r="X12" s="42"/>
      <c r="Y12" s="42"/>
      <c r="Z12" s="42"/>
      <c r="AA12" s="170"/>
      <c r="AB12" s="132"/>
      <c r="AC12" s="141"/>
      <c r="AD12" s="94" t="str">
        <f>IF(AC9="OK","Yes","No")</f>
        <v>No</v>
      </c>
      <c r="AE12" s="178"/>
      <c r="AF12" s="138"/>
    </row>
    <row r="13" spans="1:32" x14ac:dyDescent="0.25">
      <c r="A13" s="53" t="str">
        <f>IF(AND(B9&gt;0, AD8="Cycle Complete"), "", "Caution: Previous cycle incomplete")</f>
        <v>Caution: Previous cycle incomplete</v>
      </c>
      <c r="B13" s="43"/>
      <c r="C13" s="44"/>
      <c r="D13" s="44"/>
      <c r="E13" s="44"/>
      <c r="F13" s="44"/>
      <c r="G13" s="44"/>
      <c r="H13" s="44"/>
      <c r="I13" s="44"/>
      <c r="J13" s="44"/>
      <c r="K13" s="44"/>
      <c r="L13" s="44"/>
      <c r="M13" s="171"/>
      <c r="N13" s="133"/>
      <c r="O13" s="142"/>
      <c r="P13" s="44"/>
      <c r="Q13" s="44"/>
      <c r="R13" s="44"/>
      <c r="S13" s="44"/>
      <c r="T13" s="44"/>
      <c r="U13" s="44"/>
      <c r="V13" s="44"/>
      <c r="W13" s="44"/>
      <c r="X13" s="44"/>
      <c r="Y13" s="44"/>
      <c r="Z13" s="44"/>
      <c r="AA13" s="171"/>
      <c r="AB13" s="133"/>
      <c r="AC13" s="142"/>
      <c r="AD13" s="57" t="str">
        <f>IF(AND(AD10="Yes",AD12="Yes"),"Cycle Complete","Cycle Incomplete")</f>
        <v>Cycle Incomplete</v>
      </c>
      <c r="AE13" s="179"/>
      <c r="AF13" s="139"/>
    </row>
    <row r="14" spans="1:32" ht="15" customHeight="1" x14ac:dyDescent="0.25">
      <c r="A14" s="155"/>
      <c r="B14" s="33"/>
      <c r="C14" s="34"/>
      <c r="D14" s="34"/>
      <c r="E14" s="34"/>
      <c r="F14" s="34"/>
      <c r="G14" s="34"/>
      <c r="H14" s="34"/>
      <c r="I14" s="34"/>
      <c r="J14" s="34"/>
      <c r="K14" s="34"/>
      <c r="L14" s="34"/>
      <c r="M14" s="143"/>
      <c r="N14" s="122">
        <f>COUNTIF(C14:L18,"y")</f>
        <v>0</v>
      </c>
      <c r="O14" s="146" t="str">
        <f t="shared" ref="O14" si="2">IF(N14&gt;0,"OK","No Observation")</f>
        <v>No Observation</v>
      </c>
      <c r="P14" s="34"/>
      <c r="Q14" s="34"/>
      <c r="R14" s="34"/>
      <c r="S14" s="34"/>
      <c r="T14" s="34"/>
      <c r="U14" s="34"/>
      <c r="V14" s="34"/>
      <c r="W14" s="34"/>
      <c r="X14" s="34"/>
      <c r="Y14" s="34"/>
      <c r="Z14" s="34"/>
      <c r="AA14" s="143"/>
      <c r="AB14" s="122">
        <f>COUNTIF(P14:Z18,"Y")</f>
        <v>0</v>
      </c>
      <c r="AC14" s="146" t="str">
        <f t="shared" ref="AC14:AC24" si="3">IF(AB14&gt;0,"OK","No Debrief")</f>
        <v>No Debrief</v>
      </c>
      <c r="AD14" s="68" t="s">
        <v>62</v>
      </c>
      <c r="AE14" s="125"/>
      <c r="AF14" s="151"/>
    </row>
    <row r="15" spans="1:32" x14ac:dyDescent="0.25">
      <c r="A15" s="156"/>
      <c r="B15" s="35"/>
      <c r="C15" s="36"/>
      <c r="D15" s="36"/>
      <c r="E15" s="36"/>
      <c r="F15" s="36"/>
      <c r="G15" s="36"/>
      <c r="H15" s="36"/>
      <c r="I15" s="36"/>
      <c r="J15" s="36"/>
      <c r="K15" s="36"/>
      <c r="L15" s="36"/>
      <c r="M15" s="144"/>
      <c r="N15" s="123"/>
      <c r="O15" s="147"/>
      <c r="P15" s="36"/>
      <c r="Q15" s="36"/>
      <c r="R15" s="36"/>
      <c r="S15" s="36"/>
      <c r="T15" s="36"/>
      <c r="U15" s="36"/>
      <c r="V15" s="36"/>
      <c r="W15" s="36"/>
      <c r="X15" s="36"/>
      <c r="Y15" s="36"/>
      <c r="Z15" s="36"/>
      <c r="AA15" s="144"/>
      <c r="AB15" s="123"/>
      <c r="AC15" s="147"/>
      <c r="AD15" s="94" t="str">
        <f>IF(O14="OK", "Yes", "No")</f>
        <v>No</v>
      </c>
      <c r="AE15" s="126"/>
      <c r="AF15" s="150"/>
    </row>
    <row r="16" spans="1:32" x14ac:dyDescent="0.25">
      <c r="A16" s="156"/>
      <c r="B16" s="35"/>
      <c r="C16" s="36"/>
      <c r="D16" s="36"/>
      <c r="E16" s="36"/>
      <c r="F16" s="36"/>
      <c r="G16" s="36"/>
      <c r="H16" s="36"/>
      <c r="I16" s="36"/>
      <c r="J16" s="36"/>
      <c r="K16" s="36"/>
      <c r="L16" s="36"/>
      <c r="M16" s="144"/>
      <c r="N16" s="123"/>
      <c r="O16" s="147"/>
      <c r="P16" s="36"/>
      <c r="Q16" s="36"/>
      <c r="R16" s="36"/>
      <c r="S16" s="36"/>
      <c r="T16" s="36"/>
      <c r="U16" s="36"/>
      <c r="V16" s="36"/>
      <c r="W16" s="36"/>
      <c r="X16" s="36"/>
      <c r="Y16" s="36"/>
      <c r="Z16" s="36"/>
      <c r="AA16" s="144"/>
      <c r="AB16" s="123"/>
      <c r="AC16" s="147"/>
      <c r="AD16" s="55" t="s">
        <v>63</v>
      </c>
      <c r="AE16" s="126"/>
      <c r="AF16" s="93" t="s">
        <v>86</v>
      </c>
    </row>
    <row r="17" spans="1:32" x14ac:dyDescent="0.25">
      <c r="A17" s="157"/>
      <c r="B17" s="35"/>
      <c r="C17" s="36"/>
      <c r="D17" s="36"/>
      <c r="E17" s="36"/>
      <c r="F17" s="36"/>
      <c r="G17" s="36"/>
      <c r="H17" s="36"/>
      <c r="I17" s="36"/>
      <c r="J17" s="36"/>
      <c r="K17" s="36"/>
      <c r="L17" s="36"/>
      <c r="M17" s="144"/>
      <c r="N17" s="123"/>
      <c r="O17" s="147"/>
      <c r="P17" s="36"/>
      <c r="Q17" s="36"/>
      <c r="R17" s="36"/>
      <c r="S17" s="36"/>
      <c r="T17" s="36"/>
      <c r="U17" s="36"/>
      <c r="V17" s="36"/>
      <c r="W17" s="36"/>
      <c r="X17" s="36"/>
      <c r="Y17" s="36"/>
      <c r="Z17" s="36"/>
      <c r="AA17" s="144"/>
      <c r="AB17" s="123"/>
      <c r="AC17" s="147"/>
      <c r="AD17" s="94" t="str">
        <f>IF(AC14="OK","Yes","No")</f>
        <v>No</v>
      </c>
      <c r="AE17" s="126"/>
      <c r="AF17" s="134"/>
    </row>
    <row r="18" spans="1:32" x14ac:dyDescent="0.25">
      <c r="A18" s="71" t="str">
        <f>IF(AD13="Cycle Complete", "", "Caution: Previous cycle incomplete")</f>
        <v>Caution: Previous cycle incomplete</v>
      </c>
      <c r="B18" s="37"/>
      <c r="C18" s="38"/>
      <c r="D18" s="38"/>
      <c r="E18" s="38"/>
      <c r="F18" s="38"/>
      <c r="G18" s="38"/>
      <c r="H18" s="38"/>
      <c r="I18" s="38"/>
      <c r="J18" s="38"/>
      <c r="K18" s="38"/>
      <c r="L18" s="38"/>
      <c r="M18" s="145"/>
      <c r="N18" s="124"/>
      <c r="O18" s="148"/>
      <c r="P18" s="38"/>
      <c r="Q18" s="38"/>
      <c r="R18" s="38"/>
      <c r="S18" s="38"/>
      <c r="T18" s="38"/>
      <c r="U18" s="38"/>
      <c r="V18" s="38"/>
      <c r="W18" s="38"/>
      <c r="X18" s="38"/>
      <c r="Y18" s="38"/>
      <c r="Z18" s="38"/>
      <c r="AA18" s="145"/>
      <c r="AB18" s="124"/>
      <c r="AC18" s="148"/>
      <c r="AD18" s="57" t="str">
        <f>IF(AND(AD15="Yes",AD17="Yes"),"Cycle Complete","Cycle Incomplete")</f>
        <v>Cycle Incomplete</v>
      </c>
      <c r="AE18" s="127"/>
      <c r="AF18" s="135"/>
    </row>
    <row r="19" spans="1:32" ht="15" customHeight="1" x14ac:dyDescent="0.25">
      <c r="A19" s="152"/>
      <c r="B19" s="45"/>
      <c r="C19" s="46"/>
      <c r="D19" s="46"/>
      <c r="E19" s="46"/>
      <c r="F19" s="46"/>
      <c r="G19" s="46"/>
      <c r="H19" s="46"/>
      <c r="I19" s="46"/>
      <c r="J19" s="46"/>
      <c r="K19" s="46"/>
      <c r="L19" s="46"/>
      <c r="M19" s="128"/>
      <c r="N19" s="131">
        <f>COUNTIF(C19:L23,"y")</f>
        <v>0</v>
      </c>
      <c r="O19" s="140" t="str">
        <f t="shared" ref="O19" si="4">IF(N19&gt;0,"OK","No Observation")</f>
        <v>No Observation</v>
      </c>
      <c r="P19" s="46"/>
      <c r="Q19" s="46"/>
      <c r="R19" s="46"/>
      <c r="S19" s="46"/>
      <c r="T19" s="46"/>
      <c r="U19" s="46"/>
      <c r="V19" s="46"/>
      <c r="W19" s="46"/>
      <c r="X19" s="46"/>
      <c r="Y19" s="46"/>
      <c r="Z19" s="46"/>
      <c r="AA19" s="128"/>
      <c r="AB19" s="131">
        <f>COUNTIF(P19:Z23,"Y")</f>
        <v>0</v>
      </c>
      <c r="AC19" s="140" t="str">
        <f t="shared" si="3"/>
        <v>No Debrief</v>
      </c>
      <c r="AD19" s="68" t="s">
        <v>62</v>
      </c>
      <c r="AE19" s="119"/>
      <c r="AF19" s="136"/>
    </row>
    <row r="20" spans="1:32" x14ac:dyDescent="0.25">
      <c r="A20" s="153"/>
      <c r="B20" s="47"/>
      <c r="C20" s="48"/>
      <c r="D20" s="48"/>
      <c r="E20" s="48"/>
      <c r="F20" s="48"/>
      <c r="G20" s="48"/>
      <c r="H20" s="48"/>
      <c r="I20" s="48"/>
      <c r="J20" s="48"/>
      <c r="K20" s="48"/>
      <c r="L20" s="48"/>
      <c r="M20" s="129"/>
      <c r="N20" s="132"/>
      <c r="O20" s="141"/>
      <c r="P20" s="48"/>
      <c r="Q20" s="48"/>
      <c r="R20" s="48"/>
      <c r="S20" s="48"/>
      <c r="T20" s="48"/>
      <c r="U20" s="48"/>
      <c r="V20" s="48"/>
      <c r="W20" s="48"/>
      <c r="X20" s="48"/>
      <c r="Y20" s="48"/>
      <c r="Z20" s="48"/>
      <c r="AA20" s="129"/>
      <c r="AB20" s="132"/>
      <c r="AC20" s="141"/>
      <c r="AD20" s="94" t="str">
        <f>IF(O19="OK", "Yes", "No")</f>
        <v>No</v>
      </c>
      <c r="AE20" s="120"/>
      <c r="AF20" s="137"/>
    </row>
    <row r="21" spans="1:32" x14ac:dyDescent="0.25">
      <c r="A21" s="153"/>
      <c r="B21" s="47"/>
      <c r="C21" s="48"/>
      <c r="D21" s="48"/>
      <c r="E21" s="48"/>
      <c r="F21" s="48"/>
      <c r="G21" s="48"/>
      <c r="H21" s="48"/>
      <c r="I21" s="48"/>
      <c r="J21" s="48"/>
      <c r="K21" s="48"/>
      <c r="L21" s="48"/>
      <c r="M21" s="129"/>
      <c r="N21" s="132"/>
      <c r="O21" s="141"/>
      <c r="P21" s="48"/>
      <c r="Q21" s="48"/>
      <c r="R21" s="48"/>
      <c r="S21" s="48"/>
      <c r="T21" s="48"/>
      <c r="U21" s="48"/>
      <c r="V21" s="48"/>
      <c r="W21" s="48"/>
      <c r="X21" s="48"/>
      <c r="Y21" s="48"/>
      <c r="Z21" s="48"/>
      <c r="AA21" s="129"/>
      <c r="AB21" s="132"/>
      <c r="AC21" s="141"/>
      <c r="AD21" s="55" t="s">
        <v>63</v>
      </c>
      <c r="AE21" s="120"/>
      <c r="AF21" s="93" t="s">
        <v>86</v>
      </c>
    </row>
    <row r="22" spans="1:32" x14ac:dyDescent="0.25">
      <c r="A22" s="154"/>
      <c r="B22" s="47"/>
      <c r="C22" s="48"/>
      <c r="D22" s="48"/>
      <c r="E22" s="48"/>
      <c r="F22" s="48"/>
      <c r="G22" s="48"/>
      <c r="H22" s="48"/>
      <c r="I22" s="48"/>
      <c r="J22" s="48"/>
      <c r="K22" s="48"/>
      <c r="L22" s="48"/>
      <c r="M22" s="129"/>
      <c r="N22" s="132"/>
      <c r="O22" s="141"/>
      <c r="P22" s="48"/>
      <c r="Q22" s="48"/>
      <c r="R22" s="48"/>
      <c r="S22" s="48"/>
      <c r="T22" s="48"/>
      <c r="U22" s="48"/>
      <c r="V22" s="48"/>
      <c r="W22" s="48"/>
      <c r="X22" s="48"/>
      <c r="Y22" s="48"/>
      <c r="Z22" s="48"/>
      <c r="AA22" s="129"/>
      <c r="AB22" s="132"/>
      <c r="AC22" s="141"/>
      <c r="AD22" s="94" t="str">
        <f>IF(AC19="OK","Yes","No")</f>
        <v>No</v>
      </c>
      <c r="AE22" s="120"/>
      <c r="AF22" s="138"/>
    </row>
    <row r="23" spans="1:32" x14ac:dyDescent="0.25">
      <c r="A23" s="53" t="str">
        <f>IF(AD18="Cycle Complete", "", "Caution: Previous cycle incomplete")</f>
        <v>Caution: Previous cycle incomplete</v>
      </c>
      <c r="B23" s="49"/>
      <c r="C23" s="50"/>
      <c r="D23" s="50"/>
      <c r="E23" s="50"/>
      <c r="F23" s="50"/>
      <c r="G23" s="50"/>
      <c r="H23" s="50"/>
      <c r="I23" s="50"/>
      <c r="J23" s="50"/>
      <c r="K23" s="50"/>
      <c r="L23" s="50"/>
      <c r="M23" s="130"/>
      <c r="N23" s="133"/>
      <c r="O23" s="142"/>
      <c r="P23" s="50"/>
      <c r="Q23" s="50"/>
      <c r="R23" s="50"/>
      <c r="S23" s="50"/>
      <c r="T23" s="50"/>
      <c r="U23" s="50"/>
      <c r="V23" s="50"/>
      <c r="W23" s="50"/>
      <c r="X23" s="50"/>
      <c r="Y23" s="50"/>
      <c r="Z23" s="50"/>
      <c r="AA23" s="130"/>
      <c r="AB23" s="133"/>
      <c r="AC23" s="142"/>
      <c r="AD23" s="57" t="str">
        <f>IF(AND(AD20="Yes",AD22="Yes"),"Cycle Complete","Cycle Incomplete")</f>
        <v>Cycle Incomplete</v>
      </c>
      <c r="AE23" s="121"/>
      <c r="AF23" s="139"/>
    </row>
    <row r="24" spans="1:32" ht="15" customHeight="1" x14ac:dyDescent="0.25">
      <c r="A24" s="155"/>
      <c r="B24" s="33"/>
      <c r="C24" s="34"/>
      <c r="D24" s="34"/>
      <c r="E24" s="34"/>
      <c r="F24" s="34"/>
      <c r="G24" s="34"/>
      <c r="H24" s="34"/>
      <c r="I24" s="34"/>
      <c r="J24" s="34"/>
      <c r="K24" s="34"/>
      <c r="L24" s="34"/>
      <c r="M24" s="143"/>
      <c r="N24" s="122">
        <f>COUNTIF(C24:L28,"y")</f>
        <v>0</v>
      </c>
      <c r="O24" s="146" t="str">
        <f t="shared" ref="O24" si="5">IF(N24&gt;0,"OK","No Observation")</f>
        <v>No Observation</v>
      </c>
      <c r="P24" s="34"/>
      <c r="Q24" s="34"/>
      <c r="R24" s="34"/>
      <c r="S24" s="34"/>
      <c r="T24" s="34"/>
      <c r="U24" s="34"/>
      <c r="V24" s="34"/>
      <c r="W24" s="34"/>
      <c r="X24" s="34"/>
      <c r="Y24" s="34"/>
      <c r="Z24" s="34"/>
      <c r="AA24" s="143"/>
      <c r="AB24" s="122">
        <f>COUNTIF(P24:Z28,"Y")</f>
        <v>0</v>
      </c>
      <c r="AC24" s="146" t="str">
        <f t="shared" si="3"/>
        <v>No Debrief</v>
      </c>
      <c r="AD24" s="68" t="s">
        <v>62</v>
      </c>
      <c r="AE24" s="125"/>
      <c r="AF24" s="151"/>
    </row>
    <row r="25" spans="1:32" x14ac:dyDescent="0.25">
      <c r="A25" s="156"/>
      <c r="B25" s="35"/>
      <c r="C25" s="36"/>
      <c r="D25" s="36"/>
      <c r="E25" s="36"/>
      <c r="F25" s="36"/>
      <c r="G25" s="36"/>
      <c r="H25" s="36"/>
      <c r="I25" s="36"/>
      <c r="J25" s="36"/>
      <c r="K25" s="36"/>
      <c r="L25" s="36"/>
      <c r="M25" s="144"/>
      <c r="N25" s="123"/>
      <c r="O25" s="147"/>
      <c r="P25" s="36"/>
      <c r="Q25" s="36"/>
      <c r="R25" s="36"/>
      <c r="S25" s="36"/>
      <c r="T25" s="36"/>
      <c r="U25" s="36"/>
      <c r="V25" s="36"/>
      <c r="W25" s="36"/>
      <c r="X25" s="36"/>
      <c r="Y25" s="36"/>
      <c r="Z25" s="36"/>
      <c r="AA25" s="144"/>
      <c r="AB25" s="123"/>
      <c r="AC25" s="147"/>
      <c r="AD25" s="94" t="str">
        <f>IF(O24="OK", "Yes", "No")</f>
        <v>No</v>
      </c>
      <c r="AE25" s="126"/>
      <c r="AF25" s="150"/>
    </row>
    <row r="26" spans="1:32" x14ac:dyDescent="0.25">
      <c r="A26" s="156"/>
      <c r="B26" s="35"/>
      <c r="C26" s="36"/>
      <c r="D26" s="36"/>
      <c r="E26" s="36"/>
      <c r="F26" s="36"/>
      <c r="G26" s="36"/>
      <c r="H26" s="36"/>
      <c r="I26" s="36"/>
      <c r="J26" s="36"/>
      <c r="K26" s="36"/>
      <c r="L26" s="36"/>
      <c r="M26" s="144"/>
      <c r="N26" s="123"/>
      <c r="O26" s="147"/>
      <c r="P26" s="36"/>
      <c r="Q26" s="36"/>
      <c r="R26" s="36"/>
      <c r="S26" s="36"/>
      <c r="T26" s="36"/>
      <c r="U26" s="36"/>
      <c r="V26" s="36"/>
      <c r="W26" s="36"/>
      <c r="X26" s="36"/>
      <c r="Y26" s="36"/>
      <c r="Z26" s="36"/>
      <c r="AA26" s="144"/>
      <c r="AB26" s="123"/>
      <c r="AC26" s="147"/>
      <c r="AD26" s="55" t="s">
        <v>63</v>
      </c>
      <c r="AE26" s="126"/>
      <c r="AF26" s="93" t="s">
        <v>86</v>
      </c>
    </row>
    <row r="27" spans="1:32" x14ac:dyDescent="0.25">
      <c r="A27" s="157"/>
      <c r="B27" s="35"/>
      <c r="C27" s="36"/>
      <c r="D27" s="36"/>
      <c r="E27" s="36"/>
      <c r="F27" s="36"/>
      <c r="G27" s="36"/>
      <c r="H27" s="36"/>
      <c r="I27" s="36"/>
      <c r="J27" s="36"/>
      <c r="K27" s="36"/>
      <c r="L27" s="36"/>
      <c r="M27" s="144"/>
      <c r="N27" s="123"/>
      <c r="O27" s="147"/>
      <c r="P27" s="36"/>
      <c r="Q27" s="36"/>
      <c r="R27" s="36"/>
      <c r="S27" s="36"/>
      <c r="T27" s="36"/>
      <c r="U27" s="36"/>
      <c r="V27" s="36"/>
      <c r="W27" s="36"/>
      <c r="X27" s="36"/>
      <c r="Y27" s="36"/>
      <c r="Z27" s="36"/>
      <c r="AA27" s="144"/>
      <c r="AB27" s="123"/>
      <c r="AC27" s="147"/>
      <c r="AD27" s="94" t="str">
        <f>IF(AC24="OK","Yes","No")</f>
        <v>No</v>
      </c>
      <c r="AE27" s="126"/>
      <c r="AF27" s="134"/>
    </row>
    <row r="28" spans="1:32" x14ac:dyDescent="0.25">
      <c r="A28" s="71" t="str">
        <f>IF(AD23="Cycle Complete", "", "Caution: Previous cycle incomplete")</f>
        <v>Caution: Previous cycle incomplete</v>
      </c>
      <c r="B28" s="37"/>
      <c r="C28" s="38"/>
      <c r="D28" s="38"/>
      <c r="E28" s="38"/>
      <c r="F28" s="38"/>
      <c r="G28" s="38"/>
      <c r="H28" s="38"/>
      <c r="I28" s="38"/>
      <c r="J28" s="38"/>
      <c r="K28" s="38"/>
      <c r="L28" s="38"/>
      <c r="M28" s="145"/>
      <c r="N28" s="124"/>
      <c r="O28" s="148"/>
      <c r="P28" s="38"/>
      <c r="Q28" s="38"/>
      <c r="R28" s="38"/>
      <c r="S28" s="38"/>
      <c r="T28" s="38"/>
      <c r="U28" s="38"/>
      <c r="V28" s="38"/>
      <c r="W28" s="38"/>
      <c r="X28" s="38"/>
      <c r="Y28" s="38"/>
      <c r="Z28" s="38"/>
      <c r="AA28" s="145"/>
      <c r="AB28" s="124"/>
      <c r="AC28" s="148"/>
      <c r="AD28" s="57" t="str">
        <f>IF(AND(AD25="Yes",AD27="Yes"),"Cycle Complete","Cycle Incomplete")</f>
        <v>Cycle Incomplete</v>
      </c>
      <c r="AE28" s="127"/>
      <c r="AF28" s="135"/>
    </row>
    <row r="29" spans="1:32" ht="15" customHeight="1" x14ac:dyDescent="0.25">
      <c r="A29" s="152"/>
      <c r="B29" s="45"/>
      <c r="C29" s="46"/>
      <c r="D29" s="46"/>
      <c r="E29" s="46"/>
      <c r="F29" s="46"/>
      <c r="G29" s="46"/>
      <c r="H29" s="46"/>
      <c r="I29" s="46"/>
      <c r="J29" s="46"/>
      <c r="K29" s="46"/>
      <c r="L29" s="46"/>
      <c r="M29" s="166"/>
      <c r="N29" s="131">
        <f>COUNTIF(C29:L33,"y")</f>
        <v>0</v>
      </c>
      <c r="O29" s="140" t="str">
        <f t="shared" ref="O29" si="6">IF(N29&gt;0,"OK","No Observation")</f>
        <v>No Observation</v>
      </c>
      <c r="P29" s="46"/>
      <c r="Q29" s="46"/>
      <c r="R29" s="46"/>
      <c r="S29" s="46"/>
      <c r="T29" s="46"/>
      <c r="U29" s="46"/>
      <c r="V29" s="46"/>
      <c r="W29" s="46"/>
      <c r="X29" s="46"/>
      <c r="Y29" s="46"/>
      <c r="Z29" s="46"/>
      <c r="AA29" s="128"/>
      <c r="AB29" s="131">
        <f>COUNTIF(P29:Z33,"Y")</f>
        <v>0</v>
      </c>
      <c r="AC29" s="140" t="str">
        <f t="shared" ref="AC29" si="7">IF(AB29&gt;0,"OK","No Debrief")</f>
        <v>No Debrief</v>
      </c>
      <c r="AD29" s="68" t="s">
        <v>62</v>
      </c>
      <c r="AE29" s="119"/>
      <c r="AF29" s="136"/>
    </row>
    <row r="30" spans="1:32" x14ac:dyDescent="0.25">
      <c r="A30" s="153"/>
      <c r="B30" s="47"/>
      <c r="C30" s="48"/>
      <c r="D30" s="48"/>
      <c r="E30" s="48"/>
      <c r="F30" s="48"/>
      <c r="G30" s="48"/>
      <c r="H30" s="48"/>
      <c r="I30" s="48"/>
      <c r="J30" s="48"/>
      <c r="K30" s="48"/>
      <c r="L30" s="48"/>
      <c r="M30" s="167"/>
      <c r="N30" s="132"/>
      <c r="O30" s="141"/>
      <c r="P30" s="48"/>
      <c r="Q30" s="48"/>
      <c r="R30" s="48"/>
      <c r="S30" s="48"/>
      <c r="T30" s="48"/>
      <c r="U30" s="48"/>
      <c r="V30" s="48"/>
      <c r="W30" s="48"/>
      <c r="X30" s="48"/>
      <c r="Y30" s="48"/>
      <c r="Z30" s="48"/>
      <c r="AA30" s="129"/>
      <c r="AB30" s="132"/>
      <c r="AC30" s="141"/>
      <c r="AD30" s="94" t="str">
        <f>IF(O29="OK", "Yes", "No")</f>
        <v>No</v>
      </c>
      <c r="AE30" s="120"/>
      <c r="AF30" s="137"/>
    </row>
    <row r="31" spans="1:32" x14ac:dyDescent="0.25">
      <c r="A31" s="153"/>
      <c r="B31" s="47"/>
      <c r="C31" s="48"/>
      <c r="D31" s="48"/>
      <c r="E31" s="48"/>
      <c r="F31" s="48"/>
      <c r="G31" s="48"/>
      <c r="H31" s="48"/>
      <c r="I31" s="48"/>
      <c r="J31" s="48"/>
      <c r="K31" s="48"/>
      <c r="L31" s="48"/>
      <c r="M31" s="167"/>
      <c r="N31" s="132"/>
      <c r="O31" s="141"/>
      <c r="P31" s="48"/>
      <c r="Q31" s="48"/>
      <c r="R31" s="48"/>
      <c r="S31" s="48"/>
      <c r="T31" s="48"/>
      <c r="U31" s="48"/>
      <c r="V31" s="48"/>
      <c r="W31" s="48"/>
      <c r="X31" s="48"/>
      <c r="Y31" s="48"/>
      <c r="Z31" s="48"/>
      <c r="AA31" s="129"/>
      <c r="AB31" s="132"/>
      <c r="AC31" s="141"/>
      <c r="AD31" s="55" t="s">
        <v>63</v>
      </c>
      <c r="AE31" s="120"/>
      <c r="AF31" s="93" t="s">
        <v>86</v>
      </c>
    </row>
    <row r="32" spans="1:32" x14ac:dyDescent="0.25">
      <c r="A32" s="154"/>
      <c r="B32" s="47"/>
      <c r="C32" s="48"/>
      <c r="D32" s="48"/>
      <c r="E32" s="48"/>
      <c r="F32" s="48"/>
      <c r="G32" s="48"/>
      <c r="H32" s="48"/>
      <c r="I32" s="48"/>
      <c r="J32" s="48"/>
      <c r="K32" s="48"/>
      <c r="L32" s="48"/>
      <c r="M32" s="167"/>
      <c r="N32" s="132"/>
      <c r="O32" s="141"/>
      <c r="P32" s="48"/>
      <c r="Q32" s="48"/>
      <c r="R32" s="48"/>
      <c r="S32" s="48"/>
      <c r="T32" s="48"/>
      <c r="U32" s="48"/>
      <c r="V32" s="48"/>
      <c r="W32" s="48"/>
      <c r="X32" s="48"/>
      <c r="Y32" s="48"/>
      <c r="Z32" s="48"/>
      <c r="AA32" s="129"/>
      <c r="AB32" s="132"/>
      <c r="AC32" s="141"/>
      <c r="AD32" s="94" t="str">
        <f>IF(AC29="OK","Yes","No")</f>
        <v>No</v>
      </c>
      <c r="AE32" s="120"/>
      <c r="AF32" s="138"/>
    </row>
    <row r="33" spans="1:32" x14ac:dyDescent="0.25">
      <c r="A33" s="53" t="str">
        <f>IF(AD28="Cycle Complete", "", "Caution: Previous cycle incomplete")</f>
        <v>Caution: Previous cycle incomplete</v>
      </c>
      <c r="B33" s="49"/>
      <c r="C33" s="50"/>
      <c r="D33" s="50"/>
      <c r="E33" s="50"/>
      <c r="F33" s="50"/>
      <c r="G33" s="50"/>
      <c r="H33" s="50"/>
      <c r="I33" s="50"/>
      <c r="J33" s="50"/>
      <c r="K33" s="50"/>
      <c r="L33" s="50"/>
      <c r="M33" s="168"/>
      <c r="N33" s="133"/>
      <c r="O33" s="142"/>
      <c r="P33" s="50"/>
      <c r="Q33" s="50"/>
      <c r="R33" s="50"/>
      <c r="S33" s="50"/>
      <c r="T33" s="50"/>
      <c r="U33" s="50"/>
      <c r="V33" s="50"/>
      <c r="W33" s="50"/>
      <c r="X33" s="50"/>
      <c r="Y33" s="50"/>
      <c r="Z33" s="50"/>
      <c r="AA33" s="130"/>
      <c r="AB33" s="133"/>
      <c r="AC33" s="142"/>
      <c r="AD33" s="57" t="str">
        <f>IF(AND(AD30="Yes",AD32="Yes"),"Cycle Complete","Cycle Incomplete")</f>
        <v>Cycle Incomplete</v>
      </c>
      <c r="AE33" s="121"/>
      <c r="AF33" s="139"/>
    </row>
    <row r="34" spans="1:32" ht="15" customHeight="1" x14ac:dyDescent="0.25">
      <c r="A34" s="155"/>
      <c r="B34" s="33"/>
      <c r="C34" s="34"/>
      <c r="D34" s="34"/>
      <c r="E34" s="34"/>
      <c r="F34" s="34"/>
      <c r="G34" s="34"/>
      <c r="H34" s="34"/>
      <c r="I34" s="34"/>
      <c r="J34" s="34"/>
      <c r="K34" s="34"/>
      <c r="L34" s="34"/>
      <c r="M34" s="143"/>
      <c r="N34" s="122">
        <f>COUNTIF(C34:L38,"y")</f>
        <v>0</v>
      </c>
      <c r="O34" s="146" t="str">
        <f t="shared" ref="O34" si="8">IF(N34&gt;0,"OK","No Observation")</f>
        <v>No Observation</v>
      </c>
      <c r="P34" s="34"/>
      <c r="Q34" s="34"/>
      <c r="R34" s="34"/>
      <c r="S34" s="34"/>
      <c r="T34" s="34"/>
      <c r="U34" s="34"/>
      <c r="V34" s="34"/>
      <c r="W34" s="34"/>
      <c r="X34" s="34"/>
      <c r="Y34" s="34"/>
      <c r="Z34" s="34"/>
      <c r="AA34" s="143"/>
      <c r="AB34" s="122">
        <f>COUNTIF(P34:Z38,"Y")</f>
        <v>0</v>
      </c>
      <c r="AC34" s="146" t="str">
        <f t="shared" ref="AC34" si="9">IF(AB34&gt;0,"OK","No Debrief")</f>
        <v>No Debrief</v>
      </c>
      <c r="AD34" s="68" t="s">
        <v>62</v>
      </c>
      <c r="AE34" s="125"/>
      <c r="AF34" s="151"/>
    </row>
    <row r="35" spans="1:32" x14ac:dyDescent="0.25">
      <c r="A35" s="156"/>
      <c r="B35" s="35"/>
      <c r="C35" s="36"/>
      <c r="D35" s="36"/>
      <c r="E35" s="36"/>
      <c r="F35" s="36"/>
      <c r="G35" s="36"/>
      <c r="H35" s="36"/>
      <c r="I35" s="36"/>
      <c r="J35" s="36"/>
      <c r="K35" s="36"/>
      <c r="L35" s="36"/>
      <c r="M35" s="144"/>
      <c r="N35" s="123"/>
      <c r="O35" s="147"/>
      <c r="P35" s="36"/>
      <c r="Q35" s="36"/>
      <c r="R35" s="36"/>
      <c r="S35" s="36"/>
      <c r="T35" s="36"/>
      <c r="U35" s="36"/>
      <c r="V35" s="36"/>
      <c r="W35" s="36"/>
      <c r="X35" s="36"/>
      <c r="Y35" s="36"/>
      <c r="Z35" s="36"/>
      <c r="AA35" s="144"/>
      <c r="AB35" s="123"/>
      <c r="AC35" s="147"/>
      <c r="AD35" s="94" t="str">
        <f>IF(O34="OK", "Yes", "No")</f>
        <v>No</v>
      </c>
      <c r="AE35" s="126"/>
      <c r="AF35" s="150"/>
    </row>
    <row r="36" spans="1:32" x14ac:dyDescent="0.25">
      <c r="A36" s="156"/>
      <c r="B36" s="35"/>
      <c r="C36" s="36"/>
      <c r="D36" s="36"/>
      <c r="E36" s="36"/>
      <c r="F36" s="36"/>
      <c r="G36" s="36"/>
      <c r="H36" s="36"/>
      <c r="I36" s="36"/>
      <c r="J36" s="36"/>
      <c r="K36" s="36"/>
      <c r="L36" s="36"/>
      <c r="M36" s="144"/>
      <c r="N36" s="123"/>
      <c r="O36" s="147"/>
      <c r="P36" s="36"/>
      <c r="Q36" s="36"/>
      <c r="R36" s="36"/>
      <c r="S36" s="36"/>
      <c r="T36" s="36"/>
      <c r="U36" s="36"/>
      <c r="V36" s="36"/>
      <c r="W36" s="36"/>
      <c r="X36" s="36"/>
      <c r="Y36" s="36"/>
      <c r="Z36" s="36"/>
      <c r="AA36" s="144"/>
      <c r="AB36" s="123"/>
      <c r="AC36" s="147"/>
      <c r="AD36" s="55" t="s">
        <v>63</v>
      </c>
      <c r="AE36" s="126"/>
      <c r="AF36" s="93" t="s">
        <v>86</v>
      </c>
    </row>
    <row r="37" spans="1:32" x14ac:dyDescent="0.25">
      <c r="A37" s="157"/>
      <c r="B37" s="35"/>
      <c r="C37" s="36"/>
      <c r="D37" s="36"/>
      <c r="E37" s="36"/>
      <c r="F37" s="36"/>
      <c r="G37" s="36"/>
      <c r="H37" s="36"/>
      <c r="I37" s="36"/>
      <c r="J37" s="36"/>
      <c r="K37" s="36"/>
      <c r="L37" s="36"/>
      <c r="M37" s="144"/>
      <c r="N37" s="123"/>
      <c r="O37" s="147"/>
      <c r="P37" s="36"/>
      <c r="Q37" s="36"/>
      <c r="R37" s="36"/>
      <c r="S37" s="36"/>
      <c r="T37" s="36"/>
      <c r="U37" s="36"/>
      <c r="V37" s="36"/>
      <c r="W37" s="36"/>
      <c r="X37" s="36"/>
      <c r="Y37" s="36"/>
      <c r="Z37" s="36"/>
      <c r="AA37" s="144"/>
      <c r="AB37" s="123"/>
      <c r="AC37" s="147"/>
      <c r="AD37" s="94" t="str">
        <f>IF(AC34="OK","Yes","No")</f>
        <v>No</v>
      </c>
      <c r="AE37" s="126"/>
      <c r="AF37" s="134"/>
    </row>
    <row r="38" spans="1:32" x14ac:dyDescent="0.25">
      <c r="A38" s="71" t="str">
        <f>IF(AD33="Cycle Complete", "", "Caution: Previous cycle incomplete")</f>
        <v>Caution: Previous cycle incomplete</v>
      </c>
      <c r="B38" s="37"/>
      <c r="C38" s="38"/>
      <c r="D38" s="38"/>
      <c r="E38" s="38"/>
      <c r="F38" s="38"/>
      <c r="G38" s="38"/>
      <c r="H38" s="38"/>
      <c r="I38" s="38"/>
      <c r="J38" s="38"/>
      <c r="K38" s="38"/>
      <c r="L38" s="38"/>
      <c r="M38" s="145"/>
      <c r="N38" s="124"/>
      <c r="O38" s="148"/>
      <c r="P38" s="38"/>
      <c r="Q38" s="38"/>
      <c r="R38" s="38"/>
      <c r="S38" s="38"/>
      <c r="T38" s="38"/>
      <c r="U38" s="38"/>
      <c r="V38" s="38"/>
      <c r="W38" s="38"/>
      <c r="X38" s="38"/>
      <c r="Y38" s="38"/>
      <c r="Z38" s="38"/>
      <c r="AA38" s="145"/>
      <c r="AB38" s="124"/>
      <c r="AC38" s="148"/>
      <c r="AD38" s="57" t="str">
        <f>IF(AND(AD35="Yes",AD37="Yes"),"Cycle Complete","Cycle Incomplete")</f>
        <v>Cycle Incomplete</v>
      </c>
      <c r="AE38" s="127"/>
      <c r="AF38" s="135"/>
    </row>
    <row r="39" spans="1:32" ht="15" customHeight="1" x14ac:dyDescent="0.25">
      <c r="A39" s="152"/>
      <c r="B39" s="45"/>
      <c r="C39" s="46"/>
      <c r="D39" s="46"/>
      <c r="E39" s="46"/>
      <c r="F39" s="46"/>
      <c r="G39" s="46"/>
      <c r="H39" s="46"/>
      <c r="I39" s="46"/>
      <c r="J39" s="46"/>
      <c r="K39" s="46"/>
      <c r="L39" s="46"/>
      <c r="M39" s="128"/>
      <c r="N39" s="131">
        <f>COUNTIF(C39:L43,"y")</f>
        <v>0</v>
      </c>
      <c r="O39" s="140" t="str">
        <f t="shared" ref="O39" si="10">IF(N39&gt;0,"OK","No Observation")</f>
        <v>No Observation</v>
      </c>
      <c r="P39" s="46"/>
      <c r="Q39" s="46"/>
      <c r="R39" s="46"/>
      <c r="S39" s="46"/>
      <c r="T39" s="46"/>
      <c r="U39" s="46"/>
      <c r="V39" s="46"/>
      <c r="W39" s="46"/>
      <c r="X39" s="46"/>
      <c r="Y39" s="46"/>
      <c r="Z39" s="46"/>
      <c r="AA39" s="128"/>
      <c r="AB39" s="131">
        <f>COUNTIF(P39:Z43,"Y")</f>
        <v>0</v>
      </c>
      <c r="AC39" s="140" t="str">
        <f t="shared" ref="AC39" si="11">IF(AB39&gt;0,"OK","No Debrief")</f>
        <v>No Debrief</v>
      </c>
      <c r="AD39" s="68" t="s">
        <v>62</v>
      </c>
      <c r="AE39" s="119"/>
      <c r="AF39" s="136"/>
    </row>
    <row r="40" spans="1:32" x14ac:dyDescent="0.25">
      <c r="A40" s="153"/>
      <c r="B40" s="47"/>
      <c r="C40" s="48"/>
      <c r="D40" s="48"/>
      <c r="E40" s="48"/>
      <c r="F40" s="48"/>
      <c r="G40" s="48"/>
      <c r="H40" s="48"/>
      <c r="I40" s="48"/>
      <c r="J40" s="48"/>
      <c r="K40" s="48"/>
      <c r="L40" s="48"/>
      <c r="M40" s="129"/>
      <c r="N40" s="132"/>
      <c r="O40" s="141"/>
      <c r="P40" s="48"/>
      <c r="Q40" s="48"/>
      <c r="R40" s="48"/>
      <c r="S40" s="48"/>
      <c r="T40" s="48"/>
      <c r="U40" s="48"/>
      <c r="V40" s="48"/>
      <c r="W40" s="48"/>
      <c r="X40" s="48"/>
      <c r="Y40" s="48"/>
      <c r="Z40" s="48"/>
      <c r="AA40" s="129"/>
      <c r="AB40" s="132"/>
      <c r="AC40" s="141"/>
      <c r="AD40" s="94" t="str">
        <f>IF(O39="OK", "Yes", "No")</f>
        <v>No</v>
      </c>
      <c r="AE40" s="120"/>
      <c r="AF40" s="137"/>
    </row>
    <row r="41" spans="1:32" x14ac:dyDescent="0.25">
      <c r="A41" s="153"/>
      <c r="B41" s="47"/>
      <c r="C41" s="48"/>
      <c r="D41" s="48"/>
      <c r="E41" s="48"/>
      <c r="F41" s="48"/>
      <c r="G41" s="48"/>
      <c r="H41" s="48"/>
      <c r="I41" s="48"/>
      <c r="J41" s="48"/>
      <c r="K41" s="48"/>
      <c r="L41" s="48"/>
      <c r="M41" s="129"/>
      <c r="N41" s="132"/>
      <c r="O41" s="141"/>
      <c r="P41" s="48"/>
      <c r="Q41" s="48"/>
      <c r="R41" s="48"/>
      <c r="S41" s="48"/>
      <c r="T41" s="48"/>
      <c r="U41" s="48"/>
      <c r="V41" s="48"/>
      <c r="W41" s="48"/>
      <c r="X41" s="48"/>
      <c r="Y41" s="48"/>
      <c r="Z41" s="48"/>
      <c r="AA41" s="129"/>
      <c r="AB41" s="132"/>
      <c r="AC41" s="141"/>
      <c r="AD41" s="55" t="s">
        <v>63</v>
      </c>
      <c r="AE41" s="120"/>
      <c r="AF41" s="93" t="s">
        <v>86</v>
      </c>
    </row>
    <row r="42" spans="1:32" x14ac:dyDescent="0.25">
      <c r="A42" s="154"/>
      <c r="B42" s="47"/>
      <c r="C42" s="48"/>
      <c r="D42" s="48"/>
      <c r="E42" s="48"/>
      <c r="F42" s="48"/>
      <c r="G42" s="48"/>
      <c r="H42" s="48"/>
      <c r="I42" s="48"/>
      <c r="J42" s="48"/>
      <c r="K42" s="48"/>
      <c r="L42" s="48"/>
      <c r="M42" s="129"/>
      <c r="N42" s="132"/>
      <c r="O42" s="141"/>
      <c r="P42" s="48"/>
      <c r="Q42" s="48"/>
      <c r="R42" s="48"/>
      <c r="S42" s="48"/>
      <c r="T42" s="48"/>
      <c r="U42" s="48"/>
      <c r="V42" s="48"/>
      <c r="W42" s="48"/>
      <c r="X42" s="48"/>
      <c r="Y42" s="48"/>
      <c r="Z42" s="48"/>
      <c r="AA42" s="129"/>
      <c r="AB42" s="132"/>
      <c r="AC42" s="141"/>
      <c r="AD42" s="94" t="str">
        <f>IF(AC39="OK","Yes","No")</f>
        <v>No</v>
      </c>
      <c r="AE42" s="120"/>
      <c r="AF42" s="138"/>
    </row>
    <row r="43" spans="1:32" x14ac:dyDescent="0.25">
      <c r="A43" s="53" t="str">
        <f>IF(AD38="Cycle Complete", "", "Caution: Previous cycle incomplete")</f>
        <v>Caution: Previous cycle incomplete</v>
      </c>
      <c r="B43" s="49"/>
      <c r="C43" s="50"/>
      <c r="D43" s="50"/>
      <c r="E43" s="50"/>
      <c r="F43" s="50"/>
      <c r="G43" s="50"/>
      <c r="H43" s="50"/>
      <c r="I43" s="50"/>
      <c r="J43" s="50"/>
      <c r="K43" s="50"/>
      <c r="L43" s="50"/>
      <c r="M43" s="130"/>
      <c r="N43" s="133"/>
      <c r="O43" s="142"/>
      <c r="P43" s="50"/>
      <c r="Q43" s="50"/>
      <c r="R43" s="50"/>
      <c r="S43" s="50"/>
      <c r="T43" s="50"/>
      <c r="U43" s="50"/>
      <c r="V43" s="50"/>
      <c r="W43" s="50"/>
      <c r="X43" s="50"/>
      <c r="Y43" s="50"/>
      <c r="Z43" s="50"/>
      <c r="AA43" s="130"/>
      <c r="AB43" s="133"/>
      <c r="AC43" s="142"/>
      <c r="AD43" s="57" t="str">
        <f>IF(AND(AD40="Yes",AD42="Yes"),"Cycle Complete","Cycle Incomplete")</f>
        <v>Cycle Incomplete</v>
      </c>
      <c r="AE43" s="121"/>
      <c r="AF43" s="139"/>
    </row>
    <row r="44" spans="1:32" ht="15" customHeight="1" x14ac:dyDescent="0.25">
      <c r="A44" s="155"/>
      <c r="B44" s="33"/>
      <c r="C44" s="34"/>
      <c r="D44" s="34"/>
      <c r="E44" s="34"/>
      <c r="F44" s="34"/>
      <c r="G44" s="34"/>
      <c r="H44" s="34"/>
      <c r="I44" s="34"/>
      <c r="J44" s="34"/>
      <c r="K44" s="34"/>
      <c r="L44" s="34"/>
      <c r="M44" s="143"/>
      <c r="N44" s="122">
        <f>COUNTIF(C44:L48,"y")</f>
        <v>0</v>
      </c>
      <c r="O44" s="146" t="str">
        <f t="shared" ref="O44" si="12">IF(N44&gt;0,"OK","No Observation")</f>
        <v>No Observation</v>
      </c>
      <c r="P44" s="34"/>
      <c r="Q44" s="34"/>
      <c r="R44" s="34"/>
      <c r="S44" s="34"/>
      <c r="T44" s="34"/>
      <c r="U44" s="34"/>
      <c r="V44" s="34"/>
      <c r="W44" s="34"/>
      <c r="X44" s="34"/>
      <c r="Y44" s="34"/>
      <c r="Z44" s="34"/>
      <c r="AA44" s="143"/>
      <c r="AB44" s="122">
        <f>COUNTIF(P44:Z48,"Y")</f>
        <v>0</v>
      </c>
      <c r="AC44" s="146" t="str">
        <f t="shared" ref="AC44" si="13">IF(AB44&gt;0,"OK","No Debrief")</f>
        <v>No Debrief</v>
      </c>
      <c r="AD44" s="68" t="s">
        <v>62</v>
      </c>
      <c r="AE44" s="125"/>
      <c r="AF44" s="151"/>
    </row>
    <row r="45" spans="1:32" x14ac:dyDescent="0.25">
      <c r="A45" s="156"/>
      <c r="B45" s="35"/>
      <c r="C45" s="36"/>
      <c r="D45" s="36"/>
      <c r="E45" s="36"/>
      <c r="F45" s="36"/>
      <c r="G45" s="36"/>
      <c r="H45" s="36"/>
      <c r="I45" s="36"/>
      <c r="J45" s="36"/>
      <c r="K45" s="36"/>
      <c r="L45" s="36"/>
      <c r="M45" s="144"/>
      <c r="N45" s="123"/>
      <c r="O45" s="147"/>
      <c r="P45" s="36"/>
      <c r="Q45" s="36"/>
      <c r="R45" s="36"/>
      <c r="S45" s="36"/>
      <c r="T45" s="36"/>
      <c r="U45" s="36"/>
      <c r="V45" s="36"/>
      <c r="W45" s="36"/>
      <c r="X45" s="36"/>
      <c r="Y45" s="36"/>
      <c r="Z45" s="36"/>
      <c r="AA45" s="144"/>
      <c r="AB45" s="123"/>
      <c r="AC45" s="147"/>
      <c r="AD45" s="94" t="str">
        <f>IF(O44="OK", "Yes", "No")</f>
        <v>No</v>
      </c>
      <c r="AE45" s="126"/>
      <c r="AF45" s="150"/>
    </row>
    <row r="46" spans="1:32" x14ac:dyDescent="0.25">
      <c r="A46" s="156"/>
      <c r="B46" s="35"/>
      <c r="C46" s="36"/>
      <c r="D46" s="36"/>
      <c r="E46" s="36"/>
      <c r="F46" s="36"/>
      <c r="G46" s="36"/>
      <c r="H46" s="36"/>
      <c r="I46" s="36"/>
      <c r="J46" s="36"/>
      <c r="K46" s="36"/>
      <c r="L46" s="36"/>
      <c r="M46" s="144"/>
      <c r="N46" s="123"/>
      <c r="O46" s="147"/>
      <c r="P46" s="36"/>
      <c r="Q46" s="36"/>
      <c r="R46" s="36"/>
      <c r="S46" s="36"/>
      <c r="T46" s="36"/>
      <c r="U46" s="36"/>
      <c r="V46" s="36"/>
      <c r="W46" s="36"/>
      <c r="X46" s="36"/>
      <c r="Y46" s="36"/>
      <c r="Z46" s="36"/>
      <c r="AA46" s="144"/>
      <c r="AB46" s="123"/>
      <c r="AC46" s="147"/>
      <c r="AD46" s="55" t="s">
        <v>63</v>
      </c>
      <c r="AE46" s="126"/>
      <c r="AF46" s="93" t="s">
        <v>86</v>
      </c>
    </row>
    <row r="47" spans="1:32" x14ac:dyDescent="0.25">
      <c r="A47" s="157"/>
      <c r="B47" s="35"/>
      <c r="C47" s="36"/>
      <c r="D47" s="36"/>
      <c r="E47" s="36"/>
      <c r="F47" s="36"/>
      <c r="G47" s="36"/>
      <c r="H47" s="36"/>
      <c r="I47" s="36"/>
      <c r="J47" s="36"/>
      <c r="K47" s="36"/>
      <c r="L47" s="36"/>
      <c r="M47" s="144"/>
      <c r="N47" s="123"/>
      <c r="O47" s="147"/>
      <c r="P47" s="36"/>
      <c r="Q47" s="36"/>
      <c r="R47" s="36"/>
      <c r="S47" s="36"/>
      <c r="T47" s="36"/>
      <c r="U47" s="36"/>
      <c r="V47" s="36"/>
      <c r="W47" s="36"/>
      <c r="X47" s="36"/>
      <c r="Y47" s="36"/>
      <c r="Z47" s="36"/>
      <c r="AA47" s="144"/>
      <c r="AB47" s="123"/>
      <c r="AC47" s="147"/>
      <c r="AD47" s="94" t="str">
        <f>IF(AC44="OK","Yes","No")</f>
        <v>No</v>
      </c>
      <c r="AE47" s="126"/>
      <c r="AF47" s="134"/>
    </row>
    <row r="48" spans="1:32" x14ac:dyDescent="0.25">
      <c r="A48" s="71" t="str">
        <f>IF(AD43="Cycle Complete", "", "Caution: Previous cycle incomplete")</f>
        <v>Caution: Previous cycle incomplete</v>
      </c>
      <c r="B48" s="37"/>
      <c r="C48" s="38"/>
      <c r="D48" s="38"/>
      <c r="E48" s="38"/>
      <c r="F48" s="38"/>
      <c r="G48" s="38"/>
      <c r="H48" s="38"/>
      <c r="I48" s="38"/>
      <c r="J48" s="38"/>
      <c r="K48" s="38"/>
      <c r="L48" s="38"/>
      <c r="M48" s="145"/>
      <c r="N48" s="124"/>
      <c r="O48" s="148"/>
      <c r="P48" s="38"/>
      <c r="Q48" s="38"/>
      <c r="R48" s="38"/>
      <c r="S48" s="38"/>
      <c r="T48" s="38"/>
      <c r="U48" s="38"/>
      <c r="V48" s="38"/>
      <c r="W48" s="38"/>
      <c r="X48" s="38"/>
      <c r="Y48" s="38"/>
      <c r="Z48" s="38"/>
      <c r="AA48" s="145"/>
      <c r="AB48" s="124"/>
      <c r="AC48" s="148"/>
      <c r="AD48" s="57" t="str">
        <f>IF(AND(AD45="Yes",AD47="Yes"),"Cycle Complete","Cycle Incomplete")</f>
        <v>Cycle Incomplete</v>
      </c>
      <c r="AE48" s="127"/>
      <c r="AF48" s="135"/>
    </row>
    <row r="49" spans="1:32" ht="15" customHeight="1" x14ac:dyDescent="0.25">
      <c r="A49" s="152"/>
      <c r="B49" s="45"/>
      <c r="C49" s="46"/>
      <c r="D49" s="46"/>
      <c r="E49" s="46"/>
      <c r="F49" s="46"/>
      <c r="G49" s="46"/>
      <c r="H49" s="46"/>
      <c r="I49" s="46"/>
      <c r="J49" s="46"/>
      <c r="K49" s="46"/>
      <c r="L49" s="46"/>
      <c r="M49" s="128"/>
      <c r="N49" s="131">
        <f>COUNTIF(C49:L53,"y")</f>
        <v>0</v>
      </c>
      <c r="O49" s="140" t="str">
        <f t="shared" ref="O49" si="14">IF(N49&gt;0,"OK","No Observation")</f>
        <v>No Observation</v>
      </c>
      <c r="P49" s="46"/>
      <c r="Q49" s="46"/>
      <c r="R49" s="46"/>
      <c r="S49" s="46"/>
      <c r="T49" s="46"/>
      <c r="U49" s="46"/>
      <c r="V49" s="46"/>
      <c r="W49" s="46"/>
      <c r="X49" s="46"/>
      <c r="Y49" s="46"/>
      <c r="Z49" s="46"/>
      <c r="AA49" s="128"/>
      <c r="AB49" s="131">
        <f>COUNTIF(P49:Z53,"Y")</f>
        <v>0</v>
      </c>
      <c r="AC49" s="140" t="str">
        <f t="shared" ref="AC49" si="15">IF(AB49&gt;0,"OK","No Debrief")</f>
        <v>No Debrief</v>
      </c>
      <c r="AD49" s="68" t="s">
        <v>62</v>
      </c>
      <c r="AE49" s="119"/>
      <c r="AF49" s="136"/>
    </row>
    <row r="50" spans="1:32" x14ac:dyDescent="0.25">
      <c r="A50" s="153"/>
      <c r="B50" s="47"/>
      <c r="C50" s="48"/>
      <c r="D50" s="48"/>
      <c r="E50" s="48"/>
      <c r="F50" s="48"/>
      <c r="G50" s="48"/>
      <c r="H50" s="48"/>
      <c r="I50" s="48"/>
      <c r="J50" s="48"/>
      <c r="K50" s="48"/>
      <c r="L50" s="48"/>
      <c r="M50" s="129"/>
      <c r="N50" s="132"/>
      <c r="O50" s="141"/>
      <c r="P50" s="48"/>
      <c r="Q50" s="48"/>
      <c r="R50" s="48"/>
      <c r="S50" s="48"/>
      <c r="T50" s="48"/>
      <c r="U50" s="48"/>
      <c r="V50" s="48"/>
      <c r="W50" s="48"/>
      <c r="X50" s="48"/>
      <c r="Y50" s="48"/>
      <c r="Z50" s="48"/>
      <c r="AA50" s="129"/>
      <c r="AB50" s="132"/>
      <c r="AC50" s="141"/>
      <c r="AD50" s="94" t="str">
        <f>IF(O49="OK", "Yes", "No")</f>
        <v>No</v>
      </c>
      <c r="AE50" s="120"/>
      <c r="AF50" s="137"/>
    </row>
    <row r="51" spans="1:32" x14ac:dyDescent="0.25">
      <c r="A51" s="153"/>
      <c r="B51" s="47"/>
      <c r="C51" s="48"/>
      <c r="D51" s="48"/>
      <c r="E51" s="48"/>
      <c r="F51" s="48"/>
      <c r="G51" s="48"/>
      <c r="H51" s="48"/>
      <c r="I51" s="48"/>
      <c r="J51" s="48"/>
      <c r="K51" s="48"/>
      <c r="L51" s="48"/>
      <c r="M51" s="129"/>
      <c r="N51" s="132"/>
      <c r="O51" s="141"/>
      <c r="P51" s="48"/>
      <c r="Q51" s="48"/>
      <c r="R51" s="48"/>
      <c r="S51" s="48"/>
      <c r="T51" s="48"/>
      <c r="U51" s="48"/>
      <c r="V51" s="48"/>
      <c r="W51" s="48"/>
      <c r="X51" s="48"/>
      <c r="Y51" s="48"/>
      <c r="Z51" s="48"/>
      <c r="AA51" s="129"/>
      <c r="AB51" s="132"/>
      <c r="AC51" s="141"/>
      <c r="AD51" s="55" t="s">
        <v>63</v>
      </c>
      <c r="AE51" s="120"/>
      <c r="AF51" s="93" t="s">
        <v>86</v>
      </c>
    </row>
    <row r="52" spans="1:32" x14ac:dyDescent="0.25">
      <c r="A52" s="154"/>
      <c r="B52" s="47"/>
      <c r="C52" s="48"/>
      <c r="D52" s="48"/>
      <c r="E52" s="48"/>
      <c r="F52" s="48"/>
      <c r="G52" s="48"/>
      <c r="H52" s="48"/>
      <c r="I52" s="48"/>
      <c r="J52" s="48"/>
      <c r="K52" s="48"/>
      <c r="L52" s="48"/>
      <c r="M52" s="129"/>
      <c r="N52" s="132"/>
      <c r="O52" s="141"/>
      <c r="P52" s="48"/>
      <c r="Q52" s="48"/>
      <c r="R52" s="48"/>
      <c r="S52" s="48"/>
      <c r="T52" s="48"/>
      <c r="U52" s="48"/>
      <c r="V52" s="48"/>
      <c r="W52" s="48"/>
      <c r="X52" s="48"/>
      <c r="Y52" s="48"/>
      <c r="Z52" s="48"/>
      <c r="AA52" s="129"/>
      <c r="AB52" s="132"/>
      <c r="AC52" s="141"/>
      <c r="AD52" s="94" t="str">
        <f>IF(AC49="OK","Yes","No")</f>
        <v>No</v>
      </c>
      <c r="AE52" s="120"/>
      <c r="AF52" s="138"/>
    </row>
    <row r="53" spans="1:32" x14ac:dyDescent="0.25">
      <c r="A53" s="53" t="str">
        <f>IF(AD48="Cycle Complete", "", "Caution: Previous cycle incomplete")</f>
        <v>Caution: Previous cycle incomplete</v>
      </c>
      <c r="B53" s="49"/>
      <c r="C53" s="50"/>
      <c r="D53" s="50"/>
      <c r="E53" s="50"/>
      <c r="F53" s="50"/>
      <c r="G53" s="50"/>
      <c r="H53" s="50"/>
      <c r="I53" s="50"/>
      <c r="J53" s="50"/>
      <c r="K53" s="50"/>
      <c r="L53" s="50"/>
      <c r="M53" s="130"/>
      <c r="N53" s="133"/>
      <c r="O53" s="142"/>
      <c r="P53" s="50"/>
      <c r="Q53" s="50"/>
      <c r="R53" s="50"/>
      <c r="S53" s="50"/>
      <c r="T53" s="50"/>
      <c r="U53" s="50"/>
      <c r="V53" s="50"/>
      <c r="W53" s="50"/>
      <c r="X53" s="50"/>
      <c r="Y53" s="50"/>
      <c r="Z53" s="50"/>
      <c r="AA53" s="130"/>
      <c r="AB53" s="133"/>
      <c r="AC53" s="142"/>
      <c r="AD53" s="57" t="str">
        <f>IF(AND(AD50="Yes",AD52="Yes"),"Cycle Complete","Cycle Incomplete")</f>
        <v>Cycle Incomplete</v>
      </c>
      <c r="AE53" s="121"/>
      <c r="AF53" s="139"/>
    </row>
    <row r="54" spans="1:32" ht="15" customHeight="1" x14ac:dyDescent="0.25">
      <c r="A54" s="155"/>
      <c r="B54" s="33"/>
      <c r="C54" s="34"/>
      <c r="D54" s="34"/>
      <c r="E54" s="34"/>
      <c r="F54" s="34"/>
      <c r="G54" s="34"/>
      <c r="H54" s="34"/>
      <c r="I54" s="34"/>
      <c r="J54" s="34"/>
      <c r="K54" s="34"/>
      <c r="L54" s="34"/>
      <c r="M54" s="143"/>
      <c r="N54" s="122">
        <f>COUNTIF(C54:L58,"y")</f>
        <v>0</v>
      </c>
      <c r="O54" s="146" t="str">
        <f t="shared" ref="O54" si="16">IF(N54&gt;0,"OK","No Observation")</f>
        <v>No Observation</v>
      </c>
      <c r="P54" s="34"/>
      <c r="Q54" s="34"/>
      <c r="R54" s="34"/>
      <c r="S54" s="34"/>
      <c r="T54" s="34"/>
      <c r="U54" s="34"/>
      <c r="V54" s="34"/>
      <c r="W54" s="34"/>
      <c r="X54" s="34"/>
      <c r="Y54" s="34"/>
      <c r="Z54" s="34"/>
      <c r="AA54" s="143"/>
      <c r="AB54" s="122">
        <f>COUNTIF(P54:Z58,"Y")</f>
        <v>0</v>
      </c>
      <c r="AC54" s="146" t="str">
        <f t="shared" ref="AC54" si="17">IF(AB54&gt;0,"OK","No Debrief")</f>
        <v>No Debrief</v>
      </c>
      <c r="AD54" s="68" t="s">
        <v>62</v>
      </c>
      <c r="AE54" s="125"/>
      <c r="AF54" s="151"/>
    </row>
    <row r="55" spans="1:32" x14ac:dyDescent="0.25">
      <c r="A55" s="156"/>
      <c r="B55" s="35"/>
      <c r="C55" s="36"/>
      <c r="D55" s="36"/>
      <c r="E55" s="36"/>
      <c r="F55" s="36"/>
      <c r="G55" s="36"/>
      <c r="H55" s="36"/>
      <c r="I55" s="36"/>
      <c r="J55" s="36"/>
      <c r="K55" s="36"/>
      <c r="L55" s="36"/>
      <c r="M55" s="144"/>
      <c r="N55" s="123"/>
      <c r="O55" s="147"/>
      <c r="P55" s="36"/>
      <c r="Q55" s="36"/>
      <c r="R55" s="36"/>
      <c r="S55" s="36"/>
      <c r="T55" s="36"/>
      <c r="U55" s="36"/>
      <c r="V55" s="36"/>
      <c r="W55" s="36"/>
      <c r="X55" s="36"/>
      <c r="Y55" s="36"/>
      <c r="Z55" s="36"/>
      <c r="AA55" s="144"/>
      <c r="AB55" s="123"/>
      <c r="AC55" s="147"/>
      <c r="AD55" s="94" t="str">
        <f>IF(O54="OK", "Yes", "No")</f>
        <v>No</v>
      </c>
      <c r="AE55" s="126"/>
      <c r="AF55" s="150"/>
    </row>
    <row r="56" spans="1:32" x14ac:dyDescent="0.25">
      <c r="A56" s="156"/>
      <c r="B56" s="35"/>
      <c r="C56" s="36"/>
      <c r="D56" s="36"/>
      <c r="E56" s="36"/>
      <c r="F56" s="36"/>
      <c r="G56" s="36"/>
      <c r="H56" s="36"/>
      <c r="I56" s="36"/>
      <c r="J56" s="36"/>
      <c r="K56" s="36"/>
      <c r="L56" s="36"/>
      <c r="M56" s="144"/>
      <c r="N56" s="123"/>
      <c r="O56" s="147"/>
      <c r="P56" s="36"/>
      <c r="Q56" s="36"/>
      <c r="R56" s="36"/>
      <c r="S56" s="36"/>
      <c r="T56" s="36"/>
      <c r="U56" s="36"/>
      <c r="V56" s="36"/>
      <c r="W56" s="36"/>
      <c r="X56" s="36"/>
      <c r="Y56" s="36"/>
      <c r="Z56" s="36"/>
      <c r="AA56" s="144"/>
      <c r="AB56" s="123"/>
      <c r="AC56" s="147"/>
      <c r="AD56" s="55" t="s">
        <v>63</v>
      </c>
      <c r="AE56" s="126"/>
      <c r="AF56" s="93" t="s">
        <v>86</v>
      </c>
    </row>
    <row r="57" spans="1:32" x14ac:dyDescent="0.25">
      <c r="A57" s="157"/>
      <c r="B57" s="35"/>
      <c r="C57" s="36"/>
      <c r="D57" s="36"/>
      <c r="E57" s="36"/>
      <c r="F57" s="36"/>
      <c r="G57" s="36"/>
      <c r="H57" s="36"/>
      <c r="I57" s="36"/>
      <c r="J57" s="36"/>
      <c r="K57" s="36"/>
      <c r="L57" s="36"/>
      <c r="M57" s="144"/>
      <c r="N57" s="123"/>
      <c r="O57" s="147"/>
      <c r="P57" s="36"/>
      <c r="Q57" s="36"/>
      <c r="R57" s="36"/>
      <c r="S57" s="36"/>
      <c r="T57" s="36"/>
      <c r="U57" s="36"/>
      <c r="V57" s="36"/>
      <c r="W57" s="36"/>
      <c r="X57" s="36"/>
      <c r="Y57" s="36"/>
      <c r="Z57" s="36"/>
      <c r="AA57" s="144"/>
      <c r="AB57" s="123"/>
      <c r="AC57" s="147"/>
      <c r="AD57" s="94" t="str">
        <f>IF(AC54="OK","Yes","No")</f>
        <v>No</v>
      </c>
      <c r="AE57" s="126"/>
      <c r="AF57" s="134"/>
    </row>
    <row r="58" spans="1:32" x14ac:dyDescent="0.25">
      <c r="A58" s="71" t="str">
        <f>IF(AD53="Cycle Complete", "", "Caution: Previous cycle incomplete")</f>
        <v>Caution: Previous cycle incomplete</v>
      </c>
      <c r="B58" s="37"/>
      <c r="C58" s="38"/>
      <c r="D58" s="38"/>
      <c r="E58" s="38"/>
      <c r="F58" s="38"/>
      <c r="G58" s="38"/>
      <c r="H58" s="38"/>
      <c r="I58" s="38"/>
      <c r="J58" s="38"/>
      <c r="K58" s="38"/>
      <c r="L58" s="38"/>
      <c r="M58" s="145"/>
      <c r="N58" s="124"/>
      <c r="O58" s="148"/>
      <c r="P58" s="38"/>
      <c r="Q58" s="38"/>
      <c r="R58" s="38"/>
      <c r="S58" s="38"/>
      <c r="T58" s="38"/>
      <c r="U58" s="38"/>
      <c r="V58" s="38"/>
      <c r="W58" s="38"/>
      <c r="X58" s="38"/>
      <c r="Y58" s="38"/>
      <c r="Z58" s="38"/>
      <c r="AA58" s="145"/>
      <c r="AB58" s="124"/>
      <c r="AC58" s="148"/>
      <c r="AD58" s="57" t="str">
        <f>IF(AND(AD55="Yes",AD57="Yes"),"Cycle Complete","Cycle Incomplete")</f>
        <v>Cycle Incomplete</v>
      </c>
      <c r="AE58" s="127"/>
      <c r="AF58" s="135"/>
    </row>
    <row r="59" spans="1:32" ht="15" customHeight="1" x14ac:dyDescent="0.25">
      <c r="A59" s="152"/>
      <c r="B59" s="45"/>
      <c r="C59" s="46"/>
      <c r="D59" s="46"/>
      <c r="E59" s="46"/>
      <c r="F59" s="46"/>
      <c r="G59" s="46"/>
      <c r="H59" s="46"/>
      <c r="I59" s="46"/>
      <c r="J59" s="46"/>
      <c r="K59" s="46"/>
      <c r="L59" s="46"/>
      <c r="M59" s="128"/>
      <c r="N59" s="131">
        <f>COUNTIF(C59:L63,"y")</f>
        <v>0</v>
      </c>
      <c r="O59" s="140" t="str">
        <f t="shared" ref="O59" si="18">IF(N59&gt;0,"OK","No Observation")</f>
        <v>No Observation</v>
      </c>
      <c r="P59" s="46"/>
      <c r="Q59" s="46"/>
      <c r="R59" s="46"/>
      <c r="S59" s="46"/>
      <c r="T59" s="46"/>
      <c r="U59" s="46"/>
      <c r="V59" s="46"/>
      <c r="W59" s="46"/>
      <c r="X59" s="46"/>
      <c r="Y59" s="46"/>
      <c r="Z59" s="46"/>
      <c r="AA59" s="128"/>
      <c r="AB59" s="131">
        <f>COUNTIF(P59:Z63,"Y")</f>
        <v>0</v>
      </c>
      <c r="AC59" s="140" t="str">
        <f t="shared" ref="AC59" si="19">IF(AB59&gt;0,"OK","No Debrief")</f>
        <v>No Debrief</v>
      </c>
      <c r="AD59" s="68" t="s">
        <v>62</v>
      </c>
      <c r="AE59" s="119"/>
      <c r="AF59" s="136"/>
    </row>
    <row r="60" spans="1:32" x14ac:dyDescent="0.25">
      <c r="A60" s="153"/>
      <c r="B60" s="47"/>
      <c r="C60" s="48"/>
      <c r="D60" s="48"/>
      <c r="E60" s="48"/>
      <c r="F60" s="48"/>
      <c r="G60" s="48"/>
      <c r="H60" s="48"/>
      <c r="I60" s="48"/>
      <c r="J60" s="48"/>
      <c r="K60" s="48"/>
      <c r="L60" s="48"/>
      <c r="M60" s="129"/>
      <c r="N60" s="132"/>
      <c r="O60" s="141"/>
      <c r="P60" s="48"/>
      <c r="Q60" s="48"/>
      <c r="R60" s="48"/>
      <c r="S60" s="48"/>
      <c r="T60" s="48"/>
      <c r="U60" s="48"/>
      <c r="V60" s="48"/>
      <c r="W60" s="48"/>
      <c r="X60" s="48"/>
      <c r="Y60" s="48"/>
      <c r="Z60" s="48"/>
      <c r="AA60" s="129"/>
      <c r="AB60" s="132"/>
      <c r="AC60" s="141"/>
      <c r="AD60" s="94" t="str">
        <f>IF(O59="OK", "Yes", "No")</f>
        <v>No</v>
      </c>
      <c r="AE60" s="120"/>
      <c r="AF60" s="137"/>
    </row>
    <row r="61" spans="1:32" x14ac:dyDescent="0.25">
      <c r="A61" s="153"/>
      <c r="B61" s="47"/>
      <c r="C61" s="48"/>
      <c r="D61" s="48"/>
      <c r="E61" s="48"/>
      <c r="F61" s="48"/>
      <c r="G61" s="48"/>
      <c r="H61" s="48"/>
      <c r="I61" s="48"/>
      <c r="J61" s="48"/>
      <c r="K61" s="48"/>
      <c r="L61" s="48"/>
      <c r="M61" s="129"/>
      <c r="N61" s="132"/>
      <c r="O61" s="141"/>
      <c r="P61" s="48"/>
      <c r="Q61" s="48"/>
      <c r="R61" s="48"/>
      <c r="S61" s="48"/>
      <c r="T61" s="48"/>
      <c r="U61" s="48"/>
      <c r="V61" s="48"/>
      <c r="W61" s="48"/>
      <c r="X61" s="48"/>
      <c r="Y61" s="48"/>
      <c r="Z61" s="48"/>
      <c r="AA61" s="129"/>
      <c r="AB61" s="132"/>
      <c r="AC61" s="141"/>
      <c r="AD61" s="55" t="s">
        <v>63</v>
      </c>
      <c r="AE61" s="120"/>
      <c r="AF61" s="93" t="s">
        <v>86</v>
      </c>
    </row>
    <row r="62" spans="1:32" x14ac:dyDescent="0.25">
      <c r="A62" s="154"/>
      <c r="B62" s="47"/>
      <c r="C62" s="48"/>
      <c r="D62" s="48"/>
      <c r="E62" s="48"/>
      <c r="F62" s="48"/>
      <c r="G62" s="48"/>
      <c r="H62" s="48"/>
      <c r="I62" s="48"/>
      <c r="J62" s="48"/>
      <c r="K62" s="48"/>
      <c r="L62" s="48"/>
      <c r="M62" s="129"/>
      <c r="N62" s="132"/>
      <c r="O62" s="141"/>
      <c r="P62" s="48"/>
      <c r="Q62" s="48"/>
      <c r="R62" s="48"/>
      <c r="S62" s="48"/>
      <c r="T62" s="48"/>
      <c r="U62" s="48"/>
      <c r="V62" s="48"/>
      <c r="W62" s="48"/>
      <c r="X62" s="48"/>
      <c r="Y62" s="48"/>
      <c r="Z62" s="48"/>
      <c r="AA62" s="129"/>
      <c r="AB62" s="132"/>
      <c r="AC62" s="141"/>
      <c r="AD62" s="94" t="str">
        <f>IF(AC59="OK","Yes","No")</f>
        <v>No</v>
      </c>
      <c r="AE62" s="120"/>
      <c r="AF62" s="138"/>
    </row>
    <row r="63" spans="1:32" x14ac:dyDescent="0.25">
      <c r="A63" s="53" t="str">
        <f>IF(AD58="Cycle Complete", "", "Caution: Previous cycle incomplete")</f>
        <v>Caution: Previous cycle incomplete</v>
      </c>
      <c r="B63" s="49"/>
      <c r="C63" s="50"/>
      <c r="D63" s="50"/>
      <c r="E63" s="50"/>
      <c r="F63" s="50"/>
      <c r="G63" s="50"/>
      <c r="H63" s="50"/>
      <c r="I63" s="50"/>
      <c r="J63" s="50"/>
      <c r="K63" s="50"/>
      <c r="L63" s="50"/>
      <c r="M63" s="130"/>
      <c r="N63" s="133"/>
      <c r="O63" s="142"/>
      <c r="P63" s="50"/>
      <c r="Q63" s="50"/>
      <c r="R63" s="50"/>
      <c r="S63" s="50"/>
      <c r="T63" s="50"/>
      <c r="U63" s="50"/>
      <c r="V63" s="50"/>
      <c r="W63" s="50"/>
      <c r="X63" s="50"/>
      <c r="Y63" s="50"/>
      <c r="Z63" s="50"/>
      <c r="AA63" s="130"/>
      <c r="AB63" s="133"/>
      <c r="AC63" s="142"/>
      <c r="AD63" s="57" t="str">
        <f>IF(AND(AD60="Yes",AD62="Yes"),"Cycle Complete","Cycle Incomplete")</f>
        <v>Cycle Incomplete</v>
      </c>
      <c r="AE63" s="121"/>
      <c r="AF63" s="139"/>
    </row>
    <row r="64" spans="1:32" ht="15" customHeight="1" x14ac:dyDescent="0.25">
      <c r="A64" s="155"/>
      <c r="B64" s="33"/>
      <c r="C64" s="34"/>
      <c r="D64" s="34"/>
      <c r="E64" s="34"/>
      <c r="F64" s="34"/>
      <c r="G64" s="34"/>
      <c r="H64" s="34"/>
      <c r="I64" s="34"/>
      <c r="J64" s="34"/>
      <c r="K64" s="34"/>
      <c r="L64" s="34"/>
      <c r="M64" s="143"/>
      <c r="N64" s="122">
        <f>COUNTIF(C64:L68,"y")</f>
        <v>0</v>
      </c>
      <c r="O64" s="146" t="str">
        <f t="shared" ref="O64" si="20">IF(N64&gt;0,"OK","No Observation")</f>
        <v>No Observation</v>
      </c>
      <c r="P64" s="34"/>
      <c r="Q64" s="34"/>
      <c r="R64" s="34"/>
      <c r="S64" s="34"/>
      <c r="T64" s="34"/>
      <c r="U64" s="34"/>
      <c r="V64" s="34"/>
      <c r="W64" s="34"/>
      <c r="X64" s="34"/>
      <c r="Y64" s="34"/>
      <c r="Z64" s="34"/>
      <c r="AA64" s="143"/>
      <c r="AB64" s="122">
        <f>COUNTIF(P64:Z68,"Y")</f>
        <v>0</v>
      </c>
      <c r="AC64" s="146" t="str">
        <f t="shared" ref="AC64" si="21">IF(AB64&gt;0,"OK","No Debrief")</f>
        <v>No Debrief</v>
      </c>
      <c r="AD64" s="68" t="s">
        <v>62</v>
      </c>
      <c r="AE64" s="125"/>
      <c r="AF64" s="151"/>
    </row>
    <row r="65" spans="1:32" x14ac:dyDescent="0.25">
      <c r="A65" s="156"/>
      <c r="B65" s="35"/>
      <c r="C65" s="36"/>
      <c r="D65" s="36"/>
      <c r="E65" s="36"/>
      <c r="F65" s="36"/>
      <c r="G65" s="36"/>
      <c r="H65" s="36"/>
      <c r="I65" s="36"/>
      <c r="J65" s="36"/>
      <c r="K65" s="36"/>
      <c r="L65" s="36"/>
      <c r="M65" s="144"/>
      <c r="N65" s="123"/>
      <c r="O65" s="147"/>
      <c r="P65" s="36"/>
      <c r="Q65" s="36"/>
      <c r="R65" s="36"/>
      <c r="S65" s="36"/>
      <c r="T65" s="36"/>
      <c r="U65" s="36"/>
      <c r="V65" s="36"/>
      <c r="W65" s="36"/>
      <c r="X65" s="36"/>
      <c r="Y65" s="36"/>
      <c r="Z65" s="36"/>
      <c r="AA65" s="144"/>
      <c r="AB65" s="123"/>
      <c r="AC65" s="147"/>
      <c r="AD65" s="94" t="str">
        <f>IF(O64="OK", "Yes", "No")</f>
        <v>No</v>
      </c>
      <c r="AE65" s="126"/>
      <c r="AF65" s="150"/>
    </row>
    <row r="66" spans="1:32" x14ac:dyDescent="0.25">
      <c r="A66" s="156"/>
      <c r="B66" s="35"/>
      <c r="C66" s="36"/>
      <c r="D66" s="36"/>
      <c r="E66" s="36"/>
      <c r="F66" s="36"/>
      <c r="G66" s="36"/>
      <c r="H66" s="36"/>
      <c r="I66" s="36"/>
      <c r="J66" s="36"/>
      <c r="K66" s="36"/>
      <c r="L66" s="36"/>
      <c r="M66" s="144"/>
      <c r="N66" s="123"/>
      <c r="O66" s="147"/>
      <c r="P66" s="36"/>
      <c r="Q66" s="36"/>
      <c r="R66" s="36"/>
      <c r="S66" s="36"/>
      <c r="T66" s="36"/>
      <c r="U66" s="36"/>
      <c r="V66" s="36"/>
      <c r="W66" s="36"/>
      <c r="X66" s="36"/>
      <c r="Y66" s="36"/>
      <c r="Z66" s="36"/>
      <c r="AA66" s="144"/>
      <c r="AB66" s="123"/>
      <c r="AC66" s="147"/>
      <c r="AD66" s="55" t="s">
        <v>63</v>
      </c>
      <c r="AE66" s="126"/>
      <c r="AF66" s="93" t="s">
        <v>86</v>
      </c>
    </row>
    <row r="67" spans="1:32" x14ac:dyDescent="0.25">
      <c r="A67" s="157"/>
      <c r="B67" s="35"/>
      <c r="C67" s="36"/>
      <c r="D67" s="36"/>
      <c r="E67" s="36"/>
      <c r="F67" s="36"/>
      <c r="G67" s="36"/>
      <c r="H67" s="36"/>
      <c r="I67" s="36"/>
      <c r="J67" s="36"/>
      <c r="K67" s="36"/>
      <c r="L67" s="36"/>
      <c r="M67" s="144"/>
      <c r="N67" s="123"/>
      <c r="O67" s="147"/>
      <c r="P67" s="36"/>
      <c r="Q67" s="36"/>
      <c r="R67" s="36"/>
      <c r="S67" s="36"/>
      <c r="T67" s="36"/>
      <c r="U67" s="36"/>
      <c r="V67" s="36"/>
      <c r="W67" s="36"/>
      <c r="X67" s="36"/>
      <c r="Y67" s="36"/>
      <c r="Z67" s="36"/>
      <c r="AA67" s="144"/>
      <c r="AB67" s="123"/>
      <c r="AC67" s="147"/>
      <c r="AD67" s="94" t="str">
        <f>IF(AC64="OK","Yes","No")</f>
        <v>No</v>
      </c>
      <c r="AE67" s="126"/>
      <c r="AF67" s="134"/>
    </row>
    <row r="68" spans="1:32" x14ac:dyDescent="0.25">
      <c r="A68" s="71" t="str">
        <f>IF(AD63="Cycle Complete", "", "Caution: Previous cycle incomplete")</f>
        <v>Caution: Previous cycle incomplete</v>
      </c>
      <c r="B68" s="37"/>
      <c r="C68" s="38"/>
      <c r="D68" s="38"/>
      <c r="E68" s="38"/>
      <c r="F68" s="38"/>
      <c r="G68" s="38"/>
      <c r="H68" s="38"/>
      <c r="I68" s="38"/>
      <c r="J68" s="38"/>
      <c r="K68" s="38"/>
      <c r="L68" s="38"/>
      <c r="M68" s="145"/>
      <c r="N68" s="124"/>
      <c r="O68" s="148"/>
      <c r="P68" s="38"/>
      <c r="Q68" s="38"/>
      <c r="R68" s="38"/>
      <c r="S68" s="38"/>
      <c r="T68" s="38"/>
      <c r="U68" s="38"/>
      <c r="V68" s="38"/>
      <c r="W68" s="38"/>
      <c r="X68" s="38"/>
      <c r="Y68" s="38"/>
      <c r="Z68" s="38"/>
      <c r="AA68" s="145"/>
      <c r="AB68" s="124"/>
      <c r="AC68" s="148"/>
      <c r="AD68" s="57" t="str">
        <f>IF(AND(AD65="Yes",AD67="Yes"),"Cycle Complete","Cycle Incomplete")</f>
        <v>Cycle Incomplete</v>
      </c>
      <c r="AE68" s="127"/>
      <c r="AF68" s="135"/>
    </row>
    <row r="69" spans="1:32" ht="15" customHeight="1" x14ac:dyDescent="0.25">
      <c r="A69" s="152"/>
      <c r="B69" s="45"/>
      <c r="C69" s="46"/>
      <c r="D69" s="46"/>
      <c r="E69" s="46"/>
      <c r="F69" s="46"/>
      <c r="G69" s="46"/>
      <c r="H69" s="46"/>
      <c r="I69" s="46"/>
      <c r="J69" s="46"/>
      <c r="K69" s="46"/>
      <c r="L69" s="46"/>
      <c r="M69" s="128"/>
      <c r="N69" s="131">
        <f>COUNTIF(C69:L73,"y")</f>
        <v>0</v>
      </c>
      <c r="O69" s="140" t="str">
        <f t="shared" ref="O69" si="22">IF(N69&gt;0,"OK","No Observation")</f>
        <v>No Observation</v>
      </c>
      <c r="P69" s="46"/>
      <c r="Q69" s="46"/>
      <c r="R69" s="46"/>
      <c r="S69" s="46"/>
      <c r="T69" s="46"/>
      <c r="U69" s="46"/>
      <c r="V69" s="46"/>
      <c r="W69" s="46"/>
      <c r="X69" s="46"/>
      <c r="Y69" s="46"/>
      <c r="Z69" s="46"/>
      <c r="AA69" s="128"/>
      <c r="AB69" s="131">
        <f>COUNTIF(P69:Z73,"Y")</f>
        <v>0</v>
      </c>
      <c r="AC69" s="140" t="str">
        <f t="shared" ref="AC69" si="23">IF(AB69&gt;0,"OK","No Debrief")</f>
        <v>No Debrief</v>
      </c>
      <c r="AD69" s="68" t="s">
        <v>62</v>
      </c>
      <c r="AE69" s="119"/>
      <c r="AF69" s="136"/>
    </row>
    <row r="70" spans="1:32" x14ac:dyDescent="0.25">
      <c r="A70" s="153"/>
      <c r="B70" s="47"/>
      <c r="C70" s="48"/>
      <c r="D70" s="48"/>
      <c r="E70" s="48"/>
      <c r="F70" s="48"/>
      <c r="G70" s="48"/>
      <c r="H70" s="48"/>
      <c r="I70" s="48"/>
      <c r="J70" s="48"/>
      <c r="K70" s="48"/>
      <c r="L70" s="48"/>
      <c r="M70" s="129"/>
      <c r="N70" s="132"/>
      <c r="O70" s="141"/>
      <c r="P70" s="48"/>
      <c r="Q70" s="48"/>
      <c r="R70" s="48"/>
      <c r="S70" s="48"/>
      <c r="T70" s="48"/>
      <c r="U70" s="48"/>
      <c r="V70" s="48"/>
      <c r="W70" s="48"/>
      <c r="X70" s="48"/>
      <c r="Y70" s="48"/>
      <c r="Z70" s="48"/>
      <c r="AA70" s="129"/>
      <c r="AB70" s="132"/>
      <c r="AC70" s="141"/>
      <c r="AD70" s="94" t="str">
        <f>IF(O69="OK", "Yes", "No")</f>
        <v>No</v>
      </c>
      <c r="AE70" s="120"/>
      <c r="AF70" s="137"/>
    </row>
    <row r="71" spans="1:32" x14ac:dyDescent="0.25">
      <c r="A71" s="153"/>
      <c r="B71" s="47"/>
      <c r="C71" s="48"/>
      <c r="D71" s="48"/>
      <c r="E71" s="48"/>
      <c r="F71" s="48"/>
      <c r="G71" s="48"/>
      <c r="H71" s="48"/>
      <c r="I71" s="48"/>
      <c r="J71" s="48"/>
      <c r="K71" s="48"/>
      <c r="L71" s="48"/>
      <c r="M71" s="129"/>
      <c r="N71" s="132"/>
      <c r="O71" s="141"/>
      <c r="P71" s="48"/>
      <c r="Q71" s="48"/>
      <c r="R71" s="48"/>
      <c r="S71" s="48"/>
      <c r="T71" s="48"/>
      <c r="U71" s="48"/>
      <c r="V71" s="48"/>
      <c r="W71" s="48"/>
      <c r="X71" s="48"/>
      <c r="Y71" s="48"/>
      <c r="Z71" s="48"/>
      <c r="AA71" s="129"/>
      <c r="AB71" s="132"/>
      <c r="AC71" s="141"/>
      <c r="AD71" s="55" t="s">
        <v>63</v>
      </c>
      <c r="AE71" s="120"/>
      <c r="AF71" s="93" t="s">
        <v>86</v>
      </c>
    </row>
    <row r="72" spans="1:32" x14ac:dyDescent="0.25">
      <c r="A72" s="154"/>
      <c r="B72" s="47"/>
      <c r="C72" s="48"/>
      <c r="D72" s="48"/>
      <c r="E72" s="48"/>
      <c r="F72" s="48"/>
      <c r="G72" s="48"/>
      <c r="H72" s="48"/>
      <c r="I72" s="48"/>
      <c r="J72" s="48"/>
      <c r="K72" s="48"/>
      <c r="L72" s="48"/>
      <c r="M72" s="129"/>
      <c r="N72" s="132"/>
      <c r="O72" s="141"/>
      <c r="P72" s="48"/>
      <c r="Q72" s="48"/>
      <c r="R72" s="48"/>
      <c r="S72" s="48"/>
      <c r="T72" s="48"/>
      <c r="U72" s="48"/>
      <c r="V72" s="48"/>
      <c r="W72" s="48"/>
      <c r="X72" s="48"/>
      <c r="Y72" s="48"/>
      <c r="Z72" s="48"/>
      <c r="AA72" s="129"/>
      <c r="AB72" s="132"/>
      <c r="AC72" s="141"/>
      <c r="AD72" s="94" t="str">
        <f>IF(AC69="OK","Yes","No")</f>
        <v>No</v>
      </c>
      <c r="AE72" s="120"/>
      <c r="AF72" s="138"/>
    </row>
    <row r="73" spans="1:32" x14ac:dyDescent="0.25">
      <c r="A73" s="53" t="str">
        <f>IF(AD68="Cycle Complete", "", "Caution: Previous cycle incomplete")</f>
        <v>Caution: Previous cycle incomplete</v>
      </c>
      <c r="B73" s="49"/>
      <c r="C73" s="50"/>
      <c r="D73" s="50"/>
      <c r="E73" s="50"/>
      <c r="F73" s="50"/>
      <c r="G73" s="50"/>
      <c r="H73" s="50"/>
      <c r="I73" s="50"/>
      <c r="J73" s="50"/>
      <c r="K73" s="50"/>
      <c r="L73" s="50"/>
      <c r="M73" s="130"/>
      <c r="N73" s="133"/>
      <c r="O73" s="142"/>
      <c r="P73" s="50"/>
      <c r="Q73" s="50"/>
      <c r="R73" s="50"/>
      <c r="S73" s="50"/>
      <c r="T73" s="50"/>
      <c r="U73" s="50"/>
      <c r="V73" s="50"/>
      <c r="W73" s="50"/>
      <c r="X73" s="50"/>
      <c r="Y73" s="50"/>
      <c r="Z73" s="50"/>
      <c r="AA73" s="130"/>
      <c r="AB73" s="133"/>
      <c r="AC73" s="142"/>
      <c r="AD73" s="57" t="str">
        <f>IF(AND(AD70="Yes",AD72="Yes"),"Cycle Complete","Cycle Incomplete")</f>
        <v>Cycle Incomplete</v>
      </c>
      <c r="AE73" s="121"/>
      <c r="AF73" s="139"/>
    </row>
    <row r="74" spans="1:32" ht="15" customHeight="1" x14ac:dyDescent="0.25">
      <c r="A74" s="155"/>
      <c r="B74" s="33"/>
      <c r="C74" s="34"/>
      <c r="D74" s="34"/>
      <c r="E74" s="34"/>
      <c r="F74" s="34"/>
      <c r="G74" s="34"/>
      <c r="H74" s="34"/>
      <c r="I74" s="34"/>
      <c r="J74" s="34"/>
      <c r="K74" s="34"/>
      <c r="L74" s="34"/>
      <c r="M74" s="143"/>
      <c r="N74" s="122">
        <f>COUNTIF(C74:L78,"y")</f>
        <v>0</v>
      </c>
      <c r="O74" s="146" t="str">
        <f t="shared" ref="O74" si="24">IF(N74&gt;0,"OK","No Observation")</f>
        <v>No Observation</v>
      </c>
      <c r="P74" s="34"/>
      <c r="Q74" s="34"/>
      <c r="R74" s="34"/>
      <c r="S74" s="34"/>
      <c r="T74" s="34"/>
      <c r="U74" s="34"/>
      <c r="V74" s="34"/>
      <c r="W74" s="34"/>
      <c r="X74" s="34"/>
      <c r="Y74" s="34"/>
      <c r="Z74" s="34"/>
      <c r="AA74" s="143"/>
      <c r="AB74" s="122">
        <f>COUNTIF(P74:Z78,"Y")</f>
        <v>0</v>
      </c>
      <c r="AC74" s="146" t="str">
        <f t="shared" ref="AC74" si="25">IF(AB74&gt;0,"OK","No Debrief")</f>
        <v>No Debrief</v>
      </c>
      <c r="AD74" s="68" t="s">
        <v>62</v>
      </c>
      <c r="AE74" s="125"/>
      <c r="AF74" s="151"/>
    </row>
    <row r="75" spans="1:32" x14ac:dyDescent="0.25">
      <c r="A75" s="156"/>
      <c r="B75" s="35"/>
      <c r="C75" s="36"/>
      <c r="D75" s="36"/>
      <c r="E75" s="36"/>
      <c r="F75" s="36"/>
      <c r="G75" s="36"/>
      <c r="H75" s="36"/>
      <c r="I75" s="36"/>
      <c r="J75" s="36"/>
      <c r="K75" s="36"/>
      <c r="L75" s="36"/>
      <c r="M75" s="144"/>
      <c r="N75" s="123"/>
      <c r="O75" s="147"/>
      <c r="P75" s="36"/>
      <c r="Q75" s="36"/>
      <c r="R75" s="36"/>
      <c r="S75" s="36"/>
      <c r="T75" s="36"/>
      <c r="U75" s="36"/>
      <c r="V75" s="36"/>
      <c r="W75" s="36"/>
      <c r="X75" s="36"/>
      <c r="Y75" s="36"/>
      <c r="Z75" s="36"/>
      <c r="AA75" s="144"/>
      <c r="AB75" s="123"/>
      <c r="AC75" s="147"/>
      <c r="AD75" s="94" t="str">
        <f>IF(O74="OK", "Yes", "No")</f>
        <v>No</v>
      </c>
      <c r="AE75" s="126"/>
      <c r="AF75" s="150"/>
    </row>
    <row r="76" spans="1:32" x14ac:dyDescent="0.25">
      <c r="A76" s="156"/>
      <c r="B76" s="35"/>
      <c r="C76" s="36"/>
      <c r="D76" s="36"/>
      <c r="E76" s="36"/>
      <c r="F76" s="36"/>
      <c r="G76" s="36"/>
      <c r="H76" s="36"/>
      <c r="I76" s="36"/>
      <c r="J76" s="36"/>
      <c r="K76" s="36"/>
      <c r="L76" s="36"/>
      <c r="M76" s="144"/>
      <c r="N76" s="123"/>
      <c r="O76" s="147"/>
      <c r="P76" s="36"/>
      <c r="Q76" s="36"/>
      <c r="R76" s="36"/>
      <c r="S76" s="36"/>
      <c r="T76" s="36"/>
      <c r="U76" s="36"/>
      <c r="V76" s="36"/>
      <c r="W76" s="36"/>
      <c r="X76" s="36"/>
      <c r="Y76" s="36"/>
      <c r="Z76" s="36"/>
      <c r="AA76" s="144"/>
      <c r="AB76" s="123"/>
      <c r="AC76" s="147"/>
      <c r="AD76" s="55" t="s">
        <v>63</v>
      </c>
      <c r="AE76" s="126"/>
      <c r="AF76" s="93" t="s">
        <v>86</v>
      </c>
    </row>
    <row r="77" spans="1:32" x14ac:dyDescent="0.25">
      <c r="A77" s="157"/>
      <c r="B77" s="35"/>
      <c r="C77" s="36"/>
      <c r="D77" s="36"/>
      <c r="E77" s="36"/>
      <c r="F77" s="36"/>
      <c r="G77" s="36"/>
      <c r="H77" s="36"/>
      <c r="I77" s="36"/>
      <c r="J77" s="36"/>
      <c r="K77" s="36"/>
      <c r="L77" s="36"/>
      <c r="M77" s="144"/>
      <c r="N77" s="123"/>
      <c r="O77" s="147"/>
      <c r="P77" s="36"/>
      <c r="Q77" s="36"/>
      <c r="R77" s="36"/>
      <c r="S77" s="36"/>
      <c r="T77" s="36"/>
      <c r="U77" s="36"/>
      <c r="V77" s="36"/>
      <c r="W77" s="36"/>
      <c r="X77" s="36"/>
      <c r="Y77" s="36"/>
      <c r="Z77" s="36"/>
      <c r="AA77" s="144"/>
      <c r="AB77" s="123"/>
      <c r="AC77" s="147"/>
      <c r="AD77" s="94" t="str">
        <f>IF(AC74="OK","Yes","No")</f>
        <v>No</v>
      </c>
      <c r="AE77" s="126"/>
      <c r="AF77" s="134"/>
    </row>
    <row r="78" spans="1:32" x14ac:dyDescent="0.25">
      <c r="A78" s="71" t="str">
        <f>IF(AD73="Cycle Complete", "", "Caution: Previous cycle incomplete")</f>
        <v>Caution: Previous cycle incomplete</v>
      </c>
      <c r="B78" s="37"/>
      <c r="C78" s="38"/>
      <c r="D78" s="38"/>
      <c r="E78" s="38"/>
      <c r="F78" s="38"/>
      <c r="G78" s="38"/>
      <c r="H78" s="38"/>
      <c r="I78" s="38"/>
      <c r="J78" s="38"/>
      <c r="K78" s="38"/>
      <c r="L78" s="38"/>
      <c r="M78" s="145"/>
      <c r="N78" s="124"/>
      <c r="O78" s="148"/>
      <c r="P78" s="38"/>
      <c r="Q78" s="38"/>
      <c r="R78" s="38"/>
      <c r="S78" s="38"/>
      <c r="T78" s="38"/>
      <c r="U78" s="38"/>
      <c r="V78" s="38"/>
      <c r="W78" s="38"/>
      <c r="X78" s="38"/>
      <c r="Y78" s="38"/>
      <c r="Z78" s="38"/>
      <c r="AA78" s="145"/>
      <c r="AB78" s="124"/>
      <c r="AC78" s="148"/>
      <c r="AD78" s="57" t="str">
        <f>IF(AND(AD75="Yes",AD77="Yes"),"Cycle Complete","Cycle Incomplete")</f>
        <v>Cycle Incomplete</v>
      </c>
      <c r="AE78" s="127"/>
      <c r="AF78" s="135"/>
    </row>
    <row r="79" spans="1:32" ht="15" customHeight="1" x14ac:dyDescent="0.25">
      <c r="A79" s="152"/>
      <c r="B79" s="45"/>
      <c r="C79" s="46"/>
      <c r="D79" s="46"/>
      <c r="E79" s="46"/>
      <c r="F79" s="46"/>
      <c r="G79" s="46"/>
      <c r="H79" s="46"/>
      <c r="I79" s="46"/>
      <c r="J79" s="46"/>
      <c r="K79" s="46"/>
      <c r="L79" s="46"/>
      <c r="M79" s="128"/>
      <c r="N79" s="131">
        <f>COUNTIF(C79:L83,"y")</f>
        <v>0</v>
      </c>
      <c r="O79" s="140" t="str">
        <f t="shared" ref="O79" si="26">IF(N79&gt;0,"OK","No Observation")</f>
        <v>No Observation</v>
      </c>
      <c r="P79" s="46"/>
      <c r="Q79" s="46"/>
      <c r="R79" s="46"/>
      <c r="S79" s="46"/>
      <c r="T79" s="46"/>
      <c r="U79" s="46"/>
      <c r="V79" s="46"/>
      <c r="W79" s="46"/>
      <c r="X79" s="46"/>
      <c r="Y79" s="46"/>
      <c r="Z79" s="46"/>
      <c r="AA79" s="128"/>
      <c r="AB79" s="131">
        <f>COUNTIF(P79:Z83,"Y")</f>
        <v>0</v>
      </c>
      <c r="AC79" s="140" t="str">
        <f t="shared" ref="AC79" si="27">IF(AB79&gt;0,"OK","No Debrief")</f>
        <v>No Debrief</v>
      </c>
      <c r="AD79" s="68" t="s">
        <v>62</v>
      </c>
      <c r="AE79" s="119"/>
      <c r="AF79" s="136"/>
    </row>
    <row r="80" spans="1:32" x14ac:dyDescent="0.25">
      <c r="A80" s="153"/>
      <c r="B80" s="47"/>
      <c r="C80" s="48"/>
      <c r="D80" s="48"/>
      <c r="E80" s="48"/>
      <c r="F80" s="48"/>
      <c r="G80" s="48"/>
      <c r="H80" s="48"/>
      <c r="I80" s="48"/>
      <c r="J80" s="48"/>
      <c r="K80" s="48"/>
      <c r="L80" s="48"/>
      <c r="M80" s="129"/>
      <c r="N80" s="132"/>
      <c r="O80" s="141"/>
      <c r="P80" s="48"/>
      <c r="Q80" s="48"/>
      <c r="R80" s="48"/>
      <c r="S80" s="48"/>
      <c r="T80" s="48"/>
      <c r="U80" s="48"/>
      <c r="V80" s="48"/>
      <c r="W80" s="48"/>
      <c r="X80" s="48"/>
      <c r="Y80" s="48"/>
      <c r="Z80" s="48"/>
      <c r="AA80" s="129"/>
      <c r="AB80" s="132"/>
      <c r="AC80" s="141"/>
      <c r="AD80" s="94" t="str">
        <f>IF(O79="OK", "Yes", "No")</f>
        <v>No</v>
      </c>
      <c r="AE80" s="120"/>
      <c r="AF80" s="137"/>
    </row>
    <row r="81" spans="1:32" x14ac:dyDescent="0.25">
      <c r="A81" s="153"/>
      <c r="B81" s="47"/>
      <c r="C81" s="48"/>
      <c r="D81" s="48"/>
      <c r="E81" s="48"/>
      <c r="F81" s="48"/>
      <c r="G81" s="48"/>
      <c r="H81" s="48"/>
      <c r="I81" s="48"/>
      <c r="J81" s="48"/>
      <c r="K81" s="48"/>
      <c r="L81" s="48"/>
      <c r="M81" s="129"/>
      <c r="N81" s="132"/>
      <c r="O81" s="141"/>
      <c r="P81" s="48"/>
      <c r="Q81" s="48"/>
      <c r="R81" s="48"/>
      <c r="S81" s="48"/>
      <c r="T81" s="48"/>
      <c r="U81" s="48"/>
      <c r="V81" s="48"/>
      <c r="W81" s="48"/>
      <c r="X81" s="48"/>
      <c r="Y81" s="48"/>
      <c r="Z81" s="48"/>
      <c r="AA81" s="129"/>
      <c r="AB81" s="132"/>
      <c r="AC81" s="141"/>
      <c r="AD81" s="55" t="s">
        <v>63</v>
      </c>
      <c r="AE81" s="120"/>
      <c r="AF81" s="93" t="s">
        <v>86</v>
      </c>
    </row>
    <row r="82" spans="1:32" x14ac:dyDescent="0.25">
      <c r="A82" s="154"/>
      <c r="B82" s="47"/>
      <c r="C82" s="48"/>
      <c r="D82" s="48"/>
      <c r="E82" s="48"/>
      <c r="F82" s="48"/>
      <c r="G82" s="48"/>
      <c r="H82" s="48"/>
      <c r="I82" s="48"/>
      <c r="J82" s="48"/>
      <c r="K82" s="48"/>
      <c r="L82" s="48"/>
      <c r="M82" s="129"/>
      <c r="N82" s="132"/>
      <c r="O82" s="141"/>
      <c r="P82" s="48"/>
      <c r="Q82" s="48"/>
      <c r="R82" s="48"/>
      <c r="S82" s="48"/>
      <c r="T82" s="48"/>
      <c r="U82" s="48"/>
      <c r="V82" s="48"/>
      <c r="W82" s="48"/>
      <c r="X82" s="48"/>
      <c r="Y82" s="48"/>
      <c r="Z82" s="48"/>
      <c r="AA82" s="129"/>
      <c r="AB82" s="132"/>
      <c r="AC82" s="141"/>
      <c r="AD82" s="94" t="str">
        <f>IF(AC79="OK","Yes","No")</f>
        <v>No</v>
      </c>
      <c r="AE82" s="120"/>
      <c r="AF82" s="138"/>
    </row>
    <row r="83" spans="1:32" x14ac:dyDescent="0.25">
      <c r="A83" s="53" t="str">
        <f>IF(AD78="Cycle Complete", "", "Caution: Previous cycle incomplete")</f>
        <v>Caution: Previous cycle incomplete</v>
      </c>
      <c r="B83" s="49"/>
      <c r="C83" s="50"/>
      <c r="D83" s="50"/>
      <c r="E83" s="50"/>
      <c r="F83" s="50"/>
      <c r="G83" s="50"/>
      <c r="H83" s="50"/>
      <c r="I83" s="50"/>
      <c r="J83" s="50"/>
      <c r="K83" s="50"/>
      <c r="L83" s="50"/>
      <c r="M83" s="130"/>
      <c r="N83" s="133"/>
      <c r="O83" s="142"/>
      <c r="P83" s="50"/>
      <c r="Q83" s="50"/>
      <c r="R83" s="50"/>
      <c r="S83" s="50"/>
      <c r="T83" s="50"/>
      <c r="U83" s="50"/>
      <c r="V83" s="50"/>
      <c r="W83" s="50"/>
      <c r="X83" s="50"/>
      <c r="Y83" s="50"/>
      <c r="Z83" s="50"/>
      <c r="AA83" s="130"/>
      <c r="AB83" s="133"/>
      <c r="AC83" s="142"/>
      <c r="AD83" s="57" t="str">
        <f>IF(AND(AD80="Yes",AD82="Yes"),"Cycle Complete","Cycle Incomplete")</f>
        <v>Cycle Incomplete</v>
      </c>
      <c r="AE83" s="121"/>
      <c r="AF83" s="139"/>
    </row>
    <row r="84" spans="1:32" ht="15" customHeight="1" x14ac:dyDescent="0.25">
      <c r="A84" s="155"/>
      <c r="B84" s="33"/>
      <c r="C84" s="34"/>
      <c r="D84" s="34"/>
      <c r="E84" s="34"/>
      <c r="F84" s="34"/>
      <c r="G84" s="34"/>
      <c r="H84" s="34"/>
      <c r="I84" s="34"/>
      <c r="J84" s="34"/>
      <c r="K84" s="34"/>
      <c r="L84" s="34"/>
      <c r="M84" s="143"/>
      <c r="N84" s="122">
        <f>COUNTIF(C84:L88,"y")</f>
        <v>0</v>
      </c>
      <c r="O84" s="146" t="str">
        <f t="shared" ref="O84" si="28">IF(N84&gt;0,"OK","No Observation")</f>
        <v>No Observation</v>
      </c>
      <c r="P84" s="34"/>
      <c r="Q84" s="34"/>
      <c r="R84" s="34"/>
      <c r="S84" s="34"/>
      <c r="T84" s="34"/>
      <c r="U84" s="34"/>
      <c r="V84" s="34"/>
      <c r="W84" s="34"/>
      <c r="X84" s="34"/>
      <c r="Y84" s="34"/>
      <c r="Z84" s="34"/>
      <c r="AA84" s="143"/>
      <c r="AB84" s="122">
        <f>COUNTIF(P84:Z88,"Y")</f>
        <v>0</v>
      </c>
      <c r="AC84" s="146" t="str">
        <f t="shared" ref="AC84" si="29">IF(AB84&gt;0,"OK","No Debrief")</f>
        <v>No Debrief</v>
      </c>
      <c r="AD84" s="68" t="s">
        <v>62</v>
      </c>
      <c r="AE84" s="125"/>
      <c r="AF84" s="151"/>
    </row>
    <row r="85" spans="1:32" x14ac:dyDescent="0.25">
      <c r="A85" s="156"/>
      <c r="B85" s="35"/>
      <c r="C85" s="36"/>
      <c r="D85" s="36"/>
      <c r="E85" s="36"/>
      <c r="F85" s="36"/>
      <c r="G85" s="36"/>
      <c r="H85" s="36"/>
      <c r="I85" s="36"/>
      <c r="J85" s="36"/>
      <c r="K85" s="36"/>
      <c r="L85" s="36"/>
      <c r="M85" s="144"/>
      <c r="N85" s="123"/>
      <c r="O85" s="147"/>
      <c r="P85" s="36"/>
      <c r="Q85" s="36"/>
      <c r="R85" s="36"/>
      <c r="S85" s="36"/>
      <c r="T85" s="36"/>
      <c r="U85" s="36"/>
      <c r="V85" s="36"/>
      <c r="W85" s="36"/>
      <c r="X85" s="36"/>
      <c r="Y85" s="36"/>
      <c r="Z85" s="36"/>
      <c r="AA85" s="144"/>
      <c r="AB85" s="123"/>
      <c r="AC85" s="147"/>
      <c r="AD85" s="94" t="str">
        <f>IF(O84="OK", "Yes", "No")</f>
        <v>No</v>
      </c>
      <c r="AE85" s="126"/>
      <c r="AF85" s="150"/>
    </row>
    <row r="86" spans="1:32" x14ac:dyDescent="0.25">
      <c r="A86" s="156"/>
      <c r="B86" s="35"/>
      <c r="C86" s="36"/>
      <c r="D86" s="36"/>
      <c r="E86" s="36"/>
      <c r="F86" s="36"/>
      <c r="G86" s="36"/>
      <c r="H86" s="36"/>
      <c r="I86" s="36"/>
      <c r="J86" s="36"/>
      <c r="K86" s="36"/>
      <c r="L86" s="36"/>
      <c r="M86" s="144"/>
      <c r="N86" s="123"/>
      <c r="O86" s="147"/>
      <c r="P86" s="36"/>
      <c r="Q86" s="36"/>
      <c r="R86" s="36"/>
      <c r="S86" s="36"/>
      <c r="T86" s="36"/>
      <c r="U86" s="36"/>
      <c r="V86" s="36"/>
      <c r="W86" s="36"/>
      <c r="X86" s="36"/>
      <c r="Y86" s="36"/>
      <c r="Z86" s="36"/>
      <c r="AA86" s="144"/>
      <c r="AB86" s="123"/>
      <c r="AC86" s="147"/>
      <c r="AD86" s="55" t="s">
        <v>63</v>
      </c>
      <c r="AE86" s="126"/>
      <c r="AF86" s="93" t="s">
        <v>86</v>
      </c>
    </row>
    <row r="87" spans="1:32" x14ac:dyDescent="0.25">
      <c r="A87" s="157"/>
      <c r="B87" s="35"/>
      <c r="C87" s="36"/>
      <c r="D87" s="36"/>
      <c r="E87" s="36"/>
      <c r="F87" s="36"/>
      <c r="G87" s="36"/>
      <c r="H87" s="36"/>
      <c r="I87" s="36"/>
      <c r="J87" s="36"/>
      <c r="K87" s="36"/>
      <c r="L87" s="36"/>
      <c r="M87" s="144"/>
      <c r="N87" s="123"/>
      <c r="O87" s="147"/>
      <c r="P87" s="36"/>
      <c r="Q87" s="36"/>
      <c r="R87" s="36"/>
      <c r="S87" s="36"/>
      <c r="T87" s="36"/>
      <c r="U87" s="36"/>
      <c r="V87" s="36"/>
      <c r="W87" s="36"/>
      <c r="X87" s="36"/>
      <c r="Y87" s="36"/>
      <c r="Z87" s="36"/>
      <c r="AA87" s="144"/>
      <c r="AB87" s="123"/>
      <c r="AC87" s="147"/>
      <c r="AD87" s="94" t="str">
        <f>IF(AC84="OK","Yes","No")</f>
        <v>No</v>
      </c>
      <c r="AE87" s="126"/>
      <c r="AF87" s="134"/>
    </row>
    <row r="88" spans="1:32" x14ac:dyDescent="0.25">
      <c r="A88" s="71" t="str">
        <f>IF(AD83="Cycle Complete", "", "Caution: Previous cycle incomplete")</f>
        <v>Caution: Previous cycle incomplete</v>
      </c>
      <c r="B88" s="37"/>
      <c r="C88" s="38"/>
      <c r="D88" s="38"/>
      <c r="E88" s="38"/>
      <c r="F88" s="38"/>
      <c r="G88" s="38"/>
      <c r="H88" s="38"/>
      <c r="I88" s="38"/>
      <c r="J88" s="38"/>
      <c r="K88" s="38"/>
      <c r="L88" s="38"/>
      <c r="M88" s="145"/>
      <c r="N88" s="124"/>
      <c r="O88" s="148"/>
      <c r="P88" s="38"/>
      <c r="Q88" s="38"/>
      <c r="R88" s="38"/>
      <c r="S88" s="38"/>
      <c r="T88" s="38"/>
      <c r="U88" s="38"/>
      <c r="V88" s="38"/>
      <c r="W88" s="38"/>
      <c r="X88" s="38"/>
      <c r="Y88" s="38"/>
      <c r="Z88" s="38"/>
      <c r="AA88" s="145"/>
      <c r="AB88" s="124"/>
      <c r="AC88" s="148"/>
      <c r="AD88" s="57" t="str">
        <f>IF(AND(AD85="Yes",AD87="Yes"),"Cycle Complete","Cycle Incomplete")</f>
        <v>Cycle Incomplete</v>
      </c>
      <c r="AE88" s="127"/>
      <c r="AF88" s="135"/>
    </row>
    <row r="89" spans="1:32" ht="15" customHeight="1" x14ac:dyDescent="0.25">
      <c r="A89" s="152"/>
      <c r="B89" s="45"/>
      <c r="C89" s="46"/>
      <c r="D89" s="46"/>
      <c r="E89" s="46"/>
      <c r="F89" s="46"/>
      <c r="G89" s="46"/>
      <c r="H89" s="46"/>
      <c r="I89" s="46"/>
      <c r="J89" s="46"/>
      <c r="K89" s="46"/>
      <c r="L89" s="46"/>
      <c r="M89" s="128"/>
      <c r="N89" s="131">
        <f>COUNTIF(C89:L93,"y")</f>
        <v>0</v>
      </c>
      <c r="O89" s="140" t="str">
        <f t="shared" ref="O89" si="30">IF(N89&gt;0,"OK","No Observation")</f>
        <v>No Observation</v>
      </c>
      <c r="P89" s="46"/>
      <c r="Q89" s="46"/>
      <c r="R89" s="46"/>
      <c r="S89" s="46"/>
      <c r="T89" s="46"/>
      <c r="U89" s="46"/>
      <c r="V89" s="46"/>
      <c r="W89" s="46"/>
      <c r="X89" s="46"/>
      <c r="Y89" s="46"/>
      <c r="Z89" s="46"/>
      <c r="AA89" s="128"/>
      <c r="AB89" s="131">
        <f>COUNTIF(P89:Z93,"Y")</f>
        <v>0</v>
      </c>
      <c r="AC89" s="140" t="str">
        <f t="shared" ref="AC89" si="31">IF(AB89&gt;0,"OK","No Debrief")</f>
        <v>No Debrief</v>
      </c>
      <c r="AD89" s="68" t="s">
        <v>62</v>
      </c>
      <c r="AE89" s="119"/>
      <c r="AF89" s="136"/>
    </row>
    <row r="90" spans="1:32" x14ac:dyDescent="0.25">
      <c r="A90" s="153"/>
      <c r="B90" s="47"/>
      <c r="C90" s="48"/>
      <c r="D90" s="48"/>
      <c r="E90" s="48"/>
      <c r="F90" s="48"/>
      <c r="G90" s="48"/>
      <c r="H90" s="48"/>
      <c r="I90" s="48"/>
      <c r="J90" s="48"/>
      <c r="K90" s="48"/>
      <c r="L90" s="48"/>
      <c r="M90" s="129"/>
      <c r="N90" s="132"/>
      <c r="O90" s="141"/>
      <c r="P90" s="48"/>
      <c r="Q90" s="48"/>
      <c r="R90" s="48"/>
      <c r="S90" s="48"/>
      <c r="T90" s="48"/>
      <c r="U90" s="48"/>
      <c r="V90" s="48"/>
      <c r="W90" s="48"/>
      <c r="X90" s="48"/>
      <c r="Y90" s="48"/>
      <c r="Z90" s="48"/>
      <c r="AA90" s="129"/>
      <c r="AB90" s="132"/>
      <c r="AC90" s="141"/>
      <c r="AD90" s="94" t="str">
        <f>IF(O89="OK", "Yes", "No")</f>
        <v>No</v>
      </c>
      <c r="AE90" s="120"/>
      <c r="AF90" s="137"/>
    </row>
    <row r="91" spans="1:32" x14ac:dyDescent="0.25">
      <c r="A91" s="153"/>
      <c r="B91" s="47"/>
      <c r="C91" s="48"/>
      <c r="D91" s="48"/>
      <c r="E91" s="48"/>
      <c r="F91" s="48"/>
      <c r="G91" s="48"/>
      <c r="H91" s="48"/>
      <c r="I91" s="48"/>
      <c r="J91" s="48"/>
      <c r="K91" s="48"/>
      <c r="L91" s="48"/>
      <c r="M91" s="129"/>
      <c r="N91" s="132"/>
      <c r="O91" s="141"/>
      <c r="P91" s="48"/>
      <c r="Q91" s="48"/>
      <c r="R91" s="48"/>
      <c r="S91" s="48"/>
      <c r="T91" s="48"/>
      <c r="U91" s="48"/>
      <c r="V91" s="48"/>
      <c r="W91" s="48"/>
      <c r="X91" s="48"/>
      <c r="Y91" s="48"/>
      <c r="Z91" s="48"/>
      <c r="AA91" s="129"/>
      <c r="AB91" s="132"/>
      <c r="AC91" s="141"/>
      <c r="AD91" s="55" t="s">
        <v>63</v>
      </c>
      <c r="AE91" s="120"/>
      <c r="AF91" s="93" t="s">
        <v>86</v>
      </c>
    </row>
    <row r="92" spans="1:32" x14ac:dyDescent="0.25">
      <c r="A92" s="154"/>
      <c r="B92" s="47"/>
      <c r="C92" s="48"/>
      <c r="D92" s="48"/>
      <c r="E92" s="48"/>
      <c r="F92" s="48"/>
      <c r="G92" s="48"/>
      <c r="H92" s="48"/>
      <c r="I92" s="48"/>
      <c r="J92" s="48"/>
      <c r="K92" s="48"/>
      <c r="L92" s="48"/>
      <c r="M92" s="129"/>
      <c r="N92" s="132"/>
      <c r="O92" s="141"/>
      <c r="P92" s="48"/>
      <c r="Q92" s="48"/>
      <c r="R92" s="48"/>
      <c r="S92" s="48"/>
      <c r="T92" s="48"/>
      <c r="U92" s="48"/>
      <c r="V92" s="48"/>
      <c r="W92" s="48"/>
      <c r="X92" s="48"/>
      <c r="Y92" s="48"/>
      <c r="Z92" s="48"/>
      <c r="AA92" s="129"/>
      <c r="AB92" s="132"/>
      <c r="AC92" s="141"/>
      <c r="AD92" s="94" t="str">
        <f>IF(AC89="OK","Yes","No")</f>
        <v>No</v>
      </c>
      <c r="AE92" s="120"/>
      <c r="AF92" s="138"/>
    </row>
    <row r="93" spans="1:32" x14ac:dyDescent="0.25">
      <c r="A93" s="53" t="str">
        <f>IF(AD88="Cycle Complete", "", "Caution: Previous cycle incomplete")</f>
        <v>Caution: Previous cycle incomplete</v>
      </c>
      <c r="B93" s="49"/>
      <c r="C93" s="50"/>
      <c r="D93" s="50"/>
      <c r="E93" s="50"/>
      <c r="F93" s="50"/>
      <c r="G93" s="50"/>
      <c r="H93" s="50"/>
      <c r="I93" s="50"/>
      <c r="J93" s="50"/>
      <c r="K93" s="50"/>
      <c r="L93" s="50"/>
      <c r="M93" s="130"/>
      <c r="N93" s="133"/>
      <c r="O93" s="142"/>
      <c r="P93" s="50"/>
      <c r="Q93" s="50"/>
      <c r="R93" s="50"/>
      <c r="S93" s="50"/>
      <c r="T93" s="50"/>
      <c r="U93" s="50"/>
      <c r="V93" s="50"/>
      <c r="W93" s="50"/>
      <c r="X93" s="50"/>
      <c r="Y93" s="50"/>
      <c r="Z93" s="50"/>
      <c r="AA93" s="130"/>
      <c r="AB93" s="133"/>
      <c r="AC93" s="142"/>
      <c r="AD93" s="57" t="str">
        <f>IF(AND(AD90="Yes",AD92="Yes"),"Cycle Complete","Cycle Incomplete")</f>
        <v>Cycle Incomplete</v>
      </c>
      <c r="AE93" s="121"/>
      <c r="AF93" s="139"/>
    </row>
    <row r="94" spans="1:32" ht="15" customHeight="1" x14ac:dyDescent="0.25">
      <c r="A94" s="155"/>
      <c r="B94" s="33"/>
      <c r="C94" s="34"/>
      <c r="D94" s="34"/>
      <c r="E94" s="34"/>
      <c r="F94" s="34"/>
      <c r="G94" s="34"/>
      <c r="H94" s="34"/>
      <c r="I94" s="34"/>
      <c r="J94" s="34"/>
      <c r="K94" s="34"/>
      <c r="L94" s="34"/>
      <c r="M94" s="143"/>
      <c r="N94" s="122">
        <f>COUNTIF(C94:L98,"y")</f>
        <v>0</v>
      </c>
      <c r="O94" s="146" t="str">
        <f t="shared" ref="O94" si="32">IF(N94&gt;0,"OK","No Observation")</f>
        <v>No Observation</v>
      </c>
      <c r="P94" s="34"/>
      <c r="Q94" s="34"/>
      <c r="R94" s="34"/>
      <c r="S94" s="34"/>
      <c r="T94" s="34"/>
      <c r="U94" s="34"/>
      <c r="V94" s="34"/>
      <c r="W94" s="34"/>
      <c r="X94" s="34"/>
      <c r="Y94" s="34"/>
      <c r="Z94" s="34"/>
      <c r="AA94" s="143"/>
      <c r="AB94" s="122">
        <f>COUNTIF(P94:Z98,"Y")</f>
        <v>0</v>
      </c>
      <c r="AC94" s="146" t="str">
        <f t="shared" ref="AC94" si="33">IF(AB94&gt;0,"OK","No Debrief")</f>
        <v>No Debrief</v>
      </c>
      <c r="AD94" s="68" t="s">
        <v>62</v>
      </c>
      <c r="AE94" s="125"/>
      <c r="AF94" s="151"/>
    </row>
    <row r="95" spans="1:32" x14ac:dyDescent="0.25">
      <c r="A95" s="156"/>
      <c r="B95" s="35"/>
      <c r="C95" s="36"/>
      <c r="D95" s="36"/>
      <c r="E95" s="36"/>
      <c r="F95" s="36"/>
      <c r="G95" s="36"/>
      <c r="H95" s="36"/>
      <c r="I95" s="36"/>
      <c r="J95" s="36"/>
      <c r="K95" s="36"/>
      <c r="L95" s="36"/>
      <c r="M95" s="144"/>
      <c r="N95" s="123"/>
      <c r="O95" s="147"/>
      <c r="P95" s="36"/>
      <c r="Q95" s="36"/>
      <c r="R95" s="36"/>
      <c r="S95" s="36"/>
      <c r="T95" s="36"/>
      <c r="U95" s="36"/>
      <c r="V95" s="36"/>
      <c r="W95" s="36"/>
      <c r="X95" s="36"/>
      <c r="Y95" s="36"/>
      <c r="Z95" s="36"/>
      <c r="AA95" s="144"/>
      <c r="AB95" s="123"/>
      <c r="AC95" s="147"/>
      <c r="AD95" s="94" t="str">
        <f>IF(O94="OK", "Yes", "No")</f>
        <v>No</v>
      </c>
      <c r="AE95" s="126"/>
      <c r="AF95" s="150"/>
    </row>
    <row r="96" spans="1:32" x14ac:dyDescent="0.25">
      <c r="A96" s="156"/>
      <c r="B96" s="35"/>
      <c r="C96" s="36"/>
      <c r="D96" s="36"/>
      <c r="E96" s="36"/>
      <c r="F96" s="36"/>
      <c r="G96" s="36"/>
      <c r="H96" s="36"/>
      <c r="I96" s="36"/>
      <c r="J96" s="36"/>
      <c r="K96" s="36"/>
      <c r="L96" s="36"/>
      <c r="M96" s="144"/>
      <c r="N96" s="123"/>
      <c r="O96" s="147"/>
      <c r="P96" s="36"/>
      <c r="Q96" s="36"/>
      <c r="R96" s="36"/>
      <c r="S96" s="36"/>
      <c r="T96" s="36"/>
      <c r="U96" s="36"/>
      <c r="V96" s="36"/>
      <c r="W96" s="36"/>
      <c r="X96" s="36"/>
      <c r="Y96" s="36"/>
      <c r="Z96" s="36"/>
      <c r="AA96" s="144"/>
      <c r="AB96" s="123"/>
      <c r="AC96" s="147"/>
      <c r="AD96" s="55" t="s">
        <v>63</v>
      </c>
      <c r="AE96" s="126"/>
      <c r="AF96" s="93" t="s">
        <v>86</v>
      </c>
    </row>
    <row r="97" spans="1:32" x14ac:dyDescent="0.25">
      <c r="A97" s="157"/>
      <c r="B97" s="35"/>
      <c r="C97" s="36"/>
      <c r="D97" s="36"/>
      <c r="E97" s="36"/>
      <c r="F97" s="36"/>
      <c r="G97" s="36"/>
      <c r="H97" s="36"/>
      <c r="I97" s="36"/>
      <c r="J97" s="36"/>
      <c r="K97" s="36"/>
      <c r="L97" s="36"/>
      <c r="M97" s="144"/>
      <c r="N97" s="123"/>
      <c r="O97" s="147"/>
      <c r="P97" s="36"/>
      <c r="Q97" s="36"/>
      <c r="R97" s="36"/>
      <c r="S97" s="36"/>
      <c r="T97" s="36"/>
      <c r="U97" s="36"/>
      <c r="V97" s="36"/>
      <c r="W97" s="36"/>
      <c r="X97" s="36"/>
      <c r="Y97" s="36"/>
      <c r="Z97" s="36"/>
      <c r="AA97" s="144"/>
      <c r="AB97" s="123"/>
      <c r="AC97" s="147"/>
      <c r="AD97" s="94" t="str">
        <f>IF(AC94="OK","Yes","No")</f>
        <v>No</v>
      </c>
      <c r="AE97" s="126"/>
      <c r="AF97" s="134"/>
    </row>
    <row r="98" spans="1:32" x14ac:dyDescent="0.25">
      <c r="A98" s="71" t="str">
        <f>IF(AD93="Cycle Complete", "", "Caution: Previous cycle incomplete")</f>
        <v>Caution: Previous cycle incomplete</v>
      </c>
      <c r="B98" s="37"/>
      <c r="C98" s="38"/>
      <c r="D98" s="38"/>
      <c r="E98" s="38"/>
      <c r="F98" s="38"/>
      <c r="G98" s="38"/>
      <c r="H98" s="38"/>
      <c r="I98" s="38"/>
      <c r="J98" s="38"/>
      <c r="K98" s="38"/>
      <c r="L98" s="38"/>
      <c r="M98" s="145"/>
      <c r="N98" s="124"/>
      <c r="O98" s="148"/>
      <c r="P98" s="38"/>
      <c r="Q98" s="38"/>
      <c r="R98" s="38"/>
      <c r="S98" s="38"/>
      <c r="T98" s="38"/>
      <c r="U98" s="38"/>
      <c r="V98" s="38"/>
      <c r="W98" s="38"/>
      <c r="X98" s="38"/>
      <c r="Y98" s="38"/>
      <c r="Z98" s="38"/>
      <c r="AA98" s="145"/>
      <c r="AB98" s="124"/>
      <c r="AC98" s="148"/>
      <c r="AD98" s="57" t="str">
        <f>IF(AND(AD95="Yes",AD97="Yes"),"Cycle Complete","Cycle Incomplete")</f>
        <v>Cycle Incomplete</v>
      </c>
      <c r="AE98" s="127"/>
      <c r="AF98" s="135"/>
    </row>
    <row r="99" spans="1:32" ht="15" customHeight="1" x14ac:dyDescent="0.25">
      <c r="A99" s="152"/>
      <c r="B99" s="45"/>
      <c r="C99" s="46"/>
      <c r="D99" s="46"/>
      <c r="E99" s="46"/>
      <c r="F99" s="46"/>
      <c r="G99" s="46"/>
      <c r="H99" s="46"/>
      <c r="I99" s="46"/>
      <c r="J99" s="46"/>
      <c r="K99" s="46"/>
      <c r="L99" s="46"/>
      <c r="M99" s="128"/>
      <c r="N99" s="131">
        <f>COUNTIF(C99:L103,"y")</f>
        <v>0</v>
      </c>
      <c r="O99" s="140" t="str">
        <f t="shared" ref="O99" si="34">IF(N99&gt;0,"OK","No Observation")</f>
        <v>No Observation</v>
      </c>
      <c r="P99" s="46"/>
      <c r="Q99" s="46"/>
      <c r="R99" s="46"/>
      <c r="S99" s="46"/>
      <c r="T99" s="46"/>
      <c r="U99" s="46"/>
      <c r="V99" s="46"/>
      <c r="W99" s="46"/>
      <c r="X99" s="46"/>
      <c r="Y99" s="46"/>
      <c r="Z99" s="46"/>
      <c r="AA99" s="128"/>
      <c r="AB99" s="131">
        <f>COUNTIF(P99:Z103,"Y")</f>
        <v>0</v>
      </c>
      <c r="AC99" s="140" t="str">
        <f t="shared" ref="AC99" si="35">IF(AB99&gt;0,"OK","No Debrief")</f>
        <v>No Debrief</v>
      </c>
      <c r="AD99" s="68" t="s">
        <v>62</v>
      </c>
      <c r="AE99" s="119"/>
      <c r="AF99" s="136"/>
    </row>
    <row r="100" spans="1:32" x14ac:dyDescent="0.25">
      <c r="A100" s="153"/>
      <c r="B100" s="47"/>
      <c r="C100" s="48"/>
      <c r="D100" s="48"/>
      <c r="E100" s="48"/>
      <c r="F100" s="48"/>
      <c r="G100" s="48"/>
      <c r="H100" s="48"/>
      <c r="I100" s="48"/>
      <c r="J100" s="48"/>
      <c r="K100" s="48"/>
      <c r="L100" s="48"/>
      <c r="M100" s="129"/>
      <c r="N100" s="132"/>
      <c r="O100" s="141"/>
      <c r="P100" s="48"/>
      <c r="Q100" s="48"/>
      <c r="R100" s="48"/>
      <c r="S100" s="48"/>
      <c r="T100" s="48"/>
      <c r="U100" s="48"/>
      <c r="V100" s="48"/>
      <c r="W100" s="48"/>
      <c r="X100" s="48"/>
      <c r="Y100" s="48"/>
      <c r="Z100" s="48"/>
      <c r="AA100" s="129"/>
      <c r="AB100" s="132"/>
      <c r="AC100" s="141"/>
      <c r="AD100" s="94" t="str">
        <f>IF(O99="OK", "Yes", "No")</f>
        <v>No</v>
      </c>
      <c r="AE100" s="120"/>
      <c r="AF100" s="137"/>
    </row>
    <row r="101" spans="1:32" x14ac:dyDescent="0.25">
      <c r="A101" s="153"/>
      <c r="B101" s="47"/>
      <c r="C101" s="48"/>
      <c r="D101" s="48"/>
      <c r="E101" s="48"/>
      <c r="F101" s="48"/>
      <c r="G101" s="48"/>
      <c r="H101" s="48"/>
      <c r="I101" s="48"/>
      <c r="J101" s="48"/>
      <c r="K101" s="48"/>
      <c r="L101" s="48"/>
      <c r="M101" s="129"/>
      <c r="N101" s="132"/>
      <c r="O101" s="141"/>
      <c r="P101" s="48"/>
      <c r="Q101" s="48"/>
      <c r="R101" s="48"/>
      <c r="S101" s="48"/>
      <c r="T101" s="48"/>
      <c r="U101" s="48"/>
      <c r="V101" s="48"/>
      <c r="W101" s="48"/>
      <c r="X101" s="48"/>
      <c r="Y101" s="48"/>
      <c r="Z101" s="48"/>
      <c r="AA101" s="129"/>
      <c r="AB101" s="132"/>
      <c r="AC101" s="141"/>
      <c r="AD101" s="55" t="s">
        <v>63</v>
      </c>
      <c r="AE101" s="120"/>
      <c r="AF101" s="93" t="s">
        <v>86</v>
      </c>
    </row>
    <row r="102" spans="1:32" x14ac:dyDescent="0.25">
      <c r="A102" s="154"/>
      <c r="B102" s="47"/>
      <c r="C102" s="48"/>
      <c r="D102" s="48"/>
      <c r="E102" s="48"/>
      <c r="F102" s="48"/>
      <c r="G102" s="48"/>
      <c r="H102" s="48"/>
      <c r="I102" s="48"/>
      <c r="J102" s="48"/>
      <c r="K102" s="48"/>
      <c r="L102" s="48"/>
      <c r="M102" s="129"/>
      <c r="N102" s="132"/>
      <c r="O102" s="141"/>
      <c r="P102" s="48"/>
      <c r="Q102" s="48"/>
      <c r="R102" s="48"/>
      <c r="S102" s="48"/>
      <c r="T102" s="48"/>
      <c r="U102" s="48"/>
      <c r="V102" s="48"/>
      <c r="W102" s="48"/>
      <c r="X102" s="48"/>
      <c r="Y102" s="48"/>
      <c r="Z102" s="48"/>
      <c r="AA102" s="129"/>
      <c r="AB102" s="132"/>
      <c r="AC102" s="141"/>
      <c r="AD102" s="94" t="str">
        <f>IF(AC99="OK","Yes","No")</f>
        <v>No</v>
      </c>
      <c r="AE102" s="120"/>
      <c r="AF102" s="138"/>
    </row>
    <row r="103" spans="1:32" x14ac:dyDescent="0.25">
      <c r="A103" s="53" t="str">
        <f>IF(AD98="Cycle Complete", "", "Caution: Previous cycle incomplete")</f>
        <v>Caution: Previous cycle incomplete</v>
      </c>
      <c r="B103" s="49"/>
      <c r="C103" s="50"/>
      <c r="D103" s="50"/>
      <c r="E103" s="50"/>
      <c r="F103" s="50"/>
      <c r="G103" s="50"/>
      <c r="H103" s="50"/>
      <c r="I103" s="50"/>
      <c r="J103" s="50"/>
      <c r="K103" s="50"/>
      <c r="L103" s="50"/>
      <c r="M103" s="130"/>
      <c r="N103" s="133"/>
      <c r="O103" s="142"/>
      <c r="P103" s="50"/>
      <c r="Q103" s="50"/>
      <c r="R103" s="50"/>
      <c r="S103" s="50"/>
      <c r="T103" s="50"/>
      <c r="U103" s="50"/>
      <c r="V103" s="50"/>
      <c r="W103" s="50"/>
      <c r="X103" s="50"/>
      <c r="Y103" s="50"/>
      <c r="Z103" s="50"/>
      <c r="AA103" s="130"/>
      <c r="AB103" s="133"/>
      <c r="AC103" s="142"/>
      <c r="AD103" s="57" t="str">
        <f>IF(AND(AD100="Yes",AD102="Yes"),"Cycle Complete","Cycle Incomplete")</f>
        <v>Cycle Incomplete</v>
      </c>
      <c r="AE103" s="121"/>
      <c r="AF103" s="139"/>
    </row>
    <row r="104" spans="1:32" ht="15" customHeight="1" x14ac:dyDescent="0.25">
      <c r="A104" s="155"/>
      <c r="B104" s="33"/>
      <c r="C104" s="34"/>
      <c r="D104" s="34"/>
      <c r="E104" s="34"/>
      <c r="F104" s="34"/>
      <c r="G104" s="34"/>
      <c r="H104" s="34"/>
      <c r="I104" s="34"/>
      <c r="J104" s="34"/>
      <c r="K104" s="34"/>
      <c r="L104" s="34"/>
      <c r="M104" s="143"/>
      <c r="N104" s="122">
        <f>COUNTIF(C104:L108,"y")</f>
        <v>0</v>
      </c>
      <c r="O104" s="146" t="str">
        <f t="shared" ref="O104" si="36">IF(N104&gt;0,"OK","No Observation")</f>
        <v>No Observation</v>
      </c>
      <c r="P104" s="34"/>
      <c r="Q104" s="34"/>
      <c r="R104" s="34"/>
      <c r="S104" s="34"/>
      <c r="T104" s="34"/>
      <c r="U104" s="34"/>
      <c r="V104" s="34"/>
      <c r="W104" s="34"/>
      <c r="X104" s="34"/>
      <c r="Y104" s="34"/>
      <c r="Z104" s="34"/>
      <c r="AA104" s="143"/>
      <c r="AB104" s="122">
        <f>COUNTIF(P104:Z108,"Y")</f>
        <v>0</v>
      </c>
      <c r="AC104" s="146" t="str">
        <f t="shared" ref="AC104" si="37">IF(AB104&gt;0,"OK","No Debrief")</f>
        <v>No Debrief</v>
      </c>
      <c r="AD104" s="68" t="s">
        <v>62</v>
      </c>
      <c r="AE104" s="125"/>
      <c r="AF104" s="151"/>
    </row>
    <row r="105" spans="1:32" x14ac:dyDescent="0.25">
      <c r="A105" s="156"/>
      <c r="B105" s="35"/>
      <c r="C105" s="36"/>
      <c r="D105" s="36"/>
      <c r="E105" s="36"/>
      <c r="F105" s="36"/>
      <c r="G105" s="36"/>
      <c r="H105" s="36"/>
      <c r="I105" s="36"/>
      <c r="J105" s="36"/>
      <c r="K105" s="36"/>
      <c r="L105" s="36"/>
      <c r="M105" s="144"/>
      <c r="N105" s="123"/>
      <c r="O105" s="147"/>
      <c r="P105" s="36"/>
      <c r="Q105" s="36"/>
      <c r="R105" s="36"/>
      <c r="S105" s="36"/>
      <c r="T105" s="36"/>
      <c r="U105" s="36"/>
      <c r="V105" s="36"/>
      <c r="W105" s="36"/>
      <c r="X105" s="36"/>
      <c r="Y105" s="36"/>
      <c r="Z105" s="36"/>
      <c r="AA105" s="144"/>
      <c r="AB105" s="123"/>
      <c r="AC105" s="147"/>
      <c r="AD105" s="94" t="str">
        <f>IF(O104="OK", "Yes", "No")</f>
        <v>No</v>
      </c>
      <c r="AE105" s="126"/>
      <c r="AF105" s="150"/>
    </row>
    <row r="106" spans="1:32" x14ac:dyDescent="0.25">
      <c r="A106" s="156"/>
      <c r="B106" s="35"/>
      <c r="C106" s="36"/>
      <c r="D106" s="36"/>
      <c r="E106" s="36"/>
      <c r="F106" s="36"/>
      <c r="G106" s="36"/>
      <c r="H106" s="36"/>
      <c r="I106" s="36"/>
      <c r="J106" s="36"/>
      <c r="K106" s="36"/>
      <c r="L106" s="36"/>
      <c r="M106" s="144"/>
      <c r="N106" s="123"/>
      <c r="O106" s="147"/>
      <c r="P106" s="36"/>
      <c r="Q106" s="36"/>
      <c r="R106" s="36"/>
      <c r="S106" s="36"/>
      <c r="T106" s="36"/>
      <c r="U106" s="36"/>
      <c r="V106" s="36"/>
      <c r="W106" s="36"/>
      <c r="X106" s="36"/>
      <c r="Y106" s="36"/>
      <c r="Z106" s="36"/>
      <c r="AA106" s="144"/>
      <c r="AB106" s="123"/>
      <c r="AC106" s="147"/>
      <c r="AD106" s="55" t="s">
        <v>63</v>
      </c>
      <c r="AE106" s="126"/>
      <c r="AF106" s="93" t="s">
        <v>86</v>
      </c>
    </row>
    <row r="107" spans="1:32" x14ac:dyDescent="0.25">
      <c r="A107" s="157"/>
      <c r="B107" s="35"/>
      <c r="C107" s="36"/>
      <c r="D107" s="36"/>
      <c r="E107" s="36"/>
      <c r="F107" s="36"/>
      <c r="G107" s="36"/>
      <c r="H107" s="36"/>
      <c r="I107" s="36"/>
      <c r="J107" s="36"/>
      <c r="K107" s="36"/>
      <c r="L107" s="36"/>
      <c r="M107" s="144"/>
      <c r="N107" s="123"/>
      <c r="O107" s="147"/>
      <c r="P107" s="36"/>
      <c r="Q107" s="36"/>
      <c r="R107" s="36"/>
      <c r="S107" s="36"/>
      <c r="T107" s="36"/>
      <c r="U107" s="36"/>
      <c r="V107" s="36"/>
      <c r="W107" s="36"/>
      <c r="X107" s="36"/>
      <c r="Y107" s="36"/>
      <c r="Z107" s="36"/>
      <c r="AA107" s="144"/>
      <c r="AB107" s="123"/>
      <c r="AC107" s="147"/>
      <c r="AD107" s="94" t="str">
        <f>IF(AC104="OK","Yes","No")</f>
        <v>No</v>
      </c>
      <c r="AE107" s="126"/>
      <c r="AF107" s="134"/>
    </row>
    <row r="108" spans="1:32" x14ac:dyDescent="0.25">
      <c r="A108" s="71" t="str">
        <f>IF(AD103="Cycle Complete", "", "Caution: Previous cycle incomplete")</f>
        <v>Caution: Previous cycle incomplete</v>
      </c>
      <c r="B108" s="37"/>
      <c r="C108" s="38"/>
      <c r="D108" s="38"/>
      <c r="E108" s="38"/>
      <c r="F108" s="38"/>
      <c r="G108" s="38"/>
      <c r="H108" s="38"/>
      <c r="I108" s="38"/>
      <c r="J108" s="38"/>
      <c r="K108" s="38"/>
      <c r="L108" s="38"/>
      <c r="M108" s="145"/>
      <c r="N108" s="124"/>
      <c r="O108" s="148"/>
      <c r="P108" s="38"/>
      <c r="Q108" s="38"/>
      <c r="R108" s="38"/>
      <c r="S108" s="38"/>
      <c r="T108" s="38"/>
      <c r="U108" s="38"/>
      <c r="V108" s="38"/>
      <c r="W108" s="38"/>
      <c r="X108" s="38"/>
      <c r="Y108" s="38"/>
      <c r="Z108" s="38"/>
      <c r="AA108" s="145"/>
      <c r="AB108" s="124"/>
      <c r="AC108" s="148"/>
      <c r="AD108" s="57" t="str">
        <f>IF(AND(AD105="Yes",AD107="Yes"),"Cycle Complete","Cycle Incomplete")</f>
        <v>Cycle Incomplete</v>
      </c>
      <c r="AE108" s="127"/>
      <c r="AF108" s="135"/>
    </row>
    <row r="109" spans="1:32" ht="15" customHeight="1" x14ac:dyDescent="0.25">
      <c r="A109" s="152"/>
      <c r="B109" s="45"/>
      <c r="C109" s="46"/>
      <c r="D109" s="46"/>
      <c r="E109" s="46"/>
      <c r="F109" s="46"/>
      <c r="G109" s="46"/>
      <c r="H109" s="46"/>
      <c r="I109" s="46"/>
      <c r="J109" s="46"/>
      <c r="K109" s="46"/>
      <c r="L109" s="46"/>
      <c r="M109" s="128"/>
      <c r="N109" s="131">
        <f>COUNTIF(C109:L113,"y")</f>
        <v>0</v>
      </c>
      <c r="O109" s="140" t="str">
        <f t="shared" ref="O109" si="38">IF(N109&gt;0,"OK","No Observation")</f>
        <v>No Observation</v>
      </c>
      <c r="P109" s="46"/>
      <c r="Q109" s="46"/>
      <c r="R109" s="46"/>
      <c r="S109" s="46"/>
      <c r="T109" s="46"/>
      <c r="U109" s="46"/>
      <c r="V109" s="46"/>
      <c r="W109" s="46"/>
      <c r="X109" s="46"/>
      <c r="Y109" s="46"/>
      <c r="Z109" s="46"/>
      <c r="AA109" s="128"/>
      <c r="AB109" s="131">
        <f>COUNTIF(P109:Z113,"Y")</f>
        <v>0</v>
      </c>
      <c r="AC109" s="140" t="str">
        <f t="shared" ref="AC109" si="39">IF(AB109&gt;0,"OK","No Debrief")</f>
        <v>No Debrief</v>
      </c>
      <c r="AD109" s="68" t="s">
        <v>62</v>
      </c>
      <c r="AE109" s="119"/>
      <c r="AF109" s="136"/>
    </row>
    <row r="110" spans="1:32" x14ac:dyDescent="0.25">
      <c r="A110" s="153"/>
      <c r="B110" s="47"/>
      <c r="C110" s="48"/>
      <c r="D110" s="48"/>
      <c r="E110" s="48"/>
      <c r="F110" s="48"/>
      <c r="G110" s="48"/>
      <c r="H110" s="48"/>
      <c r="I110" s="48"/>
      <c r="J110" s="48"/>
      <c r="K110" s="48"/>
      <c r="L110" s="48"/>
      <c r="M110" s="129"/>
      <c r="N110" s="132"/>
      <c r="O110" s="141"/>
      <c r="P110" s="48"/>
      <c r="Q110" s="48"/>
      <c r="R110" s="48"/>
      <c r="S110" s="48"/>
      <c r="T110" s="48"/>
      <c r="U110" s="48"/>
      <c r="V110" s="48"/>
      <c r="W110" s="48"/>
      <c r="X110" s="48"/>
      <c r="Y110" s="48"/>
      <c r="Z110" s="48"/>
      <c r="AA110" s="129"/>
      <c r="AB110" s="132"/>
      <c r="AC110" s="141"/>
      <c r="AD110" s="94" t="str">
        <f>IF(O109="OK", "Yes", "No")</f>
        <v>No</v>
      </c>
      <c r="AE110" s="120"/>
      <c r="AF110" s="137"/>
    </row>
    <row r="111" spans="1:32" x14ac:dyDescent="0.25">
      <c r="A111" s="153"/>
      <c r="B111" s="47"/>
      <c r="C111" s="48"/>
      <c r="D111" s="48"/>
      <c r="E111" s="48"/>
      <c r="F111" s="48"/>
      <c r="G111" s="48"/>
      <c r="H111" s="48"/>
      <c r="I111" s="48"/>
      <c r="J111" s="48"/>
      <c r="K111" s="48"/>
      <c r="L111" s="48"/>
      <c r="M111" s="129"/>
      <c r="N111" s="132"/>
      <c r="O111" s="141"/>
      <c r="P111" s="48"/>
      <c r="Q111" s="48"/>
      <c r="R111" s="48"/>
      <c r="S111" s="48"/>
      <c r="T111" s="48"/>
      <c r="U111" s="48"/>
      <c r="V111" s="48"/>
      <c r="W111" s="48"/>
      <c r="X111" s="48"/>
      <c r="Y111" s="48"/>
      <c r="Z111" s="48"/>
      <c r="AA111" s="129"/>
      <c r="AB111" s="132"/>
      <c r="AC111" s="141"/>
      <c r="AD111" s="55" t="s">
        <v>63</v>
      </c>
      <c r="AE111" s="120"/>
      <c r="AF111" s="93" t="s">
        <v>86</v>
      </c>
    </row>
    <row r="112" spans="1:32" x14ac:dyDescent="0.25">
      <c r="A112" s="154"/>
      <c r="B112" s="47"/>
      <c r="C112" s="48"/>
      <c r="D112" s="48"/>
      <c r="E112" s="48"/>
      <c r="F112" s="48"/>
      <c r="G112" s="48"/>
      <c r="H112" s="48"/>
      <c r="I112" s="48"/>
      <c r="J112" s="48"/>
      <c r="K112" s="48"/>
      <c r="L112" s="48"/>
      <c r="M112" s="129"/>
      <c r="N112" s="132"/>
      <c r="O112" s="141"/>
      <c r="P112" s="48"/>
      <c r="Q112" s="48"/>
      <c r="R112" s="48"/>
      <c r="S112" s="48"/>
      <c r="T112" s="48"/>
      <c r="U112" s="48"/>
      <c r="V112" s="48"/>
      <c r="W112" s="48"/>
      <c r="X112" s="48"/>
      <c r="Y112" s="48"/>
      <c r="Z112" s="48"/>
      <c r="AA112" s="129"/>
      <c r="AB112" s="132"/>
      <c r="AC112" s="141"/>
      <c r="AD112" s="94" t="str">
        <f>IF(AC109="OK","Yes","No")</f>
        <v>No</v>
      </c>
      <c r="AE112" s="120"/>
      <c r="AF112" s="138"/>
    </row>
    <row r="113" spans="1:32" x14ac:dyDescent="0.25">
      <c r="A113" s="53" t="str">
        <f>IF(AD108="Cycle Complete", "", "Caution: Previous cycle incomplete")</f>
        <v>Caution: Previous cycle incomplete</v>
      </c>
      <c r="B113" s="49"/>
      <c r="C113" s="50"/>
      <c r="D113" s="50"/>
      <c r="E113" s="50"/>
      <c r="F113" s="50"/>
      <c r="G113" s="50"/>
      <c r="H113" s="50"/>
      <c r="I113" s="50"/>
      <c r="J113" s="50"/>
      <c r="K113" s="50"/>
      <c r="L113" s="50"/>
      <c r="M113" s="130"/>
      <c r="N113" s="133"/>
      <c r="O113" s="142"/>
      <c r="P113" s="50"/>
      <c r="Q113" s="50"/>
      <c r="R113" s="50"/>
      <c r="S113" s="50"/>
      <c r="T113" s="50"/>
      <c r="U113" s="50"/>
      <c r="V113" s="50"/>
      <c r="W113" s="50"/>
      <c r="X113" s="50"/>
      <c r="Y113" s="50"/>
      <c r="Z113" s="50"/>
      <c r="AA113" s="130"/>
      <c r="AB113" s="133"/>
      <c r="AC113" s="142"/>
      <c r="AD113" s="57" t="str">
        <f>IF(AND(AD110="Yes",AD112="Yes"),"Cycle Complete","Cycle Incomplete")</f>
        <v>Cycle Incomplete</v>
      </c>
      <c r="AE113" s="121"/>
      <c r="AF113" s="139"/>
    </row>
    <row r="114" spans="1:32" ht="15" customHeight="1" x14ac:dyDescent="0.25">
      <c r="A114" s="155"/>
      <c r="B114" s="33"/>
      <c r="C114" s="34"/>
      <c r="D114" s="34"/>
      <c r="E114" s="34"/>
      <c r="F114" s="34"/>
      <c r="G114" s="34"/>
      <c r="H114" s="34"/>
      <c r="I114" s="34"/>
      <c r="J114" s="34"/>
      <c r="K114" s="34"/>
      <c r="L114" s="34"/>
      <c r="M114" s="143"/>
      <c r="N114" s="122">
        <f>COUNTIF(C114:L118,"y")</f>
        <v>0</v>
      </c>
      <c r="O114" s="146" t="str">
        <f t="shared" ref="O114" si="40">IF(N114&gt;0,"OK","No Observation")</f>
        <v>No Observation</v>
      </c>
      <c r="P114" s="34"/>
      <c r="Q114" s="34"/>
      <c r="R114" s="34"/>
      <c r="S114" s="34"/>
      <c r="T114" s="34"/>
      <c r="U114" s="34"/>
      <c r="V114" s="34"/>
      <c r="W114" s="34"/>
      <c r="X114" s="34"/>
      <c r="Y114" s="34"/>
      <c r="Z114" s="34"/>
      <c r="AA114" s="143"/>
      <c r="AB114" s="122">
        <f>COUNTIF(P114:Z118,"Y")</f>
        <v>0</v>
      </c>
      <c r="AC114" s="146" t="str">
        <f t="shared" ref="AC114" si="41">IF(AB114&gt;0,"OK","No Debrief")</f>
        <v>No Debrief</v>
      </c>
      <c r="AD114" s="68" t="s">
        <v>62</v>
      </c>
      <c r="AE114" s="125"/>
      <c r="AF114" s="151"/>
    </row>
    <row r="115" spans="1:32" x14ac:dyDescent="0.25">
      <c r="A115" s="156"/>
      <c r="B115" s="35"/>
      <c r="C115" s="36"/>
      <c r="D115" s="36"/>
      <c r="E115" s="36"/>
      <c r="F115" s="36"/>
      <c r="G115" s="36"/>
      <c r="H115" s="36"/>
      <c r="I115" s="36"/>
      <c r="J115" s="36"/>
      <c r="K115" s="36"/>
      <c r="L115" s="36"/>
      <c r="M115" s="144"/>
      <c r="N115" s="123"/>
      <c r="O115" s="147"/>
      <c r="P115" s="36"/>
      <c r="Q115" s="36"/>
      <c r="R115" s="36"/>
      <c r="S115" s="36"/>
      <c r="T115" s="36"/>
      <c r="U115" s="36"/>
      <c r="V115" s="36"/>
      <c r="W115" s="36"/>
      <c r="X115" s="36"/>
      <c r="Y115" s="36"/>
      <c r="Z115" s="36"/>
      <c r="AA115" s="144"/>
      <c r="AB115" s="123"/>
      <c r="AC115" s="147"/>
      <c r="AD115" s="94" t="str">
        <f>IF(O114="OK", "Yes", "No")</f>
        <v>No</v>
      </c>
      <c r="AE115" s="126"/>
      <c r="AF115" s="150"/>
    </row>
    <row r="116" spans="1:32" x14ac:dyDescent="0.25">
      <c r="A116" s="156"/>
      <c r="B116" s="35"/>
      <c r="C116" s="36"/>
      <c r="D116" s="36"/>
      <c r="E116" s="36"/>
      <c r="F116" s="36"/>
      <c r="G116" s="36"/>
      <c r="H116" s="36"/>
      <c r="I116" s="36"/>
      <c r="J116" s="36"/>
      <c r="K116" s="36"/>
      <c r="L116" s="36"/>
      <c r="M116" s="144"/>
      <c r="N116" s="123"/>
      <c r="O116" s="147"/>
      <c r="P116" s="36"/>
      <c r="Q116" s="36"/>
      <c r="R116" s="36"/>
      <c r="S116" s="36"/>
      <c r="T116" s="36"/>
      <c r="U116" s="36"/>
      <c r="V116" s="36"/>
      <c r="W116" s="36"/>
      <c r="X116" s="36"/>
      <c r="Y116" s="36"/>
      <c r="Z116" s="36"/>
      <c r="AA116" s="144"/>
      <c r="AB116" s="123"/>
      <c r="AC116" s="147"/>
      <c r="AD116" s="55" t="s">
        <v>63</v>
      </c>
      <c r="AE116" s="126"/>
      <c r="AF116" s="93" t="s">
        <v>86</v>
      </c>
    </row>
    <row r="117" spans="1:32" x14ac:dyDescent="0.25">
      <c r="A117" s="157"/>
      <c r="B117" s="35"/>
      <c r="C117" s="36"/>
      <c r="D117" s="36"/>
      <c r="E117" s="36"/>
      <c r="F117" s="36"/>
      <c r="G117" s="36"/>
      <c r="H117" s="36"/>
      <c r="I117" s="36"/>
      <c r="J117" s="36"/>
      <c r="K117" s="36"/>
      <c r="L117" s="36"/>
      <c r="M117" s="144"/>
      <c r="N117" s="123"/>
      <c r="O117" s="147"/>
      <c r="P117" s="36"/>
      <c r="Q117" s="36"/>
      <c r="R117" s="36"/>
      <c r="S117" s="36"/>
      <c r="T117" s="36"/>
      <c r="U117" s="36"/>
      <c r="V117" s="36"/>
      <c r="W117" s="36"/>
      <c r="X117" s="36"/>
      <c r="Y117" s="36"/>
      <c r="Z117" s="36"/>
      <c r="AA117" s="144"/>
      <c r="AB117" s="123"/>
      <c r="AC117" s="147"/>
      <c r="AD117" s="94" t="str">
        <f>IF(AC114="OK","Yes","No")</f>
        <v>No</v>
      </c>
      <c r="AE117" s="126"/>
      <c r="AF117" s="134"/>
    </row>
    <row r="118" spans="1:32" x14ac:dyDescent="0.25">
      <c r="A118" s="71" t="str">
        <f>IF(AD113="Cycle Complete", "", "Caution: Previous cycle incomplete")</f>
        <v>Caution: Previous cycle incomplete</v>
      </c>
      <c r="B118" s="37"/>
      <c r="C118" s="38"/>
      <c r="D118" s="38"/>
      <c r="E118" s="38"/>
      <c r="F118" s="38"/>
      <c r="G118" s="38"/>
      <c r="H118" s="38"/>
      <c r="I118" s="38"/>
      <c r="J118" s="38"/>
      <c r="K118" s="38"/>
      <c r="L118" s="38"/>
      <c r="M118" s="145"/>
      <c r="N118" s="124"/>
      <c r="O118" s="148"/>
      <c r="P118" s="38"/>
      <c r="Q118" s="38"/>
      <c r="R118" s="38"/>
      <c r="S118" s="38"/>
      <c r="T118" s="38"/>
      <c r="U118" s="38"/>
      <c r="V118" s="38"/>
      <c r="W118" s="38"/>
      <c r="X118" s="38"/>
      <c r="Y118" s="38"/>
      <c r="Z118" s="38"/>
      <c r="AA118" s="145"/>
      <c r="AB118" s="124"/>
      <c r="AC118" s="148"/>
      <c r="AD118" s="57" t="str">
        <f>IF(AND(AD115="Yes",AD117="Yes"),"Cycle Complete","Cycle Incomplete")</f>
        <v>Cycle Incomplete</v>
      </c>
      <c r="AE118" s="127"/>
      <c r="AF118" s="135"/>
    </row>
    <row r="119" spans="1:32" ht="15" customHeight="1" x14ac:dyDescent="0.25">
      <c r="A119" s="152"/>
      <c r="B119" s="45"/>
      <c r="C119" s="46"/>
      <c r="D119" s="46"/>
      <c r="E119" s="46"/>
      <c r="F119" s="46"/>
      <c r="G119" s="46"/>
      <c r="H119" s="46"/>
      <c r="I119" s="46"/>
      <c r="J119" s="46"/>
      <c r="K119" s="46"/>
      <c r="L119" s="46"/>
      <c r="M119" s="128"/>
      <c r="N119" s="131">
        <f>COUNTIF(C119:L123,"y")</f>
        <v>0</v>
      </c>
      <c r="O119" s="140" t="str">
        <f t="shared" ref="O119" si="42">IF(N119&gt;0,"OK","No Observation")</f>
        <v>No Observation</v>
      </c>
      <c r="P119" s="46"/>
      <c r="Q119" s="46"/>
      <c r="R119" s="46"/>
      <c r="S119" s="46"/>
      <c r="T119" s="46"/>
      <c r="U119" s="46"/>
      <c r="V119" s="46"/>
      <c r="W119" s="46"/>
      <c r="X119" s="46"/>
      <c r="Y119" s="46"/>
      <c r="Z119" s="46"/>
      <c r="AA119" s="128"/>
      <c r="AB119" s="131">
        <f>COUNTIF(P119:Z123,"Y")</f>
        <v>0</v>
      </c>
      <c r="AC119" s="140" t="str">
        <f t="shared" ref="AC119" si="43">IF(AB119&gt;0,"OK","No Debrief")</f>
        <v>No Debrief</v>
      </c>
      <c r="AD119" s="68" t="s">
        <v>62</v>
      </c>
      <c r="AE119" s="119"/>
      <c r="AF119" s="136"/>
    </row>
    <row r="120" spans="1:32" x14ac:dyDescent="0.25">
      <c r="A120" s="153"/>
      <c r="B120" s="47"/>
      <c r="C120" s="48"/>
      <c r="D120" s="48"/>
      <c r="E120" s="48"/>
      <c r="F120" s="48"/>
      <c r="G120" s="48"/>
      <c r="H120" s="48"/>
      <c r="I120" s="48"/>
      <c r="J120" s="48"/>
      <c r="K120" s="48"/>
      <c r="L120" s="48"/>
      <c r="M120" s="129"/>
      <c r="N120" s="132"/>
      <c r="O120" s="141"/>
      <c r="P120" s="48"/>
      <c r="Q120" s="48"/>
      <c r="R120" s="48"/>
      <c r="S120" s="48"/>
      <c r="T120" s="48"/>
      <c r="U120" s="48"/>
      <c r="V120" s="48"/>
      <c r="W120" s="48"/>
      <c r="X120" s="48"/>
      <c r="Y120" s="48"/>
      <c r="Z120" s="48"/>
      <c r="AA120" s="129"/>
      <c r="AB120" s="132"/>
      <c r="AC120" s="141"/>
      <c r="AD120" s="94" t="str">
        <f>IF(O119="OK", "Yes", "No")</f>
        <v>No</v>
      </c>
      <c r="AE120" s="120"/>
      <c r="AF120" s="137"/>
    </row>
    <row r="121" spans="1:32" x14ac:dyDescent="0.25">
      <c r="A121" s="153"/>
      <c r="B121" s="47"/>
      <c r="C121" s="48"/>
      <c r="D121" s="48"/>
      <c r="E121" s="48"/>
      <c r="F121" s="48"/>
      <c r="G121" s="48"/>
      <c r="H121" s="48"/>
      <c r="I121" s="48"/>
      <c r="J121" s="48"/>
      <c r="K121" s="48"/>
      <c r="L121" s="48"/>
      <c r="M121" s="129"/>
      <c r="N121" s="132"/>
      <c r="O121" s="141"/>
      <c r="P121" s="48"/>
      <c r="Q121" s="48"/>
      <c r="R121" s="48"/>
      <c r="S121" s="48"/>
      <c r="T121" s="48"/>
      <c r="U121" s="48"/>
      <c r="V121" s="48"/>
      <c r="W121" s="48"/>
      <c r="X121" s="48"/>
      <c r="Y121" s="48"/>
      <c r="Z121" s="48"/>
      <c r="AA121" s="129"/>
      <c r="AB121" s="132"/>
      <c r="AC121" s="141"/>
      <c r="AD121" s="55" t="s">
        <v>63</v>
      </c>
      <c r="AE121" s="120"/>
      <c r="AF121" s="93" t="s">
        <v>86</v>
      </c>
    </row>
    <row r="122" spans="1:32" x14ac:dyDescent="0.25">
      <c r="A122" s="154"/>
      <c r="B122" s="47"/>
      <c r="C122" s="48"/>
      <c r="D122" s="48"/>
      <c r="E122" s="48"/>
      <c r="F122" s="48"/>
      <c r="G122" s="48"/>
      <c r="H122" s="48"/>
      <c r="I122" s="48"/>
      <c r="J122" s="48"/>
      <c r="K122" s="48"/>
      <c r="L122" s="48"/>
      <c r="M122" s="129"/>
      <c r="N122" s="132"/>
      <c r="O122" s="141"/>
      <c r="P122" s="48"/>
      <c r="Q122" s="48"/>
      <c r="R122" s="48"/>
      <c r="S122" s="48"/>
      <c r="T122" s="48"/>
      <c r="U122" s="48"/>
      <c r="V122" s="48"/>
      <c r="W122" s="48"/>
      <c r="X122" s="48"/>
      <c r="Y122" s="48"/>
      <c r="Z122" s="48"/>
      <c r="AA122" s="129"/>
      <c r="AB122" s="132"/>
      <c r="AC122" s="141"/>
      <c r="AD122" s="94" t="str">
        <f>IF(AC119="OK","Yes","No")</f>
        <v>No</v>
      </c>
      <c r="AE122" s="120"/>
      <c r="AF122" s="138"/>
    </row>
    <row r="123" spans="1:32" x14ac:dyDescent="0.25">
      <c r="A123" s="53" t="str">
        <f>IF(AD118="Cycle Complete", "", "Caution: Previous cycle incomplete")</f>
        <v>Caution: Previous cycle incomplete</v>
      </c>
      <c r="B123" s="49"/>
      <c r="C123" s="50"/>
      <c r="D123" s="50"/>
      <c r="E123" s="50"/>
      <c r="F123" s="50"/>
      <c r="G123" s="50"/>
      <c r="H123" s="50"/>
      <c r="I123" s="50"/>
      <c r="J123" s="50"/>
      <c r="K123" s="50"/>
      <c r="L123" s="50"/>
      <c r="M123" s="130"/>
      <c r="N123" s="133"/>
      <c r="O123" s="142"/>
      <c r="P123" s="50"/>
      <c r="Q123" s="50"/>
      <c r="R123" s="50"/>
      <c r="S123" s="50"/>
      <c r="T123" s="50"/>
      <c r="U123" s="50"/>
      <c r="V123" s="50"/>
      <c r="W123" s="50"/>
      <c r="X123" s="50"/>
      <c r="Y123" s="50"/>
      <c r="Z123" s="50"/>
      <c r="AA123" s="130"/>
      <c r="AB123" s="133"/>
      <c r="AC123" s="142"/>
      <c r="AD123" s="57" t="str">
        <f>IF(AND(AD120="Yes",AD122="Yes"),"Cycle Complete","Cycle Incomplete")</f>
        <v>Cycle Incomplete</v>
      </c>
      <c r="AE123" s="121"/>
      <c r="AF123" s="139"/>
    </row>
    <row r="124" spans="1:32" ht="15" customHeight="1" x14ac:dyDescent="0.25">
      <c r="A124" s="155"/>
      <c r="B124" s="33"/>
      <c r="C124" s="34"/>
      <c r="D124" s="34"/>
      <c r="E124" s="34"/>
      <c r="F124" s="34"/>
      <c r="G124" s="34"/>
      <c r="H124" s="34"/>
      <c r="I124" s="34"/>
      <c r="J124" s="34"/>
      <c r="K124" s="34"/>
      <c r="L124" s="34"/>
      <c r="M124" s="143"/>
      <c r="N124" s="122">
        <f>COUNTIF(C124:L128,"y")</f>
        <v>0</v>
      </c>
      <c r="O124" s="146" t="str">
        <f t="shared" ref="O124" si="44">IF(N124&gt;0,"OK","No Observation")</f>
        <v>No Observation</v>
      </c>
      <c r="P124" s="34"/>
      <c r="Q124" s="34"/>
      <c r="R124" s="34"/>
      <c r="S124" s="34"/>
      <c r="T124" s="34"/>
      <c r="U124" s="34"/>
      <c r="V124" s="34"/>
      <c r="W124" s="34"/>
      <c r="X124" s="34"/>
      <c r="Y124" s="34"/>
      <c r="Z124" s="34"/>
      <c r="AA124" s="143"/>
      <c r="AB124" s="122">
        <f>COUNTIF(P124:Z128,"Y")</f>
        <v>0</v>
      </c>
      <c r="AC124" s="146" t="str">
        <f t="shared" ref="AC124" si="45">IF(AB124&gt;0,"OK","No Debrief")</f>
        <v>No Debrief</v>
      </c>
      <c r="AD124" s="68" t="s">
        <v>62</v>
      </c>
      <c r="AE124" s="125"/>
      <c r="AF124" s="151"/>
    </row>
    <row r="125" spans="1:32" x14ac:dyDescent="0.25">
      <c r="A125" s="156"/>
      <c r="B125" s="35"/>
      <c r="C125" s="36"/>
      <c r="D125" s="36"/>
      <c r="E125" s="36"/>
      <c r="F125" s="36"/>
      <c r="G125" s="36"/>
      <c r="H125" s="36"/>
      <c r="I125" s="36"/>
      <c r="J125" s="36"/>
      <c r="K125" s="36"/>
      <c r="L125" s="36"/>
      <c r="M125" s="144"/>
      <c r="N125" s="123"/>
      <c r="O125" s="147"/>
      <c r="P125" s="36"/>
      <c r="Q125" s="36"/>
      <c r="R125" s="36"/>
      <c r="S125" s="36"/>
      <c r="T125" s="36"/>
      <c r="U125" s="36"/>
      <c r="V125" s="36"/>
      <c r="W125" s="36"/>
      <c r="X125" s="36"/>
      <c r="Y125" s="36"/>
      <c r="Z125" s="36"/>
      <c r="AA125" s="144"/>
      <c r="AB125" s="123"/>
      <c r="AC125" s="147"/>
      <c r="AD125" s="94" t="str">
        <f>IF(O124="OK", "Yes", "No")</f>
        <v>No</v>
      </c>
      <c r="AE125" s="126"/>
      <c r="AF125" s="150"/>
    </row>
    <row r="126" spans="1:32" x14ac:dyDescent="0.25">
      <c r="A126" s="156"/>
      <c r="B126" s="35"/>
      <c r="C126" s="36"/>
      <c r="D126" s="36"/>
      <c r="E126" s="36"/>
      <c r="F126" s="36"/>
      <c r="G126" s="36"/>
      <c r="H126" s="36"/>
      <c r="I126" s="36"/>
      <c r="J126" s="36"/>
      <c r="K126" s="36"/>
      <c r="L126" s="36"/>
      <c r="M126" s="144"/>
      <c r="N126" s="123"/>
      <c r="O126" s="147"/>
      <c r="P126" s="36"/>
      <c r="Q126" s="36"/>
      <c r="R126" s="36"/>
      <c r="S126" s="36"/>
      <c r="T126" s="36"/>
      <c r="U126" s="36"/>
      <c r="V126" s="36"/>
      <c r="W126" s="36"/>
      <c r="X126" s="36"/>
      <c r="Y126" s="36"/>
      <c r="Z126" s="36"/>
      <c r="AA126" s="144"/>
      <c r="AB126" s="123"/>
      <c r="AC126" s="147"/>
      <c r="AD126" s="55" t="s">
        <v>63</v>
      </c>
      <c r="AE126" s="126"/>
      <c r="AF126" s="93" t="s">
        <v>86</v>
      </c>
    </row>
    <row r="127" spans="1:32" x14ac:dyDescent="0.25">
      <c r="A127" s="157"/>
      <c r="B127" s="35"/>
      <c r="C127" s="36"/>
      <c r="D127" s="36"/>
      <c r="E127" s="36"/>
      <c r="F127" s="36"/>
      <c r="G127" s="36"/>
      <c r="H127" s="36"/>
      <c r="I127" s="36"/>
      <c r="J127" s="36"/>
      <c r="K127" s="36"/>
      <c r="L127" s="36"/>
      <c r="M127" s="144"/>
      <c r="N127" s="123"/>
      <c r="O127" s="147"/>
      <c r="P127" s="36"/>
      <c r="Q127" s="36"/>
      <c r="R127" s="36"/>
      <c r="S127" s="36"/>
      <c r="T127" s="36"/>
      <c r="U127" s="36"/>
      <c r="V127" s="36"/>
      <c r="W127" s="36"/>
      <c r="X127" s="36"/>
      <c r="Y127" s="36"/>
      <c r="Z127" s="36"/>
      <c r="AA127" s="144"/>
      <c r="AB127" s="123"/>
      <c r="AC127" s="147"/>
      <c r="AD127" s="94" t="str">
        <f>IF(AC124="OK","Yes","No")</f>
        <v>No</v>
      </c>
      <c r="AE127" s="126"/>
      <c r="AF127" s="134"/>
    </row>
    <row r="128" spans="1:32" x14ac:dyDescent="0.25">
      <c r="A128" s="71" t="str">
        <f>IF(AD123="Cycle Complete", "", "Caution: Previous cycle incomplete")</f>
        <v>Caution: Previous cycle incomplete</v>
      </c>
      <c r="B128" s="37"/>
      <c r="C128" s="38"/>
      <c r="D128" s="38"/>
      <c r="E128" s="38"/>
      <c r="F128" s="38"/>
      <c r="G128" s="38"/>
      <c r="H128" s="38"/>
      <c r="I128" s="38"/>
      <c r="J128" s="38"/>
      <c r="K128" s="38"/>
      <c r="L128" s="38"/>
      <c r="M128" s="145"/>
      <c r="N128" s="124"/>
      <c r="O128" s="148"/>
      <c r="P128" s="38"/>
      <c r="Q128" s="38"/>
      <c r="R128" s="38"/>
      <c r="S128" s="38"/>
      <c r="T128" s="38"/>
      <c r="U128" s="38"/>
      <c r="V128" s="38"/>
      <c r="W128" s="38"/>
      <c r="X128" s="38"/>
      <c r="Y128" s="38"/>
      <c r="Z128" s="38"/>
      <c r="AA128" s="145"/>
      <c r="AB128" s="124"/>
      <c r="AC128" s="148"/>
      <c r="AD128" s="57" t="str">
        <f>IF(AND(AD125="Yes",AD127="Yes"),"Cycle Complete","Cycle Incomplete")</f>
        <v>Cycle Incomplete</v>
      </c>
      <c r="AE128" s="127"/>
      <c r="AF128" s="135"/>
    </row>
    <row r="129" spans="1:32" ht="15" customHeight="1" x14ac:dyDescent="0.25">
      <c r="A129" s="152"/>
      <c r="B129" s="45"/>
      <c r="C129" s="46"/>
      <c r="D129" s="46"/>
      <c r="E129" s="46"/>
      <c r="F129" s="46"/>
      <c r="G129" s="46"/>
      <c r="H129" s="46"/>
      <c r="I129" s="46"/>
      <c r="J129" s="46"/>
      <c r="K129" s="46"/>
      <c r="L129" s="46"/>
      <c r="M129" s="128"/>
      <c r="N129" s="131">
        <f>COUNTIF(C129:L133,"y")</f>
        <v>0</v>
      </c>
      <c r="O129" s="140" t="str">
        <f t="shared" ref="O129" si="46">IF(N129&gt;0,"OK","No Observation")</f>
        <v>No Observation</v>
      </c>
      <c r="P129" s="46"/>
      <c r="Q129" s="46"/>
      <c r="R129" s="46"/>
      <c r="S129" s="46"/>
      <c r="T129" s="46"/>
      <c r="U129" s="46"/>
      <c r="V129" s="46"/>
      <c r="W129" s="46"/>
      <c r="X129" s="46"/>
      <c r="Y129" s="46"/>
      <c r="Z129" s="46"/>
      <c r="AA129" s="128"/>
      <c r="AB129" s="131">
        <f>COUNTIF(P129:Z133,"Y")</f>
        <v>0</v>
      </c>
      <c r="AC129" s="140" t="str">
        <f t="shared" ref="AC129" si="47">IF(AB129&gt;0,"OK","No Debrief")</f>
        <v>No Debrief</v>
      </c>
      <c r="AD129" s="68" t="s">
        <v>62</v>
      </c>
      <c r="AE129" s="119"/>
      <c r="AF129" s="136"/>
    </row>
    <row r="130" spans="1:32" x14ac:dyDescent="0.25">
      <c r="A130" s="153"/>
      <c r="B130" s="47"/>
      <c r="C130" s="48"/>
      <c r="D130" s="48"/>
      <c r="E130" s="48"/>
      <c r="F130" s="48"/>
      <c r="G130" s="48"/>
      <c r="H130" s="48"/>
      <c r="I130" s="48"/>
      <c r="J130" s="48"/>
      <c r="K130" s="48"/>
      <c r="L130" s="48"/>
      <c r="M130" s="129"/>
      <c r="N130" s="132"/>
      <c r="O130" s="141"/>
      <c r="P130" s="48"/>
      <c r="Q130" s="48"/>
      <c r="R130" s="48"/>
      <c r="S130" s="48"/>
      <c r="T130" s="48"/>
      <c r="U130" s="48"/>
      <c r="V130" s="48"/>
      <c r="W130" s="48"/>
      <c r="X130" s="48"/>
      <c r="Y130" s="48"/>
      <c r="Z130" s="48"/>
      <c r="AA130" s="129"/>
      <c r="AB130" s="132"/>
      <c r="AC130" s="141"/>
      <c r="AD130" s="94" t="str">
        <f>IF(O129="OK", "Yes", "No")</f>
        <v>No</v>
      </c>
      <c r="AE130" s="120"/>
      <c r="AF130" s="137"/>
    </row>
    <row r="131" spans="1:32" x14ac:dyDescent="0.25">
      <c r="A131" s="153"/>
      <c r="B131" s="47"/>
      <c r="C131" s="48"/>
      <c r="D131" s="48"/>
      <c r="E131" s="48"/>
      <c r="F131" s="48"/>
      <c r="G131" s="48"/>
      <c r="H131" s="48"/>
      <c r="I131" s="48"/>
      <c r="J131" s="48"/>
      <c r="K131" s="48"/>
      <c r="L131" s="48"/>
      <c r="M131" s="129"/>
      <c r="N131" s="132"/>
      <c r="O131" s="141"/>
      <c r="P131" s="48"/>
      <c r="Q131" s="48"/>
      <c r="R131" s="48"/>
      <c r="S131" s="48"/>
      <c r="T131" s="48"/>
      <c r="U131" s="48"/>
      <c r="V131" s="48"/>
      <c r="W131" s="48"/>
      <c r="X131" s="48"/>
      <c r="Y131" s="48"/>
      <c r="Z131" s="48"/>
      <c r="AA131" s="129"/>
      <c r="AB131" s="132"/>
      <c r="AC131" s="141"/>
      <c r="AD131" s="55" t="s">
        <v>63</v>
      </c>
      <c r="AE131" s="120"/>
      <c r="AF131" s="93" t="s">
        <v>86</v>
      </c>
    </row>
    <row r="132" spans="1:32" x14ac:dyDescent="0.25">
      <c r="A132" s="154"/>
      <c r="B132" s="47"/>
      <c r="C132" s="48"/>
      <c r="D132" s="48"/>
      <c r="E132" s="48"/>
      <c r="F132" s="48"/>
      <c r="G132" s="48"/>
      <c r="H132" s="48"/>
      <c r="I132" s="48"/>
      <c r="J132" s="48"/>
      <c r="K132" s="48"/>
      <c r="L132" s="48"/>
      <c r="M132" s="129"/>
      <c r="N132" s="132"/>
      <c r="O132" s="141"/>
      <c r="P132" s="48"/>
      <c r="Q132" s="48"/>
      <c r="R132" s="48"/>
      <c r="S132" s="48"/>
      <c r="T132" s="48"/>
      <c r="U132" s="48"/>
      <c r="V132" s="48"/>
      <c r="W132" s="48"/>
      <c r="X132" s="48"/>
      <c r="Y132" s="48"/>
      <c r="Z132" s="48"/>
      <c r="AA132" s="129"/>
      <c r="AB132" s="132"/>
      <c r="AC132" s="141"/>
      <c r="AD132" s="94" t="str">
        <f>IF(AC129="OK","Yes","No")</f>
        <v>No</v>
      </c>
      <c r="AE132" s="120"/>
      <c r="AF132" s="138"/>
    </row>
    <row r="133" spans="1:32" x14ac:dyDescent="0.25">
      <c r="A133" s="53" t="str">
        <f>IF(AD128="Cycle Complete", "", "Caution: Previous cycle incomplete")</f>
        <v>Caution: Previous cycle incomplete</v>
      </c>
      <c r="B133" s="49"/>
      <c r="C133" s="50"/>
      <c r="D133" s="50"/>
      <c r="E133" s="50"/>
      <c r="F133" s="50"/>
      <c r="G133" s="50"/>
      <c r="H133" s="50"/>
      <c r="I133" s="50"/>
      <c r="J133" s="50"/>
      <c r="K133" s="50"/>
      <c r="L133" s="50"/>
      <c r="M133" s="130"/>
      <c r="N133" s="133"/>
      <c r="O133" s="142"/>
      <c r="P133" s="50"/>
      <c r="Q133" s="50"/>
      <c r="R133" s="50"/>
      <c r="S133" s="50"/>
      <c r="T133" s="50"/>
      <c r="U133" s="50"/>
      <c r="V133" s="50"/>
      <c r="W133" s="50"/>
      <c r="X133" s="50"/>
      <c r="Y133" s="50"/>
      <c r="Z133" s="50"/>
      <c r="AA133" s="130"/>
      <c r="AB133" s="133"/>
      <c r="AC133" s="142"/>
      <c r="AD133" s="57" t="str">
        <f>IF(AND(AD130="Yes",AD132="Yes"),"Cycle Complete","Cycle Incomplete")</f>
        <v>Cycle Incomplete</v>
      </c>
      <c r="AE133" s="121"/>
      <c r="AF133" s="139"/>
    </row>
    <row r="134" spans="1:32" ht="15" customHeight="1" x14ac:dyDescent="0.25">
      <c r="A134" s="155"/>
      <c r="B134" s="33"/>
      <c r="C134" s="34"/>
      <c r="D134" s="34"/>
      <c r="E134" s="34"/>
      <c r="F134" s="34"/>
      <c r="G134" s="34"/>
      <c r="H134" s="34"/>
      <c r="I134" s="34"/>
      <c r="J134" s="34"/>
      <c r="K134" s="34"/>
      <c r="L134" s="34"/>
      <c r="M134" s="143"/>
      <c r="N134" s="122">
        <f>COUNTIF(C134:L138,"y")</f>
        <v>0</v>
      </c>
      <c r="O134" s="146" t="str">
        <f t="shared" ref="O134" si="48">IF(N134&gt;0,"OK","No Observation")</f>
        <v>No Observation</v>
      </c>
      <c r="P134" s="34"/>
      <c r="Q134" s="34"/>
      <c r="R134" s="34"/>
      <c r="S134" s="34"/>
      <c r="T134" s="34"/>
      <c r="U134" s="34"/>
      <c r="V134" s="34"/>
      <c r="W134" s="34"/>
      <c r="X134" s="34"/>
      <c r="Y134" s="34"/>
      <c r="Z134" s="34"/>
      <c r="AA134" s="143"/>
      <c r="AB134" s="122">
        <f>COUNTIF(P134:Z138,"Y")</f>
        <v>0</v>
      </c>
      <c r="AC134" s="146" t="str">
        <f t="shared" ref="AC134" si="49">IF(AB134&gt;0,"OK","No Debrief")</f>
        <v>No Debrief</v>
      </c>
      <c r="AD134" s="68" t="s">
        <v>62</v>
      </c>
      <c r="AE134" s="125"/>
      <c r="AF134" s="151"/>
    </row>
    <row r="135" spans="1:32" x14ac:dyDescent="0.25">
      <c r="A135" s="156"/>
      <c r="B135" s="35"/>
      <c r="C135" s="36"/>
      <c r="D135" s="36"/>
      <c r="E135" s="36"/>
      <c r="F135" s="36"/>
      <c r="G135" s="36"/>
      <c r="H135" s="36"/>
      <c r="I135" s="36"/>
      <c r="J135" s="36"/>
      <c r="K135" s="36"/>
      <c r="L135" s="36"/>
      <c r="M135" s="144"/>
      <c r="N135" s="123"/>
      <c r="O135" s="147"/>
      <c r="P135" s="36"/>
      <c r="Q135" s="36"/>
      <c r="R135" s="36"/>
      <c r="S135" s="36"/>
      <c r="T135" s="36"/>
      <c r="U135" s="36"/>
      <c r="V135" s="36"/>
      <c r="W135" s="36"/>
      <c r="X135" s="36"/>
      <c r="Y135" s="36"/>
      <c r="Z135" s="36"/>
      <c r="AA135" s="144"/>
      <c r="AB135" s="123"/>
      <c r="AC135" s="147"/>
      <c r="AD135" s="94" t="str">
        <f>IF(O134="OK", "Yes", "No")</f>
        <v>No</v>
      </c>
      <c r="AE135" s="126"/>
      <c r="AF135" s="150"/>
    </row>
    <row r="136" spans="1:32" x14ac:dyDescent="0.25">
      <c r="A136" s="156"/>
      <c r="B136" s="35"/>
      <c r="C136" s="36"/>
      <c r="D136" s="36"/>
      <c r="E136" s="36"/>
      <c r="F136" s="36"/>
      <c r="G136" s="36"/>
      <c r="H136" s="36"/>
      <c r="I136" s="36"/>
      <c r="J136" s="36"/>
      <c r="K136" s="36"/>
      <c r="L136" s="36"/>
      <c r="M136" s="144"/>
      <c r="N136" s="123"/>
      <c r="O136" s="147"/>
      <c r="P136" s="36"/>
      <c r="Q136" s="36"/>
      <c r="R136" s="36"/>
      <c r="S136" s="36"/>
      <c r="T136" s="36"/>
      <c r="U136" s="36"/>
      <c r="V136" s="36"/>
      <c r="W136" s="36"/>
      <c r="X136" s="36"/>
      <c r="Y136" s="36"/>
      <c r="Z136" s="36"/>
      <c r="AA136" s="144"/>
      <c r="AB136" s="123"/>
      <c r="AC136" s="147"/>
      <c r="AD136" s="55" t="s">
        <v>63</v>
      </c>
      <c r="AE136" s="126"/>
      <c r="AF136" s="93" t="s">
        <v>86</v>
      </c>
    </row>
    <row r="137" spans="1:32" x14ac:dyDescent="0.25">
      <c r="A137" s="157"/>
      <c r="B137" s="35"/>
      <c r="C137" s="36"/>
      <c r="D137" s="36"/>
      <c r="E137" s="36"/>
      <c r="F137" s="36"/>
      <c r="G137" s="36"/>
      <c r="H137" s="36"/>
      <c r="I137" s="36"/>
      <c r="J137" s="36"/>
      <c r="K137" s="36"/>
      <c r="L137" s="36"/>
      <c r="M137" s="144"/>
      <c r="N137" s="123"/>
      <c r="O137" s="147"/>
      <c r="P137" s="36"/>
      <c r="Q137" s="36"/>
      <c r="R137" s="36"/>
      <c r="S137" s="36"/>
      <c r="T137" s="36"/>
      <c r="U137" s="36"/>
      <c r="V137" s="36"/>
      <c r="W137" s="36"/>
      <c r="X137" s="36"/>
      <c r="Y137" s="36"/>
      <c r="Z137" s="36"/>
      <c r="AA137" s="144"/>
      <c r="AB137" s="123"/>
      <c r="AC137" s="147"/>
      <c r="AD137" s="94" t="str">
        <f>IF(AC134="OK","Yes","No")</f>
        <v>No</v>
      </c>
      <c r="AE137" s="126"/>
      <c r="AF137" s="134"/>
    </row>
    <row r="138" spans="1:32" x14ac:dyDescent="0.25">
      <c r="A138" s="71" t="str">
        <f>IF(AD133="Cycle Complete", "", "Caution: Previous cycle incomplete")</f>
        <v>Caution: Previous cycle incomplete</v>
      </c>
      <c r="B138" s="37"/>
      <c r="C138" s="38"/>
      <c r="D138" s="38"/>
      <c r="E138" s="38"/>
      <c r="F138" s="38"/>
      <c r="G138" s="38"/>
      <c r="H138" s="38"/>
      <c r="I138" s="38"/>
      <c r="J138" s="38"/>
      <c r="K138" s="38"/>
      <c r="L138" s="38"/>
      <c r="M138" s="145"/>
      <c r="N138" s="124"/>
      <c r="O138" s="148"/>
      <c r="P138" s="38"/>
      <c r="Q138" s="38"/>
      <c r="R138" s="38"/>
      <c r="S138" s="38"/>
      <c r="T138" s="38"/>
      <c r="U138" s="38"/>
      <c r="V138" s="38"/>
      <c r="W138" s="38"/>
      <c r="X138" s="38"/>
      <c r="Y138" s="38"/>
      <c r="Z138" s="38"/>
      <c r="AA138" s="145"/>
      <c r="AB138" s="124"/>
      <c r="AC138" s="148"/>
      <c r="AD138" s="57" t="str">
        <f>IF(AND(AD135="Yes",AD137="Yes"),"Cycle Complete","Cycle Incomplete")</f>
        <v>Cycle Incomplete</v>
      </c>
      <c r="AE138" s="127"/>
      <c r="AF138" s="135"/>
    </row>
    <row r="139" spans="1:32" ht="15" customHeight="1" x14ac:dyDescent="0.25">
      <c r="A139" s="152"/>
      <c r="B139" s="45"/>
      <c r="C139" s="46"/>
      <c r="D139" s="46"/>
      <c r="E139" s="46"/>
      <c r="F139" s="46"/>
      <c r="G139" s="46"/>
      <c r="H139" s="46"/>
      <c r="I139" s="46"/>
      <c r="J139" s="46"/>
      <c r="K139" s="46"/>
      <c r="L139" s="46"/>
      <c r="M139" s="128"/>
      <c r="N139" s="131">
        <f>COUNTIF(C139:L143,"y")</f>
        <v>0</v>
      </c>
      <c r="O139" s="140" t="str">
        <f t="shared" ref="O139" si="50">IF(N139&gt;0,"OK","No Observation")</f>
        <v>No Observation</v>
      </c>
      <c r="P139" s="46"/>
      <c r="Q139" s="46"/>
      <c r="R139" s="46"/>
      <c r="S139" s="46"/>
      <c r="T139" s="46"/>
      <c r="U139" s="46"/>
      <c r="V139" s="46"/>
      <c r="W139" s="46"/>
      <c r="X139" s="46"/>
      <c r="Y139" s="46"/>
      <c r="Z139" s="46"/>
      <c r="AA139" s="128"/>
      <c r="AB139" s="131">
        <f>COUNTIF(P139:Z143,"Y")</f>
        <v>0</v>
      </c>
      <c r="AC139" s="140" t="str">
        <f t="shared" ref="AC139" si="51">IF(AB139&gt;0,"OK","No Debrief")</f>
        <v>No Debrief</v>
      </c>
      <c r="AD139" s="68" t="s">
        <v>62</v>
      </c>
      <c r="AE139" s="119"/>
      <c r="AF139" s="136"/>
    </row>
    <row r="140" spans="1:32" x14ac:dyDescent="0.25">
      <c r="A140" s="153"/>
      <c r="B140" s="47"/>
      <c r="C140" s="48"/>
      <c r="D140" s="48"/>
      <c r="E140" s="48"/>
      <c r="F140" s="48"/>
      <c r="G140" s="48"/>
      <c r="H140" s="48"/>
      <c r="I140" s="48"/>
      <c r="J140" s="48"/>
      <c r="K140" s="48"/>
      <c r="L140" s="48"/>
      <c r="M140" s="129"/>
      <c r="N140" s="132"/>
      <c r="O140" s="141"/>
      <c r="P140" s="48"/>
      <c r="Q140" s="48"/>
      <c r="R140" s="48"/>
      <c r="S140" s="48"/>
      <c r="T140" s="48"/>
      <c r="U140" s="48"/>
      <c r="V140" s="48"/>
      <c r="W140" s="48"/>
      <c r="X140" s="48"/>
      <c r="Y140" s="48"/>
      <c r="Z140" s="48"/>
      <c r="AA140" s="129"/>
      <c r="AB140" s="132"/>
      <c r="AC140" s="141"/>
      <c r="AD140" s="94" t="str">
        <f>IF(O139="OK", "Yes", "No")</f>
        <v>No</v>
      </c>
      <c r="AE140" s="120"/>
      <c r="AF140" s="137"/>
    </row>
    <row r="141" spans="1:32" x14ac:dyDescent="0.25">
      <c r="A141" s="153"/>
      <c r="B141" s="47"/>
      <c r="C141" s="48"/>
      <c r="D141" s="48"/>
      <c r="E141" s="48"/>
      <c r="F141" s="48"/>
      <c r="G141" s="48"/>
      <c r="H141" s="48"/>
      <c r="I141" s="48"/>
      <c r="J141" s="48"/>
      <c r="K141" s="48"/>
      <c r="L141" s="48"/>
      <c r="M141" s="129"/>
      <c r="N141" s="132"/>
      <c r="O141" s="141"/>
      <c r="P141" s="48"/>
      <c r="Q141" s="48"/>
      <c r="R141" s="48"/>
      <c r="S141" s="48"/>
      <c r="T141" s="48"/>
      <c r="U141" s="48"/>
      <c r="V141" s="48"/>
      <c r="W141" s="48"/>
      <c r="X141" s="48"/>
      <c r="Y141" s="48"/>
      <c r="Z141" s="48"/>
      <c r="AA141" s="129"/>
      <c r="AB141" s="132"/>
      <c r="AC141" s="141"/>
      <c r="AD141" s="55" t="s">
        <v>63</v>
      </c>
      <c r="AE141" s="120"/>
      <c r="AF141" s="93" t="s">
        <v>86</v>
      </c>
    </row>
    <row r="142" spans="1:32" x14ac:dyDescent="0.25">
      <c r="A142" s="154"/>
      <c r="B142" s="47"/>
      <c r="C142" s="48"/>
      <c r="D142" s="48"/>
      <c r="E142" s="48"/>
      <c r="F142" s="48"/>
      <c r="G142" s="48"/>
      <c r="H142" s="48"/>
      <c r="I142" s="48"/>
      <c r="J142" s="48"/>
      <c r="K142" s="48"/>
      <c r="L142" s="48"/>
      <c r="M142" s="129"/>
      <c r="N142" s="132"/>
      <c r="O142" s="141"/>
      <c r="P142" s="48"/>
      <c r="Q142" s="48"/>
      <c r="R142" s="48"/>
      <c r="S142" s="48"/>
      <c r="T142" s="48"/>
      <c r="U142" s="48"/>
      <c r="V142" s="48"/>
      <c r="W142" s="48"/>
      <c r="X142" s="48"/>
      <c r="Y142" s="48"/>
      <c r="Z142" s="48"/>
      <c r="AA142" s="129"/>
      <c r="AB142" s="132"/>
      <c r="AC142" s="141"/>
      <c r="AD142" s="94" t="str">
        <f>IF(AC139="OK","Yes","No")</f>
        <v>No</v>
      </c>
      <c r="AE142" s="120"/>
      <c r="AF142" s="138"/>
    </row>
    <row r="143" spans="1:32" x14ac:dyDescent="0.25">
      <c r="A143" s="53" t="str">
        <f>IF(AD138="Cycle Complete", "", "Caution: Previous cycle incomplete")</f>
        <v>Caution: Previous cycle incomplete</v>
      </c>
      <c r="B143" s="49"/>
      <c r="C143" s="50"/>
      <c r="D143" s="50"/>
      <c r="E143" s="50"/>
      <c r="F143" s="50"/>
      <c r="G143" s="50"/>
      <c r="H143" s="50"/>
      <c r="I143" s="50"/>
      <c r="J143" s="50"/>
      <c r="K143" s="50"/>
      <c r="L143" s="50"/>
      <c r="M143" s="130"/>
      <c r="N143" s="133"/>
      <c r="O143" s="142"/>
      <c r="P143" s="50"/>
      <c r="Q143" s="50"/>
      <c r="R143" s="50"/>
      <c r="S143" s="50"/>
      <c r="T143" s="50"/>
      <c r="U143" s="50"/>
      <c r="V143" s="50"/>
      <c r="W143" s="50"/>
      <c r="X143" s="50"/>
      <c r="Y143" s="50"/>
      <c r="Z143" s="50"/>
      <c r="AA143" s="130"/>
      <c r="AB143" s="133"/>
      <c r="AC143" s="142"/>
      <c r="AD143" s="57" t="str">
        <f>IF(AND(AD140="Yes",AD142="Yes"),"Cycle Complete","Cycle Incomplete")</f>
        <v>Cycle Incomplete</v>
      </c>
      <c r="AE143" s="121"/>
      <c r="AF143" s="139"/>
    </row>
    <row r="144" spans="1:32" ht="15" customHeight="1" x14ac:dyDescent="0.25">
      <c r="A144" s="155"/>
      <c r="B144" s="33"/>
      <c r="C144" s="34"/>
      <c r="D144" s="34"/>
      <c r="E144" s="34"/>
      <c r="F144" s="34"/>
      <c r="G144" s="34"/>
      <c r="H144" s="34"/>
      <c r="I144" s="34"/>
      <c r="J144" s="34"/>
      <c r="K144" s="34"/>
      <c r="L144" s="34"/>
      <c r="M144" s="143"/>
      <c r="N144" s="122">
        <f>COUNTIF(C144:L148,"y")</f>
        <v>0</v>
      </c>
      <c r="O144" s="146" t="str">
        <f t="shared" ref="O144" si="52">IF(N144&gt;0,"OK","No Observation")</f>
        <v>No Observation</v>
      </c>
      <c r="P144" s="34"/>
      <c r="Q144" s="34"/>
      <c r="R144" s="34"/>
      <c r="S144" s="34"/>
      <c r="T144" s="34"/>
      <c r="U144" s="34"/>
      <c r="V144" s="34"/>
      <c r="W144" s="34"/>
      <c r="X144" s="34"/>
      <c r="Y144" s="34"/>
      <c r="Z144" s="34"/>
      <c r="AA144" s="143"/>
      <c r="AB144" s="122">
        <f>COUNTIF(P144:Z148,"Y")</f>
        <v>0</v>
      </c>
      <c r="AC144" s="146" t="str">
        <f t="shared" ref="AC144" si="53">IF(AB144&gt;0,"OK","No Debrief")</f>
        <v>No Debrief</v>
      </c>
      <c r="AD144" s="68" t="s">
        <v>62</v>
      </c>
      <c r="AE144" s="125"/>
      <c r="AF144" s="151"/>
    </row>
    <row r="145" spans="1:32" x14ac:dyDescent="0.25">
      <c r="A145" s="156"/>
      <c r="B145" s="35"/>
      <c r="C145" s="36"/>
      <c r="D145" s="36"/>
      <c r="E145" s="36"/>
      <c r="F145" s="36"/>
      <c r="G145" s="36"/>
      <c r="H145" s="36"/>
      <c r="I145" s="36"/>
      <c r="J145" s="36"/>
      <c r="K145" s="36"/>
      <c r="L145" s="36"/>
      <c r="M145" s="144"/>
      <c r="N145" s="123"/>
      <c r="O145" s="147"/>
      <c r="P145" s="36"/>
      <c r="Q145" s="36"/>
      <c r="R145" s="36"/>
      <c r="S145" s="36"/>
      <c r="T145" s="36"/>
      <c r="U145" s="36"/>
      <c r="V145" s="36"/>
      <c r="W145" s="36"/>
      <c r="X145" s="36"/>
      <c r="Y145" s="36"/>
      <c r="Z145" s="36"/>
      <c r="AA145" s="144"/>
      <c r="AB145" s="123"/>
      <c r="AC145" s="147"/>
      <c r="AD145" s="94" t="str">
        <f>IF(O144="OK", "Yes", "No")</f>
        <v>No</v>
      </c>
      <c r="AE145" s="126"/>
      <c r="AF145" s="150"/>
    </row>
    <row r="146" spans="1:32" x14ac:dyDescent="0.25">
      <c r="A146" s="156"/>
      <c r="B146" s="35"/>
      <c r="C146" s="36"/>
      <c r="D146" s="36"/>
      <c r="E146" s="36"/>
      <c r="F146" s="36"/>
      <c r="G146" s="36"/>
      <c r="H146" s="36"/>
      <c r="I146" s="36"/>
      <c r="J146" s="36"/>
      <c r="K146" s="36"/>
      <c r="L146" s="36"/>
      <c r="M146" s="144"/>
      <c r="N146" s="123"/>
      <c r="O146" s="147"/>
      <c r="P146" s="36"/>
      <c r="Q146" s="36"/>
      <c r="R146" s="36"/>
      <c r="S146" s="36"/>
      <c r="T146" s="36"/>
      <c r="U146" s="36"/>
      <c r="V146" s="36"/>
      <c r="W146" s="36"/>
      <c r="X146" s="36"/>
      <c r="Y146" s="36"/>
      <c r="Z146" s="36"/>
      <c r="AA146" s="144"/>
      <c r="AB146" s="123"/>
      <c r="AC146" s="147"/>
      <c r="AD146" s="55" t="s">
        <v>63</v>
      </c>
      <c r="AE146" s="126"/>
      <c r="AF146" s="93" t="s">
        <v>86</v>
      </c>
    </row>
    <row r="147" spans="1:32" x14ac:dyDescent="0.25">
      <c r="A147" s="157"/>
      <c r="B147" s="35"/>
      <c r="C147" s="36"/>
      <c r="D147" s="36"/>
      <c r="E147" s="36"/>
      <c r="F147" s="36"/>
      <c r="G147" s="36"/>
      <c r="H147" s="36"/>
      <c r="I147" s="36"/>
      <c r="J147" s="36"/>
      <c r="K147" s="36"/>
      <c r="L147" s="36"/>
      <c r="M147" s="144"/>
      <c r="N147" s="123"/>
      <c r="O147" s="147"/>
      <c r="P147" s="36"/>
      <c r="Q147" s="36"/>
      <c r="R147" s="36"/>
      <c r="S147" s="36"/>
      <c r="T147" s="36"/>
      <c r="U147" s="36"/>
      <c r="V147" s="36"/>
      <c r="W147" s="36"/>
      <c r="X147" s="36"/>
      <c r="Y147" s="36"/>
      <c r="Z147" s="36"/>
      <c r="AA147" s="144"/>
      <c r="AB147" s="123"/>
      <c r="AC147" s="147"/>
      <c r="AD147" s="94" t="str">
        <f>IF(AC144="OK","Yes","No")</f>
        <v>No</v>
      </c>
      <c r="AE147" s="126"/>
      <c r="AF147" s="134"/>
    </row>
    <row r="148" spans="1:32" x14ac:dyDescent="0.25">
      <c r="A148" s="71" t="str">
        <f>IF(AD143="Cycle Complete", "", "Caution: Previous cycle incomplete")</f>
        <v>Caution: Previous cycle incomplete</v>
      </c>
      <c r="B148" s="37"/>
      <c r="C148" s="38"/>
      <c r="D148" s="38"/>
      <c r="E148" s="38"/>
      <c r="F148" s="38"/>
      <c r="G148" s="38"/>
      <c r="H148" s="38"/>
      <c r="I148" s="38"/>
      <c r="J148" s="38"/>
      <c r="K148" s="38"/>
      <c r="L148" s="38"/>
      <c r="M148" s="145"/>
      <c r="N148" s="124"/>
      <c r="O148" s="148"/>
      <c r="P148" s="38"/>
      <c r="Q148" s="38"/>
      <c r="R148" s="38"/>
      <c r="S148" s="38"/>
      <c r="T148" s="38"/>
      <c r="U148" s="38"/>
      <c r="V148" s="38"/>
      <c r="W148" s="38"/>
      <c r="X148" s="38"/>
      <c r="Y148" s="38"/>
      <c r="Z148" s="38"/>
      <c r="AA148" s="145"/>
      <c r="AB148" s="124"/>
      <c r="AC148" s="148"/>
      <c r="AD148" s="57" t="str">
        <f>IF(AND(AD145="Yes",AD147="Yes"),"Cycle Complete","Cycle Incomplete")</f>
        <v>Cycle Incomplete</v>
      </c>
      <c r="AE148" s="127"/>
      <c r="AF148" s="135"/>
    </row>
    <row r="149" spans="1:32" ht="15" customHeight="1" x14ac:dyDescent="0.25">
      <c r="A149" s="152"/>
      <c r="B149" s="45"/>
      <c r="C149" s="46"/>
      <c r="D149" s="46"/>
      <c r="E149" s="46"/>
      <c r="F149" s="46"/>
      <c r="G149" s="46"/>
      <c r="H149" s="46"/>
      <c r="I149" s="46"/>
      <c r="J149" s="46"/>
      <c r="K149" s="46"/>
      <c r="L149" s="46"/>
      <c r="M149" s="128"/>
      <c r="N149" s="131">
        <f>COUNTIF(C149:L153,"y")</f>
        <v>0</v>
      </c>
      <c r="O149" s="140" t="str">
        <f t="shared" ref="O149" si="54">IF(N149&gt;0,"OK","No Observation")</f>
        <v>No Observation</v>
      </c>
      <c r="P149" s="46"/>
      <c r="Q149" s="46"/>
      <c r="R149" s="46"/>
      <c r="S149" s="46"/>
      <c r="T149" s="46"/>
      <c r="U149" s="46"/>
      <c r="V149" s="46"/>
      <c r="W149" s="46"/>
      <c r="X149" s="46"/>
      <c r="Y149" s="46"/>
      <c r="Z149" s="46"/>
      <c r="AA149" s="128"/>
      <c r="AB149" s="131">
        <f>COUNTIF(P149:Z153,"Y")</f>
        <v>0</v>
      </c>
      <c r="AC149" s="140" t="str">
        <f t="shared" ref="AC149" si="55">IF(AB149&gt;0,"OK","No Debrief")</f>
        <v>No Debrief</v>
      </c>
      <c r="AD149" s="68" t="s">
        <v>62</v>
      </c>
      <c r="AE149" s="119"/>
      <c r="AF149" s="136"/>
    </row>
    <row r="150" spans="1:32" x14ac:dyDescent="0.25">
      <c r="A150" s="153"/>
      <c r="B150" s="47"/>
      <c r="C150" s="48"/>
      <c r="D150" s="48"/>
      <c r="E150" s="48"/>
      <c r="F150" s="48"/>
      <c r="G150" s="48"/>
      <c r="H150" s="48"/>
      <c r="I150" s="48"/>
      <c r="J150" s="48"/>
      <c r="K150" s="48"/>
      <c r="L150" s="48"/>
      <c r="M150" s="129"/>
      <c r="N150" s="132"/>
      <c r="O150" s="141"/>
      <c r="P150" s="48"/>
      <c r="Q150" s="48"/>
      <c r="R150" s="48"/>
      <c r="S150" s="48"/>
      <c r="T150" s="48"/>
      <c r="U150" s="48"/>
      <c r="V150" s="48"/>
      <c r="W150" s="48"/>
      <c r="X150" s="48"/>
      <c r="Y150" s="48"/>
      <c r="Z150" s="48"/>
      <c r="AA150" s="129"/>
      <c r="AB150" s="132"/>
      <c r="AC150" s="141"/>
      <c r="AD150" s="94" t="str">
        <f>IF(O149="OK", "Yes", "No")</f>
        <v>No</v>
      </c>
      <c r="AE150" s="120"/>
      <c r="AF150" s="137"/>
    </row>
    <row r="151" spans="1:32" x14ac:dyDescent="0.25">
      <c r="A151" s="153"/>
      <c r="B151" s="47"/>
      <c r="C151" s="48"/>
      <c r="D151" s="48"/>
      <c r="E151" s="48"/>
      <c r="F151" s="48"/>
      <c r="G151" s="48"/>
      <c r="H151" s="48"/>
      <c r="I151" s="48"/>
      <c r="J151" s="48"/>
      <c r="K151" s="48"/>
      <c r="L151" s="48"/>
      <c r="M151" s="129"/>
      <c r="N151" s="132"/>
      <c r="O151" s="141"/>
      <c r="P151" s="48"/>
      <c r="Q151" s="48"/>
      <c r="R151" s="48"/>
      <c r="S151" s="48"/>
      <c r="T151" s="48"/>
      <c r="U151" s="48"/>
      <c r="V151" s="48"/>
      <c r="W151" s="48"/>
      <c r="X151" s="48"/>
      <c r="Y151" s="48"/>
      <c r="Z151" s="48"/>
      <c r="AA151" s="129"/>
      <c r="AB151" s="132"/>
      <c r="AC151" s="141"/>
      <c r="AD151" s="55" t="s">
        <v>63</v>
      </c>
      <c r="AE151" s="120"/>
      <c r="AF151" s="93" t="s">
        <v>86</v>
      </c>
    </row>
    <row r="152" spans="1:32" x14ac:dyDescent="0.25">
      <c r="A152" s="154"/>
      <c r="B152" s="47"/>
      <c r="C152" s="48"/>
      <c r="D152" s="48"/>
      <c r="E152" s="48"/>
      <c r="F152" s="48"/>
      <c r="G152" s="48"/>
      <c r="H152" s="48"/>
      <c r="I152" s="48"/>
      <c r="J152" s="48"/>
      <c r="K152" s="48"/>
      <c r="L152" s="48"/>
      <c r="M152" s="129"/>
      <c r="N152" s="132"/>
      <c r="O152" s="141"/>
      <c r="P152" s="48"/>
      <c r="Q152" s="48"/>
      <c r="R152" s="48"/>
      <c r="S152" s="48"/>
      <c r="T152" s="48"/>
      <c r="U152" s="48"/>
      <c r="V152" s="48"/>
      <c r="W152" s="48"/>
      <c r="X152" s="48"/>
      <c r="Y152" s="48"/>
      <c r="Z152" s="48"/>
      <c r="AA152" s="129"/>
      <c r="AB152" s="132"/>
      <c r="AC152" s="141"/>
      <c r="AD152" s="94" t="str">
        <f>IF(AC149="OK","Yes","No")</f>
        <v>No</v>
      </c>
      <c r="AE152" s="120"/>
      <c r="AF152" s="138"/>
    </row>
    <row r="153" spans="1:32" x14ac:dyDescent="0.25">
      <c r="A153" s="53" t="str">
        <f>IF(AD148="Cycle Complete", "", "Caution: Previous cycle incomplete")</f>
        <v>Caution: Previous cycle incomplete</v>
      </c>
      <c r="B153" s="49"/>
      <c r="C153" s="50"/>
      <c r="D153" s="50"/>
      <c r="E153" s="50"/>
      <c r="F153" s="50"/>
      <c r="G153" s="50"/>
      <c r="H153" s="50"/>
      <c r="I153" s="50"/>
      <c r="J153" s="50"/>
      <c r="K153" s="50"/>
      <c r="L153" s="50"/>
      <c r="M153" s="130"/>
      <c r="N153" s="133"/>
      <c r="O153" s="142"/>
      <c r="P153" s="50"/>
      <c r="Q153" s="50"/>
      <c r="R153" s="50"/>
      <c r="S153" s="50"/>
      <c r="T153" s="50"/>
      <c r="U153" s="50"/>
      <c r="V153" s="50"/>
      <c r="W153" s="50"/>
      <c r="X153" s="50"/>
      <c r="Y153" s="50"/>
      <c r="Z153" s="50"/>
      <c r="AA153" s="130"/>
      <c r="AB153" s="133"/>
      <c r="AC153" s="142"/>
      <c r="AD153" s="57" t="str">
        <f>IF(AND(AD150="Yes",AD152="Yes"),"Cycle Complete","Cycle Incomplete")</f>
        <v>Cycle Incomplete</v>
      </c>
      <c r="AE153" s="121"/>
      <c r="AF153" s="139"/>
    </row>
    <row r="154" spans="1:32" ht="15" customHeight="1" x14ac:dyDescent="0.25">
      <c r="A154" s="155"/>
      <c r="B154" s="33"/>
      <c r="C154" s="34"/>
      <c r="D154" s="34"/>
      <c r="E154" s="34"/>
      <c r="F154" s="34"/>
      <c r="G154" s="34"/>
      <c r="H154" s="34"/>
      <c r="I154" s="34"/>
      <c r="J154" s="34"/>
      <c r="K154" s="34"/>
      <c r="L154" s="34"/>
      <c r="M154" s="143"/>
      <c r="N154" s="122">
        <f>COUNTIF(C154:L158,"y")</f>
        <v>0</v>
      </c>
      <c r="O154" s="146" t="str">
        <f t="shared" ref="O154" si="56">IF(N154&gt;0,"OK","No Observation")</f>
        <v>No Observation</v>
      </c>
      <c r="P154" s="34"/>
      <c r="Q154" s="34"/>
      <c r="R154" s="34"/>
      <c r="S154" s="34"/>
      <c r="T154" s="34"/>
      <c r="U154" s="34"/>
      <c r="V154" s="34"/>
      <c r="W154" s="34"/>
      <c r="X154" s="34"/>
      <c r="Y154" s="34"/>
      <c r="Z154" s="34"/>
      <c r="AA154" s="143"/>
      <c r="AB154" s="122">
        <f>COUNTIF(P154:Z158,"Y")</f>
        <v>0</v>
      </c>
      <c r="AC154" s="146" t="str">
        <f t="shared" ref="AC154" si="57">IF(AB154&gt;0,"OK","No Debrief")</f>
        <v>No Debrief</v>
      </c>
      <c r="AD154" s="68" t="s">
        <v>62</v>
      </c>
      <c r="AE154" s="125"/>
      <c r="AF154" s="151"/>
    </row>
    <row r="155" spans="1:32" x14ac:dyDescent="0.25">
      <c r="A155" s="156"/>
      <c r="B155" s="35"/>
      <c r="C155" s="36"/>
      <c r="D155" s="36"/>
      <c r="E155" s="36"/>
      <c r="F155" s="36"/>
      <c r="G155" s="36"/>
      <c r="H155" s="36"/>
      <c r="I155" s="36"/>
      <c r="J155" s="36"/>
      <c r="K155" s="36"/>
      <c r="L155" s="36"/>
      <c r="M155" s="144"/>
      <c r="N155" s="123"/>
      <c r="O155" s="147"/>
      <c r="P155" s="36"/>
      <c r="Q155" s="36"/>
      <c r="R155" s="36"/>
      <c r="S155" s="36"/>
      <c r="T155" s="36"/>
      <c r="U155" s="36"/>
      <c r="V155" s="36"/>
      <c r="W155" s="36"/>
      <c r="X155" s="36"/>
      <c r="Y155" s="36"/>
      <c r="Z155" s="36"/>
      <c r="AA155" s="144"/>
      <c r="AB155" s="123"/>
      <c r="AC155" s="147"/>
      <c r="AD155" s="94" t="str">
        <f>IF(O154="OK", "Yes", "No")</f>
        <v>No</v>
      </c>
      <c r="AE155" s="126"/>
      <c r="AF155" s="150"/>
    </row>
    <row r="156" spans="1:32" x14ac:dyDescent="0.25">
      <c r="A156" s="156"/>
      <c r="B156" s="35"/>
      <c r="C156" s="36"/>
      <c r="D156" s="36"/>
      <c r="E156" s="36"/>
      <c r="F156" s="36"/>
      <c r="G156" s="36"/>
      <c r="H156" s="36"/>
      <c r="I156" s="36"/>
      <c r="J156" s="36"/>
      <c r="K156" s="36"/>
      <c r="L156" s="36"/>
      <c r="M156" s="144"/>
      <c r="N156" s="123"/>
      <c r="O156" s="147"/>
      <c r="P156" s="36"/>
      <c r="Q156" s="36"/>
      <c r="R156" s="36"/>
      <c r="S156" s="36"/>
      <c r="T156" s="36"/>
      <c r="U156" s="36"/>
      <c r="V156" s="36"/>
      <c r="W156" s="36"/>
      <c r="X156" s="36"/>
      <c r="Y156" s="36"/>
      <c r="Z156" s="36"/>
      <c r="AA156" s="144"/>
      <c r="AB156" s="123"/>
      <c r="AC156" s="147"/>
      <c r="AD156" s="55" t="s">
        <v>63</v>
      </c>
      <c r="AE156" s="126"/>
      <c r="AF156" s="93" t="s">
        <v>86</v>
      </c>
    </row>
    <row r="157" spans="1:32" x14ac:dyDescent="0.25">
      <c r="A157" s="157"/>
      <c r="B157" s="35"/>
      <c r="C157" s="36"/>
      <c r="D157" s="36"/>
      <c r="E157" s="36"/>
      <c r="F157" s="36"/>
      <c r="G157" s="36"/>
      <c r="H157" s="36"/>
      <c r="I157" s="36"/>
      <c r="J157" s="36"/>
      <c r="K157" s="36"/>
      <c r="L157" s="36"/>
      <c r="M157" s="144"/>
      <c r="N157" s="123"/>
      <c r="O157" s="147"/>
      <c r="P157" s="36"/>
      <c r="Q157" s="36"/>
      <c r="R157" s="36"/>
      <c r="S157" s="36"/>
      <c r="T157" s="36"/>
      <c r="U157" s="36"/>
      <c r="V157" s="36"/>
      <c r="W157" s="36"/>
      <c r="X157" s="36"/>
      <c r="Y157" s="36"/>
      <c r="Z157" s="36"/>
      <c r="AA157" s="144"/>
      <c r="AB157" s="123"/>
      <c r="AC157" s="147"/>
      <c r="AD157" s="94" t="str">
        <f>IF(AC154="OK","Yes","No")</f>
        <v>No</v>
      </c>
      <c r="AE157" s="126"/>
      <c r="AF157" s="134"/>
    </row>
    <row r="158" spans="1:32" x14ac:dyDescent="0.25">
      <c r="A158" s="71" t="str">
        <f>IF(AD153="Cycle Complete", "", "Caution: Previous cycle incomplete")</f>
        <v>Caution: Previous cycle incomplete</v>
      </c>
      <c r="B158" s="37"/>
      <c r="C158" s="38"/>
      <c r="D158" s="38"/>
      <c r="E158" s="38"/>
      <c r="F158" s="38"/>
      <c r="G158" s="38"/>
      <c r="H158" s="38"/>
      <c r="I158" s="38"/>
      <c r="J158" s="38"/>
      <c r="K158" s="38"/>
      <c r="L158" s="38"/>
      <c r="M158" s="145"/>
      <c r="N158" s="124"/>
      <c r="O158" s="148"/>
      <c r="P158" s="38"/>
      <c r="Q158" s="38"/>
      <c r="R158" s="38"/>
      <c r="S158" s="38"/>
      <c r="T158" s="38"/>
      <c r="U158" s="38"/>
      <c r="V158" s="38"/>
      <c r="W158" s="38"/>
      <c r="X158" s="38"/>
      <c r="Y158" s="38"/>
      <c r="Z158" s="38"/>
      <c r="AA158" s="145"/>
      <c r="AB158" s="124"/>
      <c r="AC158" s="148"/>
      <c r="AD158" s="57" t="str">
        <f>IF(AND(AD155="Yes",AD157="Yes"),"Cycle Complete","Cycle Incomplete")</f>
        <v>Cycle Incomplete</v>
      </c>
      <c r="AE158" s="127"/>
      <c r="AF158" s="135"/>
    </row>
    <row r="159" spans="1:32" ht="15" customHeight="1" x14ac:dyDescent="0.25">
      <c r="A159" s="152"/>
      <c r="B159" s="45"/>
      <c r="C159" s="46"/>
      <c r="D159" s="46"/>
      <c r="E159" s="46"/>
      <c r="F159" s="46"/>
      <c r="G159" s="46"/>
      <c r="H159" s="46"/>
      <c r="I159" s="46"/>
      <c r="J159" s="46"/>
      <c r="K159" s="46"/>
      <c r="L159" s="46"/>
      <c r="M159" s="128"/>
      <c r="N159" s="131">
        <f>COUNTIF(C159:L163,"y")</f>
        <v>0</v>
      </c>
      <c r="O159" s="140" t="str">
        <f t="shared" ref="O159" si="58">IF(N159&gt;0,"OK","No Observation")</f>
        <v>No Observation</v>
      </c>
      <c r="P159" s="46"/>
      <c r="Q159" s="46"/>
      <c r="R159" s="46"/>
      <c r="S159" s="46"/>
      <c r="T159" s="46"/>
      <c r="U159" s="46"/>
      <c r="V159" s="46"/>
      <c r="W159" s="46"/>
      <c r="X159" s="46"/>
      <c r="Y159" s="46"/>
      <c r="Z159" s="46"/>
      <c r="AA159" s="128"/>
      <c r="AB159" s="131">
        <f>COUNTIF(P159:Z163,"Y")</f>
        <v>0</v>
      </c>
      <c r="AC159" s="140" t="str">
        <f t="shared" ref="AC159" si="59">IF(AB159&gt;0,"OK","No Debrief")</f>
        <v>No Debrief</v>
      </c>
      <c r="AD159" s="68" t="s">
        <v>62</v>
      </c>
      <c r="AE159" s="119"/>
      <c r="AF159" s="136"/>
    </row>
    <row r="160" spans="1:32" x14ac:dyDescent="0.25">
      <c r="A160" s="153"/>
      <c r="B160" s="47"/>
      <c r="C160" s="48"/>
      <c r="D160" s="48"/>
      <c r="E160" s="48"/>
      <c r="F160" s="48"/>
      <c r="G160" s="48"/>
      <c r="H160" s="48"/>
      <c r="I160" s="48"/>
      <c r="J160" s="48"/>
      <c r="K160" s="48"/>
      <c r="L160" s="48"/>
      <c r="M160" s="129"/>
      <c r="N160" s="132"/>
      <c r="O160" s="141"/>
      <c r="P160" s="48"/>
      <c r="Q160" s="48"/>
      <c r="R160" s="48"/>
      <c r="S160" s="48"/>
      <c r="T160" s="48"/>
      <c r="U160" s="48"/>
      <c r="V160" s="48"/>
      <c r="W160" s="48"/>
      <c r="X160" s="48"/>
      <c r="Y160" s="48"/>
      <c r="Z160" s="48"/>
      <c r="AA160" s="129"/>
      <c r="AB160" s="132"/>
      <c r="AC160" s="141"/>
      <c r="AD160" s="94" t="str">
        <f>IF(O159="OK", "Yes", "No")</f>
        <v>No</v>
      </c>
      <c r="AE160" s="120"/>
      <c r="AF160" s="137"/>
    </row>
    <row r="161" spans="1:32" x14ac:dyDescent="0.25">
      <c r="A161" s="153"/>
      <c r="B161" s="47"/>
      <c r="C161" s="48"/>
      <c r="D161" s="48"/>
      <c r="E161" s="48"/>
      <c r="F161" s="48"/>
      <c r="G161" s="48"/>
      <c r="H161" s="48"/>
      <c r="I161" s="48"/>
      <c r="J161" s="48"/>
      <c r="K161" s="48"/>
      <c r="L161" s="48"/>
      <c r="M161" s="129"/>
      <c r="N161" s="132"/>
      <c r="O161" s="141"/>
      <c r="P161" s="48"/>
      <c r="Q161" s="48"/>
      <c r="R161" s="48"/>
      <c r="S161" s="48"/>
      <c r="T161" s="48"/>
      <c r="U161" s="48"/>
      <c r="V161" s="48"/>
      <c r="W161" s="48"/>
      <c r="X161" s="48"/>
      <c r="Y161" s="48"/>
      <c r="Z161" s="48"/>
      <c r="AA161" s="129"/>
      <c r="AB161" s="132"/>
      <c r="AC161" s="141"/>
      <c r="AD161" s="55" t="s">
        <v>63</v>
      </c>
      <c r="AE161" s="120"/>
      <c r="AF161" s="93" t="s">
        <v>86</v>
      </c>
    </row>
    <row r="162" spans="1:32" x14ac:dyDescent="0.25">
      <c r="A162" s="154"/>
      <c r="B162" s="47"/>
      <c r="C162" s="48"/>
      <c r="D162" s="48"/>
      <c r="E162" s="48"/>
      <c r="F162" s="48"/>
      <c r="G162" s="48"/>
      <c r="H162" s="48"/>
      <c r="I162" s="48"/>
      <c r="J162" s="48"/>
      <c r="K162" s="48"/>
      <c r="L162" s="48"/>
      <c r="M162" s="129"/>
      <c r="N162" s="132"/>
      <c r="O162" s="141"/>
      <c r="P162" s="48"/>
      <c r="Q162" s="48"/>
      <c r="R162" s="48"/>
      <c r="S162" s="48"/>
      <c r="T162" s="48"/>
      <c r="U162" s="48"/>
      <c r="V162" s="48"/>
      <c r="W162" s="48"/>
      <c r="X162" s="48"/>
      <c r="Y162" s="48"/>
      <c r="Z162" s="48"/>
      <c r="AA162" s="129"/>
      <c r="AB162" s="132"/>
      <c r="AC162" s="141"/>
      <c r="AD162" s="94" t="str">
        <f>IF(AC159="OK","Yes","No")</f>
        <v>No</v>
      </c>
      <c r="AE162" s="120"/>
      <c r="AF162" s="138"/>
    </row>
    <row r="163" spans="1:32" x14ac:dyDescent="0.25">
      <c r="A163" s="53" t="str">
        <f>IF(AD158="Cycle Complete", "", "Caution: Previous cycle incomplete")</f>
        <v>Caution: Previous cycle incomplete</v>
      </c>
      <c r="B163" s="49"/>
      <c r="C163" s="50"/>
      <c r="D163" s="50"/>
      <c r="E163" s="50"/>
      <c r="F163" s="50"/>
      <c r="G163" s="50"/>
      <c r="H163" s="50"/>
      <c r="I163" s="50"/>
      <c r="J163" s="50"/>
      <c r="K163" s="50"/>
      <c r="L163" s="50"/>
      <c r="M163" s="130"/>
      <c r="N163" s="133"/>
      <c r="O163" s="142"/>
      <c r="P163" s="50"/>
      <c r="Q163" s="50"/>
      <c r="R163" s="50"/>
      <c r="S163" s="50"/>
      <c r="T163" s="50"/>
      <c r="U163" s="50"/>
      <c r="V163" s="50"/>
      <c r="W163" s="50"/>
      <c r="X163" s="50"/>
      <c r="Y163" s="50"/>
      <c r="Z163" s="50"/>
      <c r="AA163" s="130"/>
      <c r="AB163" s="133"/>
      <c r="AC163" s="142"/>
      <c r="AD163" s="57" t="str">
        <f>IF(AND(AD160="Yes",AD162="Yes"),"Cycle Complete","Cycle Incomplete")</f>
        <v>Cycle Incomplete</v>
      </c>
      <c r="AE163" s="121"/>
      <c r="AF163" s="139"/>
    </row>
    <row r="164" spans="1:32" ht="15" customHeight="1" x14ac:dyDescent="0.25">
      <c r="A164" s="155"/>
      <c r="B164" s="33"/>
      <c r="C164" s="34"/>
      <c r="D164" s="34"/>
      <c r="E164" s="34"/>
      <c r="F164" s="34"/>
      <c r="G164" s="34"/>
      <c r="H164" s="34"/>
      <c r="I164" s="34"/>
      <c r="J164" s="34"/>
      <c r="K164" s="34"/>
      <c r="L164" s="34"/>
      <c r="M164" s="143"/>
      <c r="N164" s="122">
        <f>COUNTIF(C164:L168,"y")</f>
        <v>0</v>
      </c>
      <c r="O164" s="146" t="str">
        <f t="shared" ref="O164" si="60">IF(N164&gt;0,"OK","No Observation")</f>
        <v>No Observation</v>
      </c>
      <c r="P164" s="34"/>
      <c r="Q164" s="34"/>
      <c r="R164" s="34"/>
      <c r="S164" s="34"/>
      <c r="T164" s="34"/>
      <c r="U164" s="34"/>
      <c r="V164" s="34"/>
      <c r="W164" s="34"/>
      <c r="X164" s="34"/>
      <c r="Y164" s="34"/>
      <c r="Z164" s="34"/>
      <c r="AA164" s="143"/>
      <c r="AB164" s="122">
        <f>COUNTIF(P164:Z168,"Y")</f>
        <v>0</v>
      </c>
      <c r="AC164" s="146" t="str">
        <f t="shared" ref="AC164" si="61">IF(AB164&gt;0,"OK","No Debrief")</f>
        <v>No Debrief</v>
      </c>
      <c r="AD164" s="68" t="s">
        <v>62</v>
      </c>
      <c r="AE164" s="125"/>
      <c r="AF164" s="151"/>
    </row>
    <row r="165" spans="1:32" x14ac:dyDescent="0.25">
      <c r="A165" s="156"/>
      <c r="B165" s="35"/>
      <c r="C165" s="36"/>
      <c r="D165" s="36"/>
      <c r="E165" s="36"/>
      <c r="F165" s="36"/>
      <c r="G165" s="36"/>
      <c r="H165" s="36"/>
      <c r="I165" s="36"/>
      <c r="J165" s="36"/>
      <c r="K165" s="36"/>
      <c r="L165" s="36"/>
      <c r="M165" s="144"/>
      <c r="N165" s="123"/>
      <c r="O165" s="147"/>
      <c r="P165" s="36"/>
      <c r="Q165" s="36"/>
      <c r="R165" s="36"/>
      <c r="S165" s="36"/>
      <c r="T165" s="36"/>
      <c r="U165" s="36"/>
      <c r="V165" s="36"/>
      <c r="W165" s="36"/>
      <c r="X165" s="36"/>
      <c r="Y165" s="36"/>
      <c r="Z165" s="36"/>
      <c r="AA165" s="144"/>
      <c r="AB165" s="123"/>
      <c r="AC165" s="147"/>
      <c r="AD165" s="94" t="str">
        <f>IF(O164="OK", "Yes", "No")</f>
        <v>No</v>
      </c>
      <c r="AE165" s="126"/>
      <c r="AF165" s="150"/>
    </row>
    <row r="166" spans="1:32" x14ac:dyDescent="0.25">
      <c r="A166" s="156"/>
      <c r="B166" s="35"/>
      <c r="C166" s="36"/>
      <c r="D166" s="36"/>
      <c r="E166" s="36"/>
      <c r="F166" s="36"/>
      <c r="G166" s="36"/>
      <c r="H166" s="36"/>
      <c r="I166" s="36"/>
      <c r="J166" s="36"/>
      <c r="K166" s="36"/>
      <c r="L166" s="36"/>
      <c r="M166" s="144"/>
      <c r="N166" s="123"/>
      <c r="O166" s="147"/>
      <c r="P166" s="36"/>
      <c r="Q166" s="36"/>
      <c r="R166" s="36"/>
      <c r="S166" s="36"/>
      <c r="T166" s="36"/>
      <c r="U166" s="36"/>
      <c r="V166" s="36"/>
      <c r="W166" s="36"/>
      <c r="X166" s="36"/>
      <c r="Y166" s="36"/>
      <c r="Z166" s="36"/>
      <c r="AA166" s="144"/>
      <c r="AB166" s="123"/>
      <c r="AC166" s="147"/>
      <c r="AD166" s="55" t="s">
        <v>63</v>
      </c>
      <c r="AE166" s="126"/>
      <c r="AF166" s="93" t="s">
        <v>86</v>
      </c>
    </row>
    <row r="167" spans="1:32" x14ac:dyDescent="0.25">
      <c r="A167" s="157"/>
      <c r="B167" s="35"/>
      <c r="C167" s="36"/>
      <c r="D167" s="36"/>
      <c r="E167" s="36"/>
      <c r="F167" s="36"/>
      <c r="G167" s="36"/>
      <c r="H167" s="36"/>
      <c r="I167" s="36"/>
      <c r="J167" s="36"/>
      <c r="K167" s="36"/>
      <c r="L167" s="36"/>
      <c r="M167" s="144"/>
      <c r="N167" s="123"/>
      <c r="O167" s="147"/>
      <c r="P167" s="36"/>
      <c r="Q167" s="36"/>
      <c r="R167" s="36"/>
      <c r="S167" s="36"/>
      <c r="T167" s="36"/>
      <c r="U167" s="36"/>
      <c r="V167" s="36"/>
      <c r="W167" s="36"/>
      <c r="X167" s="36"/>
      <c r="Y167" s="36"/>
      <c r="Z167" s="36"/>
      <c r="AA167" s="144"/>
      <c r="AB167" s="123"/>
      <c r="AC167" s="147"/>
      <c r="AD167" s="94" t="str">
        <f>IF(AC164="OK","Yes","No")</f>
        <v>No</v>
      </c>
      <c r="AE167" s="126"/>
      <c r="AF167" s="134"/>
    </row>
    <row r="168" spans="1:32" x14ac:dyDescent="0.25">
      <c r="A168" s="71" t="str">
        <f>IF(AD163="Cycle Complete", "", "Caution: Previous cycle incomplete")</f>
        <v>Caution: Previous cycle incomplete</v>
      </c>
      <c r="B168" s="37"/>
      <c r="C168" s="38"/>
      <c r="D168" s="38"/>
      <c r="E168" s="38"/>
      <c r="F168" s="38"/>
      <c r="G168" s="38"/>
      <c r="H168" s="38"/>
      <c r="I168" s="38"/>
      <c r="J168" s="38"/>
      <c r="K168" s="38"/>
      <c r="L168" s="38"/>
      <c r="M168" s="145"/>
      <c r="N168" s="124"/>
      <c r="O168" s="148"/>
      <c r="P168" s="38"/>
      <c r="Q168" s="38"/>
      <c r="R168" s="38"/>
      <c r="S168" s="38"/>
      <c r="T168" s="38"/>
      <c r="U168" s="38"/>
      <c r="V168" s="38"/>
      <c r="W168" s="38"/>
      <c r="X168" s="38"/>
      <c r="Y168" s="38"/>
      <c r="Z168" s="38"/>
      <c r="AA168" s="145"/>
      <c r="AB168" s="124"/>
      <c r="AC168" s="148"/>
      <c r="AD168" s="57" t="str">
        <f>IF(AND(AD165="Yes",AD167="Yes"),"Cycle Complete","Cycle Incomplete")</f>
        <v>Cycle Incomplete</v>
      </c>
      <c r="AE168" s="127"/>
      <c r="AF168" s="135"/>
    </row>
    <row r="169" spans="1:32" ht="15" customHeight="1" x14ac:dyDescent="0.25">
      <c r="A169" s="152"/>
      <c r="B169" s="45"/>
      <c r="C169" s="46"/>
      <c r="D169" s="46"/>
      <c r="E169" s="46"/>
      <c r="F169" s="46"/>
      <c r="G169" s="46"/>
      <c r="H169" s="46"/>
      <c r="I169" s="46"/>
      <c r="J169" s="46"/>
      <c r="K169" s="46"/>
      <c r="L169" s="46"/>
      <c r="M169" s="128"/>
      <c r="N169" s="131">
        <f>COUNTIF(C169:L173,"y")</f>
        <v>0</v>
      </c>
      <c r="O169" s="140" t="str">
        <f t="shared" ref="O169" si="62">IF(N169&gt;0,"OK","No Observation")</f>
        <v>No Observation</v>
      </c>
      <c r="P169" s="46"/>
      <c r="Q169" s="46"/>
      <c r="R169" s="46"/>
      <c r="S169" s="46"/>
      <c r="T169" s="46"/>
      <c r="U169" s="46"/>
      <c r="V169" s="46"/>
      <c r="W169" s="46"/>
      <c r="X169" s="46"/>
      <c r="Y169" s="46"/>
      <c r="Z169" s="46"/>
      <c r="AA169" s="128"/>
      <c r="AB169" s="131">
        <f>COUNTIF(P169:Z173,"Y")</f>
        <v>0</v>
      </c>
      <c r="AC169" s="140" t="str">
        <f t="shared" ref="AC169" si="63">IF(AB169&gt;0,"OK","No Debrief")</f>
        <v>No Debrief</v>
      </c>
      <c r="AD169" s="68" t="s">
        <v>62</v>
      </c>
      <c r="AE169" s="119"/>
      <c r="AF169" s="136"/>
    </row>
    <row r="170" spans="1:32" x14ac:dyDescent="0.25">
      <c r="A170" s="153"/>
      <c r="B170" s="47"/>
      <c r="C170" s="48"/>
      <c r="D170" s="48"/>
      <c r="E170" s="48"/>
      <c r="F170" s="48"/>
      <c r="G170" s="48"/>
      <c r="H170" s="48"/>
      <c r="I170" s="48"/>
      <c r="J170" s="48"/>
      <c r="K170" s="48"/>
      <c r="L170" s="48"/>
      <c r="M170" s="129"/>
      <c r="N170" s="132"/>
      <c r="O170" s="141"/>
      <c r="P170" s="48"/>
      <c r="Q170" s="48"/>
      <c r="R170" s="48"/>
      <c r="S170" s="48"/>
      <c r="T170" s="48"/>
      <c r="U170" s="48"/>
      <c r="V170" s="48"/>
      <c r="W170" s="48"/>
      <c r="X170" s="48"/>
      <c r="Y170" s="48"/>
      <c r="Z170" s="48"/>
      <c r="AA170" s="129"/>
      <c r="AB170" s="132"/>
      <c r="AC170" s="141"/>
      <c r="AD170" s="94" t="str">
        <f>IF(O169="OK", "Yes", "No")</f>
        <v>No</v>
      </c>
      <c r="AE170" s="120"/>
      <c r="AF170" s="137"/>
    </row>
    <row r="171" spans="1:32" x14ac:dyDescent="0.25">
      <c r="A171" s="153"/>
      <c r="B171" s="47"/>
      <c r="C171" s="48"/>
      <c r="D171" s="48"/>
      <c r="E171" s="48"/>
      <c r="F171" s="48"/>
      <c r="G171" s="48"/>
      <c r="H171" s="48"/>
      <c r="I171" s="48"/>
      <c r="J171" s="48"/>
      <c r="K171" s="48"/>
      <c r="L171" s="48"/>
      <c r="M171" s="129"/>
      <c r="N171" s="132"/>
      <c r="O171" s="141"/>
      <c r="P171" s="48"/>
      <c r="Q171" s="48"/>
      <c r="R171" s="48"/>
      <c r="S171" s="48"/>
      <c r="T171" s="48"/>
      <c r="U171" s="48"/>
      <c r="V171" s="48"/>
      <c r="W171" s="48"/>
      <c r="X171" s="48"/>
      <c r="Y171" s="48"/>
      <c r="Z171" s="48"/>
      <c r="AA171" s="129"/>
      <c r="AB171" s="132"/>
      <c r="AC171" s="141"/>
      <c r="AD171" s="55" t="s">
        <v>63</v>
      </c>
      <c r="AE171" s="120"/>
      <c r="AF171" s="93" t="s">
        <v>86</v>
      </c>
    </row>
    <row r="172" spans="1:32" x14ac:dyDescent="0.25">
      <c r="A172" s="154"/>
      <c r="B172" s="47"/>
      <c r="C172" s="48"/>
      <c r="D172" s="48"/>
      <c r="E172" s="48"/>
      <c r="F172" s="48"/>
      <c r="G172" s="48"/>
      <c r="H172" s="48"/>
      <c r="I172" s="48"/>
      <c r="J172" s="48"/>
      <c r="K172" s="48"/>
      <c r="L172" s="48"/>
      <c r="M172" s="129"/>
      <c r="N172" s="132"/>
      <c r="O172" s="141"/>
      <c r="P172" s="48"/>
      <c r="Q172" s="48"/>
      <c r="R172" s="48"/>
      <c r="S172" s="48"/>
      <c r="T172" s="48"/>
      <c r="U172" s="48"/>
      <c r="V172" s="48"/>
      <c r="W172" s="48"/>
      <c r="X172" s="48"/>
      <c r="Y172" s="48"/>
      <c r="Z172" s="48"/>
      <c r="AA172" s="129"/>
      <c r="AB172" s="132"/>
      <c r="AC172" s="141"/>
      <c r="AD172" s="94" t="str">
        <f>IF(AC169="OK","Yes","No")</f>
        <v>No</v>
      </c>
      <c r="AE172" s="120"/>
      <c r="AF172" s="138"/>
    </row>
    <row r="173" spans="1:32" x14ac:dyDescent="0.25">
      <c r="A173" s="53" t="str">
        <f>IF(AD168="Cycle Complete", "", "Caution: Previous cycle incomplete")</f>
        <v>Caution: Previous cycle incomplete</v>
      </c>
      <c r="B173" s="49"/>
      <c r="C173" s="50"/>
      <c r="D173" s="50"/>
      <c r="E173" s="50"/>
      <c r="F173" s="50"/>
      <c r="G173" s="50"/>
      <c r="H173" s="50"/>
      <c r="I173" s="50"/>
      <c r="J173" s="50"/>
      <c r="K173" s="50"/>
      <c r="L173" s="50"/>
      <c r="M173" s="130"/>
      <c r="N173" s="133"/>
      <c r="O173" s="142"/>
      <c r="P173" s="50"/>
      <c r="Q173" s="50"/>
      <c r="R173" s="50"/>
      <c r="S173" s="50"/>
      <c r="T173" s="50"/>
      <c r="U173" s="50"/>
      <c r="V173" s="50"/>
      <c r="W173" s="50"/>
      <c r="X173" s="50"/>
      <c r="Y173" s="50"/>
      <c r="Z173" s="50"/>
      <c r="AA173" s="130"/>
      <c r="AB173" s="133"/>
      <c r="AC173" s="142"/>
      <c r="AD173" s="57" t="str">
        <f>IF(AND(AD170="Yes",AD172="Yes"),"Cycle Complete","Cycle Incomplete")</f>
        <v>Cycle Incomplete</v>
      </c>
      <c r="AE173" s="121"/>
      <c r="AF173" s="139"/>
    </row>
    <row r="174" spans="1:32" ht="15" customHeight="1" x14ac:dyDescent="0.25">
      <c r="A174" s="155"/>
      <c r="B174" s="33"/>
      <c r="C174" s="34"/>
      <c r="D174" s="34"/>
      <c r="E174" s="34"/>
      <c r="F174" s="34"/>
      <c r="G174" s="34"/>
      <c r="H174" s="34"/>
      <c r="I174" s="34"/>
      <c r="J174" s="34"/>
      <c r="K174" s="34"/>
      <c r="L174" s="34"/>
      <c r="M174" s="143"/>
      <c r="N174" s="122">
        <f>COUNTIF(C174:L178,"y")</f>
        <v>0</v>
      </c>
      <c r="O174" s="146" t="str">
        <f t="shared" ref="O174" si="64">IF(N174&gt;0,"OK","No Observation")</f>
        <v>No Observation</v>
      </c>
      <c r="P174" s="34"/>
      <c r="Q174" s="34"/>
      <c r="R174" s="34"/>
      <c r="S174" s="34"/>
      <c r="T174" s="34"/>
      <c r="U174" s="34"/>
      <c r="V174" s="34"/>
      <c r="W174" s="34"/>
      <c r="X174" s="34"/>
      <c r="Y174" s="34"/>
      <c r="Z174" s="34"/>
      <c r="AA174" s="143"/>
      <c r="AB174" s="122">
        <f>COUNTIF(P174:Z178,"Y")</f>
        <v>0</v>
      </c>
      <c r="AC174" s="146" t="str">
        <f t="shared" ref="AC174" si="65">IF(AB174&gt;0,"OK","No Debrief")</f>
        <v>No Debrief</v>
      </c>
      <c r="AD174" s="68" t="s">
        <v>62</v>
      </c>
      <c r="AE174" s="125"/>
      <c r="AF174" s="151"/>
    </row>
    <row r="175" spans="1:32" x14ac:dyDescent="0.25">
      <c r="A175" s="156"/>
      <c r="B175" s="35"/>
      <c r="C175" s="36"/>
      <c r="D175" s="36"/>
      <c r="E175" s="36"/>
      <c r="F175" s="36"/>
      <c r="G175" s="36"/>
      <c r="H175" s="36"/>
      <c r="I175" s="36"/>
      <c r="J175" s="36"/>
      <c r="K175" s="36"/>
      <c r="L175" s="36"/>
      <c r="M175" s="144"/>
      <c r="N175" s="123"/>
      <c r="O175" s="147"/>
      <c r="P175" s="36"/>
      <c r="Q175" s="36"/>
      <c r="R175" s="36"/>
      <c r="S175" s="36"/>
      <c r="T175" s="36"/>
      <c r="U175" s="36"/>
      <c r="V175" s="36"/>
      <c r="W175" s="36"/>
      <c r="X175" s="36"/>
      <c r="Y175" s="36"/>
      <c r="Z175" s="36"/>
      <c r="AA175" s="144"/>
      <c r="AB175" s="123"/>
      <c r="AC175" s="147"/>
      <c r="AD175" s="94" t="str">
        <f>IF(O174="OK", "Yes", "No")</f>
        <v>No</v>
      </c>
      <c r="AE175" s="126"/>
      <c r="AF175" s="150"/>
    </row>
    <row r="176" spans="1:32" x14ac:dyDescent="0.25">
      <c r="A176" s="156"/>
      <c r="B176" s="35"/>
      <c r="C176" s="36"/>
      <c r="D176" s="36"/>
      <c r="E176" s="36"/>
      <c r="F176" s="36"/>
      <c r="G176" s="36"/>
      <c r="H176" s="36"/>
      <c r="I176" s="36"/>
      <c r="J176" s="36"/>
      <c r="K176" s="36"/>
      <c r="L176" s="36"/>
      <c r="M176" s="144"/>
      <c r="N176" s="123"/>
      <c r="O176" s="147"/>
      <c r="P176" s="36"/>
      <c r="Q176" s="36"/>
      <c r="R176" s="36"/>
      <c r="S176" s="36"/>
      <c r="T176" s="36"/>
      <c r="U176" s="36"/>
      <c r="V176" s="36"/>
      <c r="W176" s="36"/>
      <c r="X176" s="36"/>
      <c r="Y176" s="36"/>
      <c r="Z176" s="36"/>
      <c r="AA176" s="144"/>
      <c r="AB176" s="123"/>
      <c r="AC176" s="147"/>
      <c r="AD176" s="55" t="s">
        <v>63</v>
      </c>
      <c r="AE176" s="126"/>
      <c r="AF176" s="93" t="s">
        <v>86</v>
      </c>
    </row>
    <row r="177" spans="1:32" x14ac:dyDescent="0.25">
      <c r="A177" s="157"/>
      <c r="B177" s="35"/>
      <c r="C177" s="36"/>
      <c r="D177" s="36"/>
      <c r="E177" s="36"/>
      <c r="F177" s="36"/>
      <c r="G177" s="36"/>
      <c r="H177" s="36"/>
      <c r="I177" s="36"/>
      <c r="J177" s="36"/>
      <c r="K177" s="36"/>
      <c r="L177" s="36"/>
      <c r="M177" s="144"/>
      <c r="N177" s="123"/>
      <c r="O177" s="147"/>
      <c r="P177" s="36"/>
      <c r="Q177" s="36"/>
      <c r="R177" s="36"/>
      <c r="S177" s="36"/>
      <c r="T177" s="36"/>
      <c r="U177" s="36"/>
      <c r="V177" s="36"/>
      <c r="W177" s="36"/>
      <c r="X177" s="36"/>
      <c r="Y177" s="36"/>
      <c r="Z177" s="36"/>
      <c r="AA177" s="144"/>
      <c r="AB177" s="123"/>
      <c r="AC177" s="147"/>
      <c r="AD177" s="94" t="str">
        <f>IF(AC174="OK","Yes","No")</f>
        <v>No</v>
      </c>
      <c r="AE177" s="126"/>
      <c r="AF177" s="134"/>
    </row>
    <row r="178" spans="1:32" x14ac:dyDescent="0.25">
      <c r="A178" s="71" t="str">
        <f>IF(AD173="Cycle Complete", "", "Caution: Previous cycle incomplete")</f>
        <v>Caution: Previous cycle incomplete</v>
      </c>
      <c r="B178" s="37"/>
      <c r="C178" s="38"/>
      <c r="D178" s="38"/>
      <c r="E178" s="38"/>
      <c r="F178" s="38"/>
      <c r="G178" s="38"/>
      <c r="H178" s="38"/>
      <c r="I178" s="38"/>
      <c r="J178" s="38"/>
      <c r="K178" s="38"/>
      <c r="L178" s="38"/>
      <c r="M178" s="145"/>
      <c r="N178" s="124"/>
      <c r="O178" s="148"/>
      <c r="P178" s="38"/>
      <c r="Q178" s="38"/>
      <c r="R178" s="38"/>
      <c r="S178" s="38"/>
      <c r="T178" s="38"/>
      <c r="U178" s="38"/>
      <c r="V178" s="38"/>
      <c r="W178" s="38"/>
      <c r="X178" s="38"/>
      <c r="Y178" s="38"/>
      <c r="Z178" s="38"/>
      <c r="AA178" s="145"/>
      <c r="AB178" s="124"/>
      <c r="AC178" s="148"/>
      <c r="AD178" s="57" t="str">
        <f>IF(AND(AD175="Yes",AD177="Yes"),"Cycle Complete","Cycle Incomplete")</f>
        <v>Cycle Incomplete</v>
      </c>
      <c r="AE178" s="127"/>
      <c r="AF178" s="135"/>
    </row>
    <row r="179" spans="1:32" ht="15" customHeight="1" x14ac:dyDescent="0.25">
      <c r="A179" s="152"/>
      <c r="B179" s="45"/>
      <c r="C179" s="46"/>
      <c r="D179" s="46"/>
      <c r="E179" s="46"/>
      <c r="F179" s="46"/>
      <c r="G179" s="46"/>
      <c r="H179" s="46"/>
      <c r="I179" s="46"/>
      <c r="J179" s="46"/>
      <c r="K179" s="46"/>
      <c r="L179" s="46"/>
      <c r="M179" s="128"/>
      <c r="N179" s="131">
        <f>COUNTIF(C179:L183,"y")</f>
        <v>0</v>
      </c>
      <c r="O179" s="140" t="str">
        <f t="shared" ref="O179" si="66">IF(N179&gt;0,"OK","No Observation")</f>
        <v>No Observation</v>
      </c>
      <c r="P179" s="46"/>
      <c r="Q179" s="46"/>
      <c r="R179" s="46"/>
      <c r="S179" s="46"/>
      <c r="T179" s="46"/>
      <c r="U179" s="46"/>
      <c r="V179" s="46"/>
      <c r="W179" s="46"/>
      <c r="X179" s="46"/>
      <c r="Y179" s="46"/>
      <c r="Z179" s="46"/>
      <c r="AA179" s="128"/>
      <c r="AB179" s="131">
        <f>COUNTIF(P179:Z183,"Y")</f>
        <v>0</v>
      </c>
      <c r="AC179" s="140" t="str">
        <f t="shared" ref="AC179" si="67">IF(AB179&gt;0,"OK","No Debrief")</f>
        <v>No Debrief</v>
      </c>
      <c r="AD179" s="68" t="s">
        <v>62</v>
      </c>
      <c r="AE179" s="119"/>
      <c r="AF179" s="136"/>
    </row>
    <row r="180" spans="1:32" x14ac:dyDescent="0.25">
      <c r="A180" s="153"/>
      <c r="B180" s="47"/>
      <c r="C180" s="48"/>
      <c r="D180" s="48"/>
      <c r="E180" s="48"/>
      <c r="F180" s="48"/>
      <c r="G180" s="48"/>
      <c r="H180" s="48"/>
      <c r="I180" s="48"/>
      <c r="J180" s="48"/>
      <c r="K180" s="48"/>
      <c r="L180" s="48"/>
      <c r="M180" s="129"/>
      <c r="N180" s="132"/>
      <c r="O180" s="141"/>
      <c r="P180" s="48"/>
      <c r="Q180" s="48"/>
      <c r="R180" s="48"/>
      <c r="S180" s="48"/>
      <c r="T180" s="48"/>
      <c r="U180" s="48"/>
      <c r="V180" s="48"/>
      <c r="W180" s="48"/>
      <c r="X180" s="48"/>
      <c r="Y180" s="48"/>
      <c r="Z180" s="48"/>
      <c r="AA180" s="129"/>
      <c r="AB180" s="132"/>
      <c r="AC180" s="141"/>
      <c r="AD180" s="94" t="str">
        <f>IF(O179="OK", "Yes", "No")</f>
        <v>No</v>
      </c>
      <c r="AE180" s="120"/>
      <c r="AF180" s="137"/>
    </row>
    <row r="181" spans="1:32" x14ac:dyDescent="0.25">
      <c r="A181" s="153"/>
      <c r="B181" s="47"/>
      <c r="C181" s="48"/>
      <c r="D181" s="48"/>
      <c r="E181" s="48"/>
      <c r="F181" s="48"/>
      <c r="G181" s="48"/>
      <c r="H181" s="48"/>
      <c r="I181" s="48"/>
      <c r="J181" s="48"/>
      <c r="K181" s="48"/>
      <c r="L181" s="48"/>
      <c r="M181" s="129"/>
      <c r="N181" s="132"/>
      <c r="O181" s="141"/>
      <c r="P181" s="48"/>
      <c r="Q181" s="48"/>
      <c r="R181" s="48"/>
      <c r="S181" s="48"/>
      <c r="T181" s="48"/>
      <c r="U181" s="48"/>
      <c r="V181" s="48"/>
      <c r="W181" s="48"/>
      <c r="X181" s="48"/>
      <c r="Y181" s="48"/>
      <c r="Z181" s="48"/>
      <c r="AA181" s="129"/>
      <c r="AB181" s="132"/>
      <c r="AC181" s="141"/>
      <c r="AD181" s="55" t="s">
        <v>63</v>
      </c>
      <c r="AE181" s="120"/>
      <c r="AF181" s="93" t="s">
        <v>86</v>
      </c>
    </row>
    <row r="182" spans="1:32" x14ac:dyDescent="0.25">
      <c r="A182" s="154"/>
      <c r="B182" s="47"/>
      <c r="C182" s="48"/>
      <c r="D182" s="48"/>
      <c r="E182" s="48"/>
      <c r="F182" s="48"/>
      <c r="G182" s="48"/>
      <c r="H182" s="48"/>
      <c r="I182" s="48"/>
      <c r="J182" s="48"/>
      <c r="K182" s="48"/>
      <c r="L182" s="48"/>
      <c r="M182" s="129"/>
      <c r="N182" s="132"/>
      <c r="O182" s="141"/>
      <c r="P182" s="48"/>
      <c r="Q182" s="48"/>
      <c r="R182" s="48"/>
      <c r="S182" s="48"/>
      <c r="T182" s="48"/>
      <c r="U182" s="48"/>
      <c r="V182" s="48"/>
      <c r="W182" s="48"/>
      <c r="X182" s="48"/>
      <c r="Y182" s="48"/>
      <c r="Z182" s="48"/>
      <c r="AA182" s="129"/>
      <c r="AB182" s="132"/>
      <c r="AC182" s="141"/>
      <c r="AD182" s="94" t="str">
        <f>IF(AC179="OK","Yes","No")</f>
        <v>No</v>
      </c>
      <c r="AE182" s="120"/>
      <c r="AF182" s="138"/>
    </row>
    <row r="183" spans="1:32" x14ac:dyDescent="0.25">
      <c r="A183" s="53" t="str">
        <f>IF(AD178="Cycle Complete", "", "Caution: Previous cycle incomplete")</f>
        <v>Caution: Previous cycle incomplete</v>
      </c>
      <c r="B183" s="49"/>
      <c r="C183" s="50"/>
      <c r="D183" s="50"/>
      <c r="E183" s="50"/>
      <c r="F183" s="50"/>
      <c r="G183" s="50"/>
      <c r="H183" s="50"/>
      <c r="I183" s="50"/>
      <c r="J183" s="50"/>
      <c r="K183" s="50"/>
      <c r="L183" s="50"/>
      <c r="M183" s="130"/>
      <c r="N183" s="133"/>
      <c r="O183" s="142"/>
      <c r="P183" s="50"/>
      <c r="Q183" s="50"/>
      <c r="R183" s="50"/>
      <c r="S183" s="50"/>
      <c r="T183" s="50"/>
      <c r="U183" s="50"/>
      <c r="V183" s="50"/>
      <c r="W183" s="50"/>
      <c r="X183" s="50"/>
      <c r="Y183" s="50"/>
      <c r="Z183" s="50"/>
      <c r="AA183" s="130"/>
      <c r="AB183" s="133"/>
      <c r="AC183" s="142"/>
      <c r="AD183" s="57" t="str">
        <f>IF(AND(AD180="Yes",AD182="Yes"),"Cycle Complete","Cycle Incomplete")</f>
        <v>Cycle Incomplete</v>
      </c>
      <c r="AE183" s="121"/>
      <c r="AF183" s="139"/>
    </row>
    <row r="184" spans="1:32" ht="15" customHeight="1" x14ac:dyDescent="0.25">
      <c r="A184" s="155"/>
      <c r="B184" s="33"/>
      <c r="C184" s="34"/>
      <c r="D184" s="34"/>
      <c r="E184" s="34"/>
      <c r="F184" s="34"/>
      <c r="G184" s="34"/>
      <c r="H184" s="34"/>
      <c r="I184" s="34"/>
      <c r="J184" s="34"/>
      <c r="K184" s="34"/>
      <c r="L184" s="34"/>
      <c r="M184" s="143"/>
      <c r="N184" s="122">
        <f>COUNTIF(C184:L188,"y")</f>
        <v>0</v>
      </c>
      <c r="O184" s="146" t="str">
        <f t="shared" ref="O184" si="68">IF(N184&gt;0,"OK","No Observation")</f>
        <v>No Observation</v>
      </c>
      <c r="P184" s="34"/>
      <c r="Q184" s="34"/>
      <c r="R184" s="34"/>
      <c r="S184" s="34"/>
      <c r="T184" s="34"/>
      <c r="U184" s="34"/>
      <c r="V184" s="34"/>
      <c r="W184" s="34"/>
      <c r="X184" s="34"/>
      <c r="Y184" s="34"/>
      <c r="Z184" s="34"/>
      <c r="AA184" s="143"/>
      <c r="AB184" s="122">
        <f>COUNTIF(P184:Z188,"Y")</f>
        <v>0</v>
      </c>
      <c r="AC184" s="146" t="str">
        <f t="shared" ref="AC184" si="69">IF(AB184&gt;0,"OK","No Debrief")</f>
        <v>No Debrief</v>
      </c>
      <c r="AD184" s="68" t="s">
        <v>62</v>
      </c>
      <c r="AE184" s="125"/>
      <c r="AF184" s="151"/>
    </row>
    <row r="185" spans="1:32" x14ac:dyDescent="0.25">
      <c r="A185" s="156"/>
      <c r="B185" s="35"/>
      <c r="C185" s="36"/>
      <c r="D185" s="36"/>
      <c r="E185" s="36"/>
      <c r="F185" s="36"/>
      <c r="G185" s="36"/>
      <c r="H185" s="36"/>
      <c r="I185" s="36"/>
      <c r="J185" s="36"/>
      <c r="K185" s="36"/>
      <c r="L185" s="36"/>
      <c r="M185" s="144"/>
      <c r="N185" s="123"/>
      <c r="O185" s="147"/>
      <c r="P185" s="36"/>
      <c r="Q185" s="36"/>
      <c r="R185" s="36"/>
      <c r="S185" s="36"/>
      <c r="T185" s="36"/>
      <c r="U185" s="36"/>
      <c r="V185" s="36"/>
      <c r="W185" s="36"/>
      <c r="X185" s="36"/>
      <c r="Y185" s="36"/>
      <c r="Z185" s="36"/>
      <c r="AA185" s="144"/>
      <c r="AB185" s="123"/>
      <c r="AC185" s="147"/>
      <c r="AD185" s="94" t="str">
        <f>IF(O184="OK", "Yes", "No")</f>
        <v>No</v>
      </c>
      <c r="AE185" s="126"/>
      <c r="AF185" s="150"/>
    </row>
    <row r="186" spans="1:32" x14ac:dyDescent="0.25">
      <c r="A186" s="156"/>
      <c r="B186" s="35"/>
      <c r="C186" s="36"/>
      <c r="D186" s="36"/>
      <c r="E186" s="36"/>
      <c r="F186" s="36"/>
      <c r="G186" s="36"/>
      <c r="H186" s="36"/>
      <c r="I186" s="36"/>
      <c r="J186" s="36"/>
      <c r="K186" s="36"/>
      <c r="L186" s="36"/>
      <c r="M186" s="144"/>
      <c r="N186" s="123"/>
      <c r="O186" s="147"/>
      <c r="P186" s="36"/>
      <c r="Q186" s="36"/>
      <c r="R186" s="36"/>
      <c r="S186" s="36"/>
      <c r="T186" s="36"/>
      <c r="U186" s="36"/>
      <c r="V186" s="36"/>
      <c r="W186" s="36"/>
      <c r="X186" s="36"/>
      <c r="Y186" s="36"/>
      <c r="Z186" s="36"/>
      <c r="AA186" s="144"/>
      <c r="AB186" s="123"/>
      <c r="AC186" s="147"/>
      <c r="AD186" s="55" t="s">
        <v>63</v>
      </c>
      <c r="AE186" s="126"/>
      <c r="AF186" s="93" t="s">
        <v>86</v>
      </c>
    </row>
    <row r="187" spans="1:32" x14ac:dyDescent="0.25">
      <c r="A187" s="157"/>
      <c r="B187" s="35"/>
      <c r="C187" s="36"/>
      <c r="D187" s="36"/>
      <c r="E187" s="36"/>
      <c r="F187" s="36"/>
      <c r="G187" s="36"/>
      <c r="H187" s="36"/>
      <c r="I187" s="36"/>
      <c r="J187" s="36"/>
      <c r="K187" s="36"/>
      <c r="L187" s="36"/>
      <c r="M187" s="144"/>
      <c r="N187" s="123"/>
      <c r="O187" s="147"/>
      <c r="P187" s="36"/>
      <c r="Q187" s="36"/>
      <c r="R187" s="36"/>
      <c r="S187" s="36"/>
      <c r="T187" s="36"/>
      <c r="U187" s="36"/>
      <c r="V187" s="36"/>
      <c r="W187" s="36"/>
      <c r="X187" s="36"/>
      <c r="Y187" s="36"/>
      <c r="Z187" s="36"/>
      <c r="AA187" s="144"/>
      <c r="AB187" s="123"/>
      <c r="AC187" s="147"/>
      <c r="AD187" s="94" t="str">
        <f>IF(AC184="OK","Yes","No")</f>
        <v>No</v>
      </c>
      <c r="AE187" s="126"/>
      <c r="AF187" s="134"/>
    </row>
    <row r="188" spans="1:32" x14ac:dyDescent="0.25">
      <c r="A188" s="71" t="str">
        <f>IF(AD183="Cycle Complete", "", "Caution: Previous cycle incomplete")</f>
        <v>Caution: Previous cycle incomplete</v>
      </c>
      <c r="B188" s="37"/>
      <c r="C188" s="38"/>
      <c r="D188" s="38"/>
      <c r="E188" s="38"/>
      <c r="F188" s="38"/>
      <c r="G188" s="38"/>
      <c r="H188" s="38"/>
      <c r="I188" s="38"/>
      <c r="J188" s="38"/>
      <c r="K188" s="38"/>
      <c r="L188" s="38"/>
      <c r="M188" s="145"/>
      <c r="N188" s="124"/>
      <c r="O188" s="148"/>
      <c r="P188" s="38"/>
      <c r="Q188" s="38"/>
      <c r="R188" s="38"/>
      <c r="S188" s="38"/>
      <c r="T188" s="38"/>
      <c r="U188" s="38"/>
      <c r="V188" s="38"/>
      <c r="W188" s="38"/>
      <c r="X188" s="38"/>
      <c r="Y188" s="38"/>
      <c r="Z188" s="38"/>
      <c r="AA188" s="145"/>
      <c r="AB188" s="124"/>
      <c r="AC188" s="148"/>
      <c r="AD188" s="57" t="str">
        <f>IF(AND(AD185="Yes",AD187="Yes"),"Cycle Complete","Cycle Incomplete")</f>
        <v>Cycle Incomplete</v>
      </c>
      <c r="AE188" s="127"/>
      <c r="AF188" s="135"/>
    </row>
    <row r="189" spans="1:32" ht="15" customHeight="1" x14ac:dyDescent="0.25">
      <c r="A189" s="152"/>
      <c r="B189" s="45"/>
      <c r="C189" s="46"/>
      <c r="D189" s="46"/>
      <c r="E189" s="46"/>
      <c r="F189" s="46"/>
      <c r="G189" s="46"/>
      <c r="H189" s="46"/>
      <c r="I189" s="46"/>
      <c r="J189" s="46"/>
      <c r="K189" s="46"/>
      <c r="L189" s="46"/>
      <c r="M189" s="128"/>
      <c r="N189" s="131">
        <f>COUNTIF(C189:L193,"y")</f>
        <v>0</v>
      </c>
      <c r="O189" s="140" t="str">
        <f t="shared" ref="O189" si="70">IF(N189&gt;0,"OK","No Observation")</f>
        <v>No Observation</v>
      </c>
      <c r="P189" s="46"/>
      <c r="Q189" s="46"/>
      <c r="R189" s="46"/>
      <c r="S189" s="46"/>
      <c r="T189" s="46"/>
      <c r="U189" s="46"/>
      <c r="V189" s="46"/>
      <c r="W189" s="46"/>
      <c r="X189" s="46"/>
      <c r="Y189" s="46"/>
      <c r="Z189" s="46"/>
      <c r="AA189" s="128"/>
      <c r="AB189" s="131">
        <f>COUNTIF(P189:Z193,"Y")</f>
        <v>0</v>
      </c>
      <c r="AC189" s="140" t="str">
        <f t="shared" ref="AC189" si="71">IF(AB189&gt;0,"OK","No Debrief")</f>
        <v>No Debrief</v>
      </c>
      <c r="AD189" s="68" t="s">
        <v>62</v>
      </c>
      <c r="AE189" s="119"/>
      <c r="AF189" s="136"/>
    </row>
    <row r="190" spans="1:32" x14ac:dyDescent="0.25">
      <c r="A190" s="153"/>
      <c r="B190" s="47"/>
      <c r="C190" s="48"/>
      <c r="D190" s="48"/>
      <c r="E190" s="48"/>
      <c r="F190" s="48"/>
      <c r="G190" s="48"/>
      <c r="H190" s="48"/>
      <c r="I190" s="48"/>
      <c r="J190" s="48"/>
      <c r="K190" s="48"/>
      <c r="L190" s="48"/>
      <c r="M190" s="129"/>
      <c r="N190" s="132"/>
      <c r="O190" s="141"/>
      <c r="P190" s="48"/>
      <c r="Q190" s="48"/>
      <c r="R190" s="48"/>
      <c r="S190" s="48"/>
      <c r="T190" s="48"/>
      <c r="U190" s="48"/>
      <c r="V190" s="48"/>
      <c r="W190" s="48"/>
      <c r="X190" s="48"/>
      <c r="Y190" s="48"/>
      <c r="Z190" s="48"/>
      <c r="AA190" s="129"/>
      <c r="AB190" s="132"/>
      <c r="AC190" s="141"/>
      <c r="AD190" s="94" t="str">
        <f>IF(O189="OK", "Yes", "No")</f>
        <v>No</v>
      </c>
      <c r="AE190" s="120"/>
      <c r="AF190" s="137"/>
    </row>
    <row r="191" spans="1:32" x14ac:dyDescent="0.25">
      <c r="A191" s="153"/>
      <c r="B191" s="47"/>
      <c r="C191" s="48"/>
      <c r="D191" s="48"/>
      <c r="E191" s="48"/>
      <c r="F191" s="48"/>
      <c r="G191" s="48"/>
      <c r="H191" s="48"/>
      <c r="I191" s="48"/>
      <c r="J191" s="48"/>
      <c r="K191" s="48"/>
      <c r="L191" s="48"/>
      <c r="M191" s="129"/>
      <c r="N191" s="132"/>
      <c r="O191" s="141"/>
      <c r="P191" s="48"/>
      <c r="Q191" s="48"/>
      <c r="R191" s="48"/>
      <c r="S191" s="48"/>
      <c r="T191" s="48"/>
      <c r="U191" s="48"/>
      <c r="V191" s="48"/>
      <c r="W191" s="48"/>
      <c r="X191" s="48"/>
      <c r="Y191" s="48"/>
      <c r="Z191" s="48"/>
      <c r="AA191" s="129"/>
      <c r="AB191" s="132"/>
      <c r="AC191" s="141"/>
      <c r="AD191" s="55" t="s">
        <v>63</v>
      </c>
      <c r="AE191" s="120"/>
      <c r="AF191" s="93" t="s">
        <v>86</v>
      </c>
    </row>
    <row r="192" spans="1:32" x14ac:dyDescent="0.25">
      <c r="A192" s="154"/>
      <c r="B192" s="47"/>
      <c r="C192" s="48"/>
      <c r="D192" s="48"/>
      <c r="E192" s="48"/>
      <c r="F192" s="48"/>
      <c r="G192" s="48"/>
      <c r="H192" s="48"/>
      <c r="I192" s="48"/>
      <c r="J192" s="48"/>
      <c r="K192" s="48"/>
      <c r="L192" s="48"/>
      <c r="M192" s="129"/>
      <c r="N192" s="132"/>
      <c r="O192" s="141"/>
      <c r="P192" s="48"/>
      <c r="Q192" s="48"/>
      <c r="R192" s="48"/>
      <c r="S192" s="48"/>
      <c r="T192" s="48"/>
      <c r="U192" s="48"/>
      <c r="V192" s="48"/>
      <c r="W192" s="48"/>
      <c r="X192" s="48"/>
      <c r="Y192" s="48"/>
      <c r="Z192" s="48"/>
      <c r="AA192" s="129"/>
      <c r="AB192" s="132"/>
      <c r="AC192" s="141"/>
      <c r="AD192" s="94" t="str">
        <f>IF(AC189="OK","Yes","No")</f>
        <v>No</v>
      </c>
      <c r="AE192" s="120"/>
      <c r="AF192" s="138"/>
    </row>
    <row r="193" spans="1:32" x14ac:dyDescent="0.25">
      <c r="A193" s="53" t="str">
        <f>IF(AD188="Cycle Complete", "", "Caution: Previous cycle incomplete")</f>
        <v>Caution: Previous cycle incomplete</v>
      </c>
      <c r="B193" s="49"/>
      <c r="C193" s="50"/>
      <c r="D193" s="50"/>
      <c r="E193" s="50"/>
      <c r="F193" s="50"/>
      <c r="G193" s="50"/>
      <c r="H193" s="50"/>
      <c r="I193" s="50"/>
      <c r="J193" s="50"/>
      <c r="K193" s="50"/>
      <c r="L193" s="50"/>
      <c r="M193" s="130"/>
      <c r="N193" s="133"/>
      <c r="O193" s="142"/>
      <c r="P193" s="50"/>
      <c r="Q193" s="50"/>
      <c r="R193" s="50"/>
      <c r="S193" s="50"/>
      <c r="T193" s="50"/>
      <c r="U193" s="50"/>
      <c r="V193" s="50"/>
      <c r="W193" s="50"/>
      <c r="X193" s="50"/>
      <c r="Y193" s="50"/>
      <c r="Z193" s="50"/>
      <c r="AA193" s="130"/>
      <c r="AB193" s="133"/>
      <c r="AC193" s="142"/>
      <c r="AD193" s="57" t="str">
        <f>IF(AND(AD190="Yes",AD192="Yes"),"Cycle Complete","Cycle Incomplete")</f>
        <v>Cycle Incomplete</v>
      </c>
      <c r="AE193" s="121"/>
      <c r="AF193" s="139"/>
    </row>
    <row r="194" spans="1:32" ht="15" customHeight="1" x14ac:dyDescent="0.25">
      <c r="A194" s="155"/>
      <c r="B194" s="33"/>
      <c r="C194" s="34"/>
      <c r="D194" s="34"/>
      <c r="E194" s="34"/>
      <c r="F194" s="34"/>
      <c r="G194" s="34"/>
      <c r="H194" s="34"/>
      <c r="I194" s="34"/>
      <c r="J194" s="34"/>
      <c r="K194" s="34"/>
      <c r="L194" s="34"/>
      <c r="M194" s="143"/>
      <c r="N194" s="122">
        <f>COUNTIF(C194:L198,"y")</f>
        <v>0</v>
      </c>
      <c r="O194" s="146" t="str">
        <f t="shared" ref="O194" si="72">IF(N194&gt;0,"OK","No Observation")</f>
        <v>No Observation</v>
      </c>
      <c r="P194" s="34"/>
      <c r="Q194" s="34"/>
      <c r="R194" s="34"/>
      <c r="S194" s="34"/>
      <c r="T194" s="34"/>
      <c r="U194" s="34"/>
      <c r="V194" s="34"/>
      <c r="W194" s="34"/>
      <c r="X194" s="34"/>
      <c r="Y194" s="34"/>
      <c r="Z194" s="34"/>
      <c r="AA194" s="143"/>
      <c r="AB194" s="122">
        <f>COUNTIF(P194:Z198,"Y")</f>
        <v>0</v>
      </c>
      <c r="AC194" s="146" t="str">
        <f t="shared" ref="AC194" si="73">IF(AB194&gt;0,"OK","No Debrief")</f>
        <v>No Debrief</v>
      </c>
      <c r="AD194" s="68" t="s">
        <v>62</v>
      </c>
      <c r="AE194" s="125"/>
      <c r="AF194" s="151"/>
    </row>
    <row r="195" spans="1:32" x14ac:dyDescent="0.25">
      <c r="A195" s="156"/>
      <c r="B195" s="35"/>
      <c r="C195" s="36"/>
      <c r="D195" s="36"/>
      <c r="E195" s="36"/>
      <c r="F195" s="36"/>
      <c r="G195" s="36"/>
      <c r="H195" s="36"/>
      <c r="I195" s="36"/>
      <c r="J195" s="36"/>
      <c r="K195" s="36"/>
      <c r="L195" s="36"/>
      <c r="M195" s="144"/>
      <c r="N195" s="123"/>
      <c r="O195" s="147"/>
      <c r="P195" s="36"/>
      <c r="Q195" s="36"/>
      <c r="R195" s="36"/>
      <c r="S195" s="36"/>
      <c r="T195" s="36"/>
      <c r="U195" s="36"/>
      <c r="V195" s="36"/>
      <c r="W195" s="36"/>
      <c r="X195" s="36"/>
      <c r="Y195" s="36"/>
      <c r="Z195" s="36"/>
      <c r="AA195" s="144"/>
      <c r="AB195" s="123"/>
      <c r="AC195" s="147"/>
      <c r="AD195" s="94" t="str">
        <f>IF(O194="OK", "Yes", "No")</f>
        <v>No</v>
      </c>
      <c r="AE195" s="126"/>
      <c r="AF195" s="150"/>
    </row>
    <row r="196" spans="1:32" x14ac:dyDescent="0.25">
      <c r="A196" s="156"/>
      <c r="B196" s="35"/>
      <c r="C196" s="36"/>
      <c r="D196" s="36"/>
      <c r="E196" s="36"/>
      <c r="F196" s="36"/>
      <c r="G196" s="36"/>
      <c r="H196" s="36"/>
      <c r="I196" s="36"/>
      <c r="J196" s="36"/>
      <c r="K196" s="36"/>
      <c r="L196" s="36"/>
      <c r="M196" s="144"/>
      <c r="N196" s="123"/>
      <c r="O196" s="147"/>
      <c r="P196" s="36"/>
      <c r="Q196" s="36"/>
      <c r="R196" s="36"/>
      <c r="S196" s="36"/>
      <c r="T196" s="36"/>
      <c r="U196" s="36"/>
      <c r="V196" s="36"/>
      <c r="W196" s="36"/>
      <c r="X196" s="36"/>
      <c r="Y196" s="36"/>
      <c r="Z196" s="36"/>
      <c r="AA196" s="144"/>
      <c r="AB196" s="123"/>
      <c r="AC196" s="147"/>
      <c r="AD196" s="55" t="s">
        <v>63</v>
      </c>
      <c r="AE196" s="126"/>
      <c r="AF196" s="93" t="s">
        <v>86</v>
      </c>
    </row>
    <row r="197" spans="1:32" x14ac:dyDescent="0.25">
      <c r="A197" s="157"/>
      <c r="B197" s="35"/>
      <c r="C197" s="36"/>
      <c r="D197" s="36"/>
      <c r="E197" s="36"/>
      <c r="F197" s="36"/>
      <c r="G197" s="36"/>
      <c r="H197" s="36"/>
      <c r="I197" s="36"/>
      <c r="J197" s="36"/>
      <c r="K197" s="36"/>
      <c r="L197" s="36"/>
      <c r="M197" s="144"/>
      <c r="N197" s="123"/>
      <c r="O197" s="147"/>
      <c r="P197" s="36"/>
      <c r="Q197" s="36"/>
      <c r="R197" s="36"/>
      <c r="S197" s="36"/>
      <c r="T197" s="36"/>
      <c r="U197" s="36"/>
      <c r="V197" s="36"/>
      <c r="W197" s="36"/>
      <c r="X197" s="36"/>
      <c r="Y197" s="36"/>
      <c r="Z197" s="36"/>
      <c r="AA197" s="144"/>
      <c r="AB197" s="123"/>
      <c r="AC197" s="147"/>
      <c r="AD197" s="94" t="str">
        <f>IF(AC194="OK","Yes","No")</f>
        <v>No</v>
      </c>
      <c r="AE197" s="126"/>
      <c r="AF197" s="134"/>
    </row>
    <row r="198" spans="1:32" x14ac:dyDescent="0.25">
      <c r="A198" s="71" t="str">
        <f>IF(AD193="Cycle Complete", "", "Caution: Previous cycle incomplete")</f>
        <v>Caution: Previous cycle incomplete</v>
      </c>
      <c r="B198" s="37"/>
      <c r="C198" s="38"/>
      <c r="D198" s="38"/>
      <c r="E198" s="38"/>
      <c r="F198" s="38"/>
      <c r="G198" s="38"/>
      <c r="H198" s="38"/>
      <c r="I198" s="38"/>
      <c r="J198" s="38"/>
      <c r="K198" s="38"/>
      <c r="L198" s="38"/>
      <c r="M198" s="145"/>
      <c r="N198" s="124"/>
      <c r="O198" s="148"/>
      <c r="P198" s="38"/>
      <c r="Q198" s="38"/>
      <c r="R198" s="38"/>
      <c r="S198" s="38"/>
      <c r="T198" s="38"/>
      <c r="U198" s="38"/>
      <c r="V198" s="38"/>
      <c r="W198" s="38"/>
      <c r="X198" s="38"/>
      <c r="Y198" s="38"/>
      <c r="Z198" s="38"/>
      <c r="AA198" s="145"/>
      <c r="AB198" s="124"/>
      <c r="AC198" s="148"/>
      <c r="AD198" s="57" t="str">
        <f>IF(AND(AD195="Yes",AD197="Yes"),"Cycle Complete","Cycle Incomplete")</f>
        <v>Cycle Incomplete</v>
      </c>
      <c r="AE198" s="127"/>
      <c r="AF198" s="135"/>
    </row>
    <row r="199" spans="1:32" ht="15" customHeight="1" x14ac:dyDescent="0.25">
      <c r="A199" s="152"/>
      <c r="B199" s="45"/>
      <c r="C199" s="46"/>
      <c r="D199" s="46"/>
      <c r="E199" s="46"/>
      <c r="F199" s="46"/>
      <c r="G199" s="46"/>
      <c r="H199" s="46"/>
      <c r="I199" s="46"/>
      <c r="J199" s="46"/>
      <c r="K199" s="46"/>
      <c r="L199" s="46"/>
      <c r="M199" s="128"/>
      <c r="N199" s="131">
        <f>COUNTIF(C199:L203,"y")</f>
        <v>0</v>
      </c>
      <c r="O199" s="140" t="str">
        <f t="shared" ref="O199" si="74">IF(N199&gt;0,"OK","No Observation")</f>
        <v>No Observation</v>
      </c>
      <c r="P199" s="46"/>
      <c r="Q199" s="46"/>
      <c r="R199" s="46"/>
      <c r="S199" s="46"/>
      <c r="T199" s="46"/>
      <c r="U199" s="46"/>
      <c r="V199" s="46"/>
      <c r="W199" s="46"/>
      <c r="X199" s="46"/>
      <c r="Y199" s="46"/>
      <c r="Z199" s="46"/>
      <c r="AA199" s="128"/>
      <c r="AB199" s="131">
        <f>COUNTIF(P199:Z203,"Y")</f>
        <v>0</v>
      </c>
      <c r="AC199" s="140" t="str">
        <f t="shared" ref="AC199" si="75">IF(AB199&gt;0,"OK","No Debrief")</f>
        <v>No Debrief</v>
      </c>
      <c r="AD199" s="68" t="s">
        <v>62</v>
      </c>
      <c r="AE199" s="119"/>
      <c r="AF199" s="136"/>
    </row>
    <row r="200" spans="1:32" x14ac:dyDescent="0.25">
      <c r="A200" s="153"/>
      <c r="B200" s="47"/>
      <c r="C200" s="48"/>
      <c r="D200" s="48"/>
      <c r="E200" s="48"/>
      <c r="F200" s="48"/>
      <c r="G200" s="48"/>
      <c r="H200" s="48"/>
      <c r="I200" s="48"/>
      <c r="J200" s="48"/>
      <c r="K200" s="48"/>
      <c r="L200" s="48"/>
      <c r="M200" s="129"/>
      <c r="N200" s="132"/>
      <c r="O200" s="141"/>
      <c r="P200" s="48"/>
      <c r="Q200" s="48"/>
      <c r="R200" s="48"/>
      <c r="S200" s="48"/>
      <c r="T200" s="48"/>
      <c r="U200" s="48"/>
      <c r="V200" s="48"/>
      <c r="W200" s="48"/>
      <c r="X200" s="48"/>
      <c r="Y200" s="48"/>
      <c r="Z200" s="48"/>
      <c r="AA200" s="129"/>
      <c r="AB200" s="132"/>
      <c r="AC200" s="141"/>
      <c r="AD200" s="94" t="str">
        <f>IF(O199="OK", "Yes", "No")</f>
        <v>No</v>
      </c>
      <c r="AE200" s="120"/>
      <c r="AF200" s="137"/>
    </row>
    <row r="201" spans="1:32" x14ac:dyDescent="0.25">
      <c r="A201" s="153"/>
      <c r="B201" s="47"/>
      <c r="C201" s="48"/>
      <c r="D201" s="48"/>
      <c r="E201" s="48"/>
      <c r="F201" s="48"/>
      <c r="G201" s="48"/>
      <c r="H201" s="48"/>
      <c r="I201" s="48"/>
      <c r="J201" s="48"/>
      <c r="K201" s="48"/>
      <c r="L201" s="48"/>
      <c r="M201" s="129"/>
      <c r="N201" s="132"/>
      <c r="O201" s="141"/>
      <c r="P201" s="48"/>
      <c r="Q201" s="48"/>
      <c r="R201" s="48"/>
      <c r="S201" s="48"/>
      <c r="T201" s="48"/>
      <c r="U201" s="48"/>
      <c r="V201" s="48"/>
      <c r="W201" s="48"/>
      <c r="X201" s="48"/>
      <c r="Y201" s="48"/>
      <c r="Z201" s="48"/>
      <c r="AA201" s="129"/>
      <c r="AB201" s="132"/>
      <c r="AC201" s="141"/>
      <c r="AD201" s="55" t="s">
        <v>63</v>
      </c>
      <c r="AE201" s="120"/>
      <c r="AF201" s="93" t="s">
        <v>86</v>
      </c>
    </row>
    <row r="202" spans="1:32" x14ac:dyDescent="0.25">
      <c r="A202" s="154"/>
      <c r="B202" s="47"/>
      <c r="C202" s="48"/>
      <c r="D202" s="48"/>
      <c r="E202" s="48"/>
      <c r="F202" s="48"/>
      <c r="G202" s="48"/>
      <c r="H202" s="48"/>
      <c r="I202" s="48"/>
      <c r="J202" s="48"/>
      <c r="K202" s="48"/>
      <c r="L202" s="48"/>
      <c r="M202" s="129"/>
      <c r="N202" s="132"/>
      <c r="O202" s="141"/>
      <c r="P202" s="48"/>
      <c r="Q202" s="48"/>
      <c r="R202" s="48"/>
      <c r="S202" s="48"/>
      <c r="T202" s="48"/>
      <c r="U202" s="48"/>
      <c r="V202" s="48"/>
      <c r="W202" s="48"/>
      <c r="X202" s="48"/>
      <c r="Y202" s="48"/>
      <c r="Z202" s="48"/>
      <c r="AA202" s="129"/>
      <c r="AB202" s="132"/>
      <c r="AC202" s="141"/>
      <c r="AD202" s="94" t="str">
        <f>IF(AC199="OK","Yes","No")</f>
        <v>No</v>
      </c>
      <c r="AE202" s="120"/>
      <c r="AF202" s="138"/>
    </row>
    <row r="203" spans="1:32" x14ac:dyDescent="0.25">
      <c r="A203" s="53" t="str">
        <f>IF(AD198="Cycle Complete", "", "Caution: Previous cycle incomplete")</f>
        <v>Caution: Previous cycle incomplete</v>
      </c>
      <c r="B203" s="49"/>
      <c r="C203" s="50"/>
      <c r="D203" s="50"/>
      <c r="E203" s="50"/>
      <c r="F203" s="50"/>
      <c r="G203" s="50"/>
      <c r="H203" s="50"/>
      <c r="I203" s="50"/>
      <c r="J203" s="50"/>
      <c r="K203" s="50"/>
      <c r="L203" s="50"/>
      <c r="M203" s="130"/>
      <c r="N203" s="133"/>
      <c r="O203" s="142"/>
      <c r="P203" s="50"/>
      <c r="Q203" s="50"/>
      <c r="R203" s="50"/>
      <c r="S203" s="50"/>
      <c r="T203" s="50"/>
      <c r="U203" s="50"/>
      <c r="V203" s="50"/>
      <c r="W203" s="50"/>
      <c r="X203" s="50"/>
      <c r="Y203" s="50"/>
      <c r="Z203" s="50"/>
      <c r="AA203" s="130"/>
      <c r="AB203" s="133"/>
      <c r="AC203" s="142"/>
      <c r="AD203" s="57" t="str">
        <f>IF(AND(AD200="Yes",AD202="Yes"),"Cycle Complete","Cycle Incomplete")</f>
        <v>Cycle Incomplete</v>
      </c>
      <c r="AE203" s="121"/>
      <c r="AF203" s="139"/>
    </row>
    <row r="204" spans="1:32" ht="15" customHeight="1" x14ac:dyDescent="0.25">
      <c r="A204" s="155"/>
      <c r="B204" s="33"/>
      <c r="C204" s="34"/>
      <c r="D204" s="34"/>
      <c r="E204" s="34"/>
      <c r="F204" s="34"/>
      <c r="G204" s="34"/>
      <c r="H204" s="34"/>
      <c r="I204" s="34"/>
      <c r="J204" s="34"/>
      <c r="K204" s="34"/>
      <c r="L204" s="34"/>
      <c r="M204" s="143"/>
      <c r="N204" s="122">
        <f>COUNTIF(C204:L208,"y")</f>
        <v>0</v>
      </c>
      <c r="O204" s="146" t="str">
        <f t="shared" ref="O204" si="76">IF(N204&gt;0,"OK","No Observation")</f>
        <v>No Observation</v>
      </c>
      <c r="P204" s="34"/>
      <c r="Q204" s="34"/>
      <c r="R204" s="34"/>
      <c r="S204" s="34"/>
      <c r="T204" s="34"/>
      <c r="U204" s="34"/>
      <c r="V204" s="34"/>
      <c r="W204" s="34"/>
      <c r="X204" s="34"/>
      <c r="Y204" s="34"/>
      <c r="Z204" s="34"/>
      <c r="AA204" s="143"/>
      <c r="AB204" s="122">
        <f>COUNTIF(P204:Z208,"Y")</f>
        <v>0</v>
      </c>
      <c r="AC204" s="146" t="str">
        <f t="shared" ref="AC204" si="77">IF(AB204&gt;0,"OK","No Debrief")</f>
        <v>No Debrief</v>
      </c>
      <c r="AD204" s="68" t="s">
        <v>62</v>
      </c>
      <c r="AE204" s="125"/>
      <c r="AF204" s="151"/>
    </row>
    <row r="205" spans="1:32" x14ac:dyDescent="0.25">
      <c r="A205" s="156"/>
      <c r="B205" s="35"/>
      <c r="C205" s="36"/>
      <c r="D205" s="36"/>
      <c r="E205" s="36"/>
      <c r="F205" s="36"/>
      <c r="G205" s="36"/>
      <c r="H205" s="36"/>
      <c r="I205" s="36"/>
      <c r="J205" s="36"/>
      <c r="K205" s="36"/>
      <c r="L205" s="36"/>
      <c r="M205" s="144"/>
      <c r="N205" s="123"/>
      <c r="O205" s="147"/>
      <c r="P205" s="36"/>
      <c r="Q205" s="36"/>
      <c r="R205" s="36"/>
      <c r="S205" s="36"/>
      <c r="T205" s="36"/>
      <c r="U205" s="36"/>
      <c r="V205" s="36"/>
      <c r="W205" s="36"/>
      <c r="X205" s="36"/>
      <c r="Y205" s="36"/>
      <c r="Z205" s="36"/>
      <c r="AA205" s="144"/>
      <c r="AB205" s="123"/>
      <c r="AC205" s="147"/>
      <c r="AD205" s="94" t="str">
        <f>IF(O204="OK", "Yes", "No")</f>
        <v>No</v>
      </c>
      <c r="AE205" s="126"/>
      <c r="AF205" s="150"/>
    </row>
    <row r="206" spans="1:32" x14ac:dyDescent="0.25">
      <c r="A206" s="156"/>
      <c r="B206" s="35"/>
      <c r="C206" s="36"/>
      <c r="D206" s="36"/>
      <c r="E206" s="36"/>
      <c r="F206" s="36"/>
      <c r="G206" s="36"/>
      <c r="H206" s="36"/>
      <c r="I206" s="36"/>
      <c r="J206" s="36"/>
      <c r="K206" s="36"/>
      <c r="L206" s="36"/>
      <c r="M206" s="144"/>
      <c r="N206" s="123"/>
      <c r="O206" s="147"/>
      <c r="P206" s="36"/>
      <c r="Q206" s="36"/>
      <c r="R206" s="36"/>
      <c r="S206" s="36"/>
      <c r="T206" s="36"/>
      <c r="U206" s="36"/>
      <c r="V206" s="36"/>
      <c r="W206" s="36"/>
      <c r="X206" s="36"/>
      <c r="Y206" s="36"/>
      <c r="Z206" s="36"/>
      <c r="AA206" s="144"/>
      <c r="AB206" s="123"/>
      <c r="AC206" s="147"/>
      <c r="AD206" s="55" t="s">
        <v>63</v>
      </c>
      <c r="AE206" s="126"/>
      <c r="AF206" s="93" t="s">
        <v>86</v>
      </c>
    </row>
    <row r="207" spans="1:32" x14ac:dyDescent="0.25">
      <c r="A207" s="157"/>
      <c r="B207" s="35"/>
      <c r="C207" s="36"/>
      <c r="D207" s="36"/>
      <c r="E207" s="36"/>
      <c r="F207" s="36"/>
      <c r="G207" s="36"/>
      <c r="H207" s="36"/>
      <c r="I207" s="36"/>
      <c r="J207" s="36"/>
      <c r="K207" s="36"/>
      <c r="L207" s="36"/>
      <c r="M207" s="144"/>
      <c r="N207" s="123"/>
      <c r="O207" s="147"/>
      <c r="P207" s="36"/>
      <c r="Q207" s="36"/>
      <c r="R207" s="36"/>
      <c r="S207" s="36"/>
      <c r="T207" s="36"/>
      <c r="U207" s="36"/>
      <c r="V207" s="36"/>
      <c r="W207" s="36"/>
      <c r="X207" s="36"/>
      <c r="Y207" s="36"/>
      <c r="Z207" s="36"/>
      <c r="AA207" s="144"/>
      <c r="AB207" s="123"/>
      <c r="AC207" s="147"/>
      <c r="AD207" s="94" t="str">
        <f>IF(AC204="OK","Yes","No")</f>
        <v>No</v>
      </c>
      <c r="AE207" s="126"/>
      <c r="AF207" s="134"/>
    </row>
    <row r="208" spans="1:32" x14ac:dyDescent="0.25">
      <c r="A208" s="71" t="str">
        <f>IF(AD203="Cycle Complete", "", "Caution: Previous cycle incomplete")</f>
        <v>Caution: Previous cycle incomplete</v>
      </c>
      <c r="B208" s="37"/>
      <c r="C208" s="38"/>
      <c r="D208" s="38"/>
      <c r="E208" s="38"/>
      <c r="F208" s="38"/>
      <c r="G208" s="38"/>
      <c r="H208" s="38"/>
      <c r="I208" s="38"/>
      <c r="J208" s="38"/>
      <c r="K208" s="38"/>
      <c r="L208" s="38"/>
      <c r="M208" s="145"/>
      <c r="N208" s="124"/>
      <c r="O208" s="148"/>
      <c r="P208" s="38"/>
      <c r="Q208" s="38"/>
      <c r="R208" s="38"/>
      <c r="S208" s="38"/>
      <c r="T208" s="38"/>
      <c r="U208" s="38"/>
      <c r="V208" s="38"/>
      <c r="W208" s="38"/>
      <c r="X208" s="38"/>
      <c r="Y208" s="38"/>
      <c r="Z208" s="38"/>
      <c r="AA208" s="145"/>
      <c r="AB208" s="124"/>
      <c r="AC208" s="148"/>
      <c r="AD208" s="57" t="str">
        <f>IF(AND(AD205="Yes",AD207="Yes"),"Cycle Complete","Cycle Incomplete")</f>
        <v>Cycle Incomplete</v>
      </c>
      <c r="AE208" s="127"/>
      <c r="AF208" s="135"/>
    </row>
    <row r="209" spans="1:32" ht="15" customHeight="1" x14ac:dyDescent="0.25">
      <c r="A209" s="152"/>
      <c r="B209" s="45"/>
      <c r="C209" s="46"/>
      <c r="D209" s="46"/>
      <c r="E209" s="46"/>
      <c r="F209" s="46"/>
      <c r="G209" s="46"/>
      <c r="H209" s="46"/>
      <c r="I209" s="46"/>
      <c r="J209" s="46"/>
      <c r="K209" s="46"/>
      <c r="L209" s="46"/>
      <c r="M209" s="128"/>
      <c r="N209" s="131">
        <f>COUNTIF(C209:L213,"y")</f>
        <v>0</v>
      </c>
      <c r="O209" s="140" t="str">
        <f t="shared" ref="O209" si="78">IF(N209&gt;0,"OK","No Observation")</f>
        <v>No Observation</v>
      </c>
      <c r="P209" s="46"/>
      <c r="Q209" s="46"/>
      <c r="R209" s="46"/>
      <c r="S209" s="46"/>
      <c r="T209" s="46"/>
      <c r="U209" s="46"/>
      <c r="V209" s="46"/>
      <c r="W209" s="46"/>
      <c r="X209" s="46"/>
      <c r="Y209" s="46"/>
      <c r="Z209" s="46"/>
      <c r="AA209" s="128"/>
      <c r="AB209" s="131">
        <f>COUNTIF(P209:Z213,"Y")</f>
        <v>0</v>
      </c>
      <c r="AC209" s="140" t="str">
        <f t="shared" ref="AC209" si="79">IF(AB209&gt;0,"OK","No Debrief")</f>
        <v>No Debrief</v>
      </c>
      <c r="AD209" s="68" t="s">
        <v>62</v>
      </c>
      <c r="AE209" s="119"/>
      <c r="AF209" s="136"/>
    </row>
    <row r="210" spans="1:32" x14ac:dyDescent="0.25">
      <c r="A210" s="153"/>
      <c r="B210" s="47"/>
      <c r="C210" s="48"/>
      <c r="D210" s="48"/>
      <c r="E210" s="48"/>
      <c r="F210" s="48"/>
      <c r="G210" s="48"/>
      <c r="H210" s="48"/>
      <c r="I210" s="48"/>
      <c r="J210" s="48"/>
      <c r="K210" s="48"/>
      <c r="L210" s="48"/>
      <c r="M210" s="129"/>
      <c r="N210" s="132"/>
      <c r="O210" s="141"/>
      <c r="P210" s="48"/>
      <c r="Q210" s="48"/>
      <c r="R210" s="48"/>
      <c r="S210" s="48"/>
      <c r="T210" s="48"/>
      <c r="U210" s="48"/>
      <c r="V210" s="48"/>
      <c r="W210" s="48"/>
      <c r="X210" s="48"/>
      <c r="Y210" s="48"/>
      <c r="Z210" s="48"/>
      <c r="AA210" s="129"/>
      <c r="AB210" s="132"/>
      <c r="AC210" s="141"/>
      <c r="AD210" s="94" t="str">
        <f>IF(O209="OK", "Yes", "No")</f>
        <v>No</v>
      </c>
      <c r="AE210" s="120"/>
      <c r="AF210" s="137"/>
    </row>
    <row r="211" spans="1:32" x14ac:dyDescent="0.25">
      <c r="A211" s="153"/>
      <c r="B211" s="47"/>
      <c r="C211" s="48"/>
      <c r="D211" s="48"/>
      <c r="E211" s="48"/>
      <c r="F211" s="48"/>
      <c r="G211" s="48"/>
      <c r="H211" s="48"/>
      <c r="I211" s="48"/>
      <c r="J211" s="48"/>
      <c r="K211" s="48"/>
      <c r="L211" s="48"/>
      <c r="M211" s="129"/>
      <c r="N211" s="132"/>
      <c r="O211" s="141"/>
      <c r="P211" s="48"/>
      <c r="Q211" s="48"/>
      <c r="R211" s="48"/>
      <c r="S211" s="48"/>
      <c r="T211" s="48"/>
      <c r="U211" s="48"/>
      <c r="V211" s="48"/>
      <c r="W211" s="48"/>
      <c r="X211" s="48"/>
      <c r="Y211" s="48"/>
      <c r="Z211" s="48"/>
      <c r="AA211" s="129"/>
      <c r="AB211" s="132"/>
      <c r="AC211" s="141"/>
      <c r="AD211" s="55" t="s">
        <v>63</v>
      </c>
      <c r="AE211" s="120"/>
      <c r="AF211" s="93" t="s">
        <v>86</v>
      </c>
    </row>
    <row r="212" spans="1:32" x14ac:dyDescent="0.25">
      <c r="A212" s="154"/>
      <c r="B212" s="47"/>
      <c r="C212" s="48"/>
      <c r="D212" s="48"/>
      <c r="E212" s="48"/>
      <c r="F212" s="48"/>
      <c r="G212" s="48"/>
      <c r="H212" s="48"/>
      <c r="I212" s="48"/>
      <c r="J212" s="48"/>
      <c r="K212" s="48"/>
      <c r="L212" s="48"/>
      <c r="M212" s="129"/>
      <c r="N212" s="132"/>
      <c r="O212" s="141"/>
      <c r="P212" s="48"/>
      <c r="Q212" s="48"/>
      <c r="R212" s="48"/>
      <c r="S212" s="48"/>
      <c r="T212" s="48"/>
      <c r="U212" s="48"/>
      <c r="V212" s="48"/>
      <c r="W212" s="48"/>
      <c r="X212" s="48"/>
      <c r="Y212" s="48"/>
      <c r="Z212" s="48"/>
      <c r="AA212" s="129"/>
      <c r="AB212" s="132"/>
      <c r="AC212" s="141"/>
      <c r="AD212" s="94" t="str">
        <f>IF(AC209="OK","Yes","No")</f>
        <v>No</v>
      </c>
      <c r="AE212" s="120"/>
      <c r="AF212" s="138"/>
    </row>
    <row r="213" spans="1:32" x14ac:dyDescent="0.25">
      <c r="A213" s="53" t="str">
        <f>IF(AD208="Cycle Complete", "", "Caution: Previous cycle incomplete")</f>
        <v>Caution: Previous cycle incomplete</v>
      </c>
      <c r="B213" s="49"/>
      <c r="C213" s="50"/>
      <c r="D213" s="50"/>
      <c r="E213" s="50"/>
      <c r="F213" s="50"/>
      <c r="G213" s="50"/>
      <c r="H213" s="50"/>
      <c r="I213" s="50"/>
      <c r="J213" s="50"/>
      <c r="K213" s="50"/>
      <c r="L213" s="50"/>
      <c r="M213" s="130"/>
      <c r="N213" s="133"/>
      <c r="O213" s="142"/>
      <c r="P213" s="50"/>
      <c r="Q213" s="50"/>
      <c r="R213" s="50"/>
      <c r="S213" s="50"/>
      <c r="T213" s="50"/>
      <c r="U213" s="50"/>
      <c r="V213" s="50"/>
      <c r="W213" s="50"/>
      <c r="X213" s="50"/>
      <c r="Y213" s="50"/>
      <c r="Z213" s="50"/>
      <c r="AA213" s="130"/>
      <c r="AB213" s="133"/>
      <c r="AC213" s="142"/>
      <c r="AD213" s="57" t="str">
        <f>IF(AND(AD210="Yes",AD212="Yes"),"Cycle Complete","Cycle Incomplete")</f>
        <v>Cycle Incomplete</v>
      </c>
      <c r="AE213" s="121"/>
      <c r="AF213" s="139"/>
    </row>
    <row r="214" spans="1:32" ht="15" customHeight="1" x14ac:dyDescent="0.25">
      <c r="A214" s="155"/>
      <c r="B214" s="33"/>
      <c r="C214" s="34"/>
      <c r="D214" s="34"/>
      <c r="E214" s="34"/>
      <c r="F214" s="34"/>
      <c r="G214" s="34"/>
      <c r="H214" s="34"/>
      <c r="I214" s="34"/>
      <c r="J214" s="34"/>
      <c r="K214" s="34"/>
      <c r="L214" s="34"/>
      <c r="M214" s="143"/>
      <c r="N214" s="122">
        <f>COUNTIF(C214:L218,"y")</f>
        <v>0</v>
      </c>
      <c r="O214" s="146" t="str">
        <f t="shared" ref="O214" si="80">IF(N214&gt;0,"OK","No Observation")</f>
        <v>No Observation</v>
      </c>
      <c r="P214" s="34"/>
      <c r="Q214" s="34"/>
      <c r="R214" s="34"/>
      <c r="S214" s="34"/>
      <c r="T214" s="34"/>
      <c r="U214" s="34"/>
      <c r="V214" s="34"/>
      <c r="W214" s="34"/>
      <c r="X214" s="34"/>
      <c r="Y214" s="34"/>
      <c r="Z214" s="34"/>
      <c r="AA214" s="143"/>
      <c r="AB214" s="122">
        <f>COUNTIF(P214:Z218,"Y")</f>
        <v>0</v>
      </c>
      <c r="AC214" s="146" t="str">
        <f t="shared" ref="AC214" si="81">IF(AB214&gt;0,"OK","No Debrief")</f>
        <v>No Debrief</v>
      </c>
      <c r="AD214" s="68" t="s">
        <v>62</v>
      </c>
      <c r="AE214" s="125"/>
      <c r="AF214" s="151"/>
    </row>
    <row r="215" spans="1:32" x14ac:dyDescent="0.25">
      <c r="A215" s="156"/>
      <c r="B215" s="35"/>
      <c r="C215" s="36"/>
      <c r="D215" s="36"/>
      <c r="E215" s="36"/>
      <c r="F215" s="36"/>
      <c r="G215" s="36"/>
      <c r="H215" s="36"/>
      <c r="I215" s="36"/>
      <c r="J215" s="36"/>
      <c r="K215" s="36"/>
      <c r="L215" s="36"/>
      <c r="M215" s="144"/>
      <c r="N215" s="123"/>
      <c r="O215" s="147"/>
      <c r="P215" s="36"/>
      <c r="Q215" s="36"/>
      <c r="R215" s="36"/>
      <c r="S215" s="36"/>
      <c r="T215" s="36"/>
      <c r="U215" s="36"/>
      <c r="V215" s="36"/>
      <c r="W215" s="36"/>
      <c r="X215" s="36"/>
      <c r="Y215" s="36"/>
      <c r="Z215" s="36"/>
      <c r="AA215" s="144"/>
      <c r="AB215" s="123"/>
      <c r="AC215" s="147"/>
      <c r="AD215" s="94" t="str">
        <f>IF(O214="OK", "Yes", "No")</f>
        <v>No</v>
      </c>
      <c r="AE215" s="126"/>
      <c r="AF215" s="150"/>
    </row>
    <row r="216" spans="1:32" x14ac:dyDescent="0.25">
      <c r="A216" s="156"/>
      <c r="B216" s="35"/>
      <c r="C216" s="36"/>
      <c r="D216" s="36"/>
      <c r="E216" s="36"/>
      <c r="F216" s="36"/>
      <c r="G216" s="36"/>
      <c r="H216" s="36"/>
      <c r="I216" s="36"/>
      <c r="J216" s="36"/>
      <c r="K216" s="36"/>
      <c r="L216" s="36"/>
      <c r="M216" s="144"/>
      <c r="N216" s="123"/>
      <c r="O216" s="147"/>
      <c r="P216" s="36"/>
      <c r="Q216" s="36"/>
      <c r="R216" s="36"/>
      <c r="S216" s="36"/>
      <c r="T216" s="36"/>
      <c r="U216" s="36"/>
      <c r="V216" s="36"/>
      <c r="W216" s="36"/>
      <c r="X216" s="36"/>
      <c r="Y216" s="36"/>
      <c r="Z216" s="36"/>
      <c r="AA216" s="144"/>
      <c r="AB216" s="123"/>
      <c r="AC216" s="147"/>
      <c r="AD216" s="55" t="s">
        <v>63</v>
      </c>
      <c r="AE216" s="126"/>
      <c r="AF216" s="93" t="s">
        <v>86</v>
      </c>
    </row>
    <row r="217" spans="1:32" x14ac:dyDescent="0.25">
      <c r="A217" s="157"/>
      <c r="B217" s="35"/>
      <c r="C217" s="36"/>
      <c r="D217" s="36"/>
      <c r="E217" s="36"/>
      <c r="F217" s="36"/>
      <c r="G217" s="36"/>
      <c r="H217" s="36"/>
      <c r="I217" s="36"/>
      <c r="J217" s="36"/>
      <c r="K217" s="36"/>
      <c r="L217" s="36"/>
      <c r="M217" s="144"/>
      <c r="N217" s="123"/>
      <c r="O217" s="147"/>
      <c r="P217" s="36"/>
      <c r="Q217" s="36"/>
      <c r="R217" s="36"/>
      <c r="S217" s="36"/>
      <c r="T217" s="36"/>
      <c r="U217" s="36"/>
      <c r="V217" s="36"/>
      <c r="W217" s="36"/>
      <c r="X217" s="36"/>
      <c r="Y217" s="36"/>
      <c r="Z217" s="36"/>
      <c r="AA217" s="144"/>
      <c r="AB217" s="123"/>
      <c r="AC217" s="147"/>
      <c r="AD217" s="94" t="str">
        <f>IF(AC214="OK","Yes","No")</f>
        <v>No</v>
      </c>
      <c r="AE217" s="126"/>
      <c r="AF217" s="134"/>
    </row>
    <row r="218" spans="1:32" x14ac:dyDescent="0.25">
      <c r="A218" s="71" t="str">
        <f>IF(AD213="Cycle Complete", "", "Caution: Previous cycle incomplete")</f>
        <v>Caution: Previous cycle incomplete</v>
      </c>
      <c r="B218" s="37"/>
      <c r="C218" s="38"/>
      <c r="D218" s="38"/>
      <c r="E218" s="38"/>
      <c r="F218" s="38"/>
      <c r="G218" s="38"/>
      <c r="H218" s="38"/>
      <c r="I218" s="38"/>
      <c r="J218" s="38"/>
      <c r="K218" s="38"/>
      <c r="L218" s="38"/>
      <c r="M218" s="145"/>
      <c r="N218" s="124"/>
      <c r="O218" s="148"/>
      <c r="P218" s="38"/>
      <c r="Q218" s="38"/>
      <c r="R218" s="38"/>
      <c r="S218" s="38"/>
      <c r="T218" s="38"/>
      <c r="U218" s="38"/>
      <c r="V218" s="38"/>
      <c r="W218" s="38"/>
      <c r="X218" s="38"/>
      <c r="Y218" s="38"/>
      <c r="Z218" s="38"/>
      <c r="AA218" s="145"/>
      <c r="AB218" s="124"/>
      <c r="AC218" s="148"/>
      <c r="AD218" s="57" t="str">
        <f>IF(AND(AD215="Yes",AD217="Yes"),"Cycle Complete","Cycle Incomplete")</f>
        <v>Cycle Incomplete</v>
      </c>
      <c r="AE218" s="127"/>
      <c r="AF218" s="135"/>
    </row>
    <row r="219" spans="1:32" ht="15" customHeight="1" x14ac:dyDescent="0.25">
      <c r="A219" s="152"/>
      <c r="B219" s="45"/>
      <c r="C219" s="46"/>
      <c r="D219" s="46"/>
      <c r="E219" s="46"/>
      <c r="F219" s="46"/>
      <c r="G219" s="46"/>
      <c r="H219" s="46"/>
      <c r="I219" s="46"/>
      <c r="J219" s="46"/>
      <c r="K219" s="46"/>
      <c r="L219" s="46"/>
      <c r="M219" s="128"/>
      <c r="N219" s="131">
        <f>COUNTIF(C219:L223,"y")</f>
        <v>0</v>
      </c>
      <c r="O219" s="140" t="str">
        <f t="shared" ref="O219" si="82">IF(N219&gt;0,"OK","No Observation")</f>
        <v>No Observation</v>
      </c>
      <c r="P219" s="46"/>
      <c r="Q219" s="46"/>
      <c r="R219" s="46"/>
      <c r="S219" s="46"/>
      <c r="T219" s="46"/>
      <c r="U219" s="46"/>
      <c r="V219" s="46"/>
      <c r="W219" s="46"/>
      <c r="X219" s="46"/>
      <c r="Y219" s="46"/>
      <c r="Z219" s="46"/>
      <c r="AA219" s="128"/>
      <c r="AB219" s="131">
        <f>COUNTIF(P219:Z223,"Y")</f>
        <v>0</v>
      </c>
      <c r="AC219" s="158" t="str">
        <f t="shared" ref="AC219" si="83">IF(AB219&gt;0,"OK","No Debrief")</f>
        <v>No Debrief</v>
      </c>
      <c r="AD219" s="68" t="s">
        <v>62</v>
      </c>
      <c r="AE219" s="119"/>
      <c r="AF219" s="136"/>
    </row>
    <row r="220" spans="1:32" x14ac:dyDescent="0.25">
      <c r="A220" s="153"/>
      <c r="B220" s="47"/>
      <c r="C220" s="48"/>
      <c r="D220" s="48"/>
      <c r="E220" s="48"/>
      <c r="F220" s="48"/>
      <c r="G220" s="48"/>
      <c r="H220" s="48"/>
      <c r="I220" s="48"/>
      <c r="J220" s="48"/>
      <c r="K220" s="48"/>
      <c r="L220" s="48"/>
      <c r="M220" s="129"/>
      <c r="N220" s="132"/>
      <c r="O220" s="141"/>
      <c r="P220" s="48"/>
      <c r="Q220" s="48"/>
      <c r="R220" s="48"/>
      <c r="S220" s="48"/>
      <c r="T220" s="48"/>
      <c r="U220" s="48"/>
      <c r="V220" s="48"/>
      <c r="W220" s="48"/>
      <c r="X220" s="48"/>
      <c r="Y220" s="48"/>
      <c r="Z220" s="48"/>
      <c r="AA220" s="129"/>
      <c r="AB220" s="132"/>
      <c r="AC220" s="159"/>
      <c r="AD220" s="94" t="str">
        <f>IF(O219="OK", "Yes", "No")</f>
        <v>No</v>
      </c>
      <c r="AE220" s="120"/>
      <c r="AF220" s="137"/>
    </row>
    <row r="221" spans="1:32" x14ac:dyDescent="0.25">
      <c r="A221" s="153"/>
      <c r="B221" s="47"/>
      <c r="C221" s="48"/>
      <c r="D221" s="48"/>
      <c r="E221" s="48"/>
      <c r="F221" s="48"/>
      <c r="G221" s="48"/>
      <c r="H221" s="48"/>
      <c r="I221" s="48"/>
      <c r="J221" s="48"/>
      <c r="K221" s="48"/>
      <c r="L221" s="48"/>
      <c r="M221" s="129"/>
      <c r="N221" s="132"/>
      <c r="O221" s="141"/>
      <c r="P221" s="48"/>
      <c r="Q221" s="48"/>
      <c r="R221" s="48"/>
      <c r="S221" s="48"/>
      <c r="T221" s="48"/>
      <c r="U221" s="48"/>
      <c r="V221" s="48"/>
      <c r="W221" s="48"/>
      <c r="X221" s="48"/>
      <c r="Y221" s="48"/>
      <c r="Z221" s="48"/>
      <c r="AA221" s="129"/>
      <c r="AB221" s="132"/>
      <c r="AC221" s="159"/>
      <c r="AD221" s="55" t="s">
        <v>63</v>
      </c>
      <c r="AE221" s="120"/>
      <c r="AF221" s="93" t="s">
        <v>86</v>
      </c>
    </row>
    <row r="222" spans="1:32" x14ac:dyDescent="0.25">
      <c r="A222" s="154"/>
      <c r="B222" s="47"/>
      <c r="C222" s="48"/>
      <c r="D222" s="48"/>
      <c r="E222" s="48"/>
      <c r="F222" s="48"/>
      <c r="G222" s="48"/>
      <c r="H222" s="48"/>
      <c r="I222" s="48"/>
      <c r="J222" s="48"/>
      <c r="K222" s="48"/>
      <c r="L222" s="48"/>
      <c r="M222" s="129"/>
      <c r="N222" s="132"/>
      <c r="O222" s="141"/>
      <c r="P222" s="48"/>
      <c r="Q222" s="48"/>
      <c r="R222" s="48"/>
      <c r="S222" s="48"/>
      <c r="T222" s="48"/>
      <c r="U222" s="48"/>
      <c r="V222" s="48"/>
      <c r="W222" s="48"/>
      <c r="X222" s="48"/>
      <c r="Y222" s="48"/>
      <c r="Z222" s="48"/>
      <c r="AA222" s="129"/>
      <c r="AB222" s="132"/>
      <c r="AC222" s="159"/>
      <c r="AD222" s="94" t="str">
        <f>IF(AC219="OK","Yes","No")</f>
        <v>No</v>
      </c>
      <c r="AE222" s="120"/>
      <c r="AF222" s="138"/>
    </row>
    <row r="223" spans="1:32" x14ac:dyDescent="0.25">
      <c r="A223" s="53" t="str">
        <f>IF(AD218="Cycle Complete", "", "Caution: Previous cycle incomplete")</f>
        <v>Caution: Previous cycle incomplete</v>
      </c>
      <c r="B223" s="49"/>
      <c r="C223" s="50"/>
      <c r="D223" s="50"/>
      <c r="E223" s="50"/>
      <c r="F223" s="50"/>
      <c r="G223" s="50"/>
      <c r="H223" s="50"/>
      <c r="I223" s="50"/>
      <c r="J223" s="50"/>
      <c r="K223" s="50"/>
      <c r="L223" s="50"/>
      <c r="M223" s="130"/>
      <c r="N223" s="133"/>
      <c r="O223" s="142"/>
      <c r="P223" s="50"/>
      <c r="Q223" s="50"/>
      <c r="R223" s="50"/>
      <c r="S223" s="50"/>
      <c r="T223" s="50"/>
      <c r="U223" s="50"/>
      <c r="V223" s="50"/>
      <c r="W223" s="50"/>
      <c r="X223" s="50"/>
      <c r="Y223" s="50"/>
      <c r="Z223" s="50"/>
      <c r="AA223" s="130"/>
      <c r="AB223" s="133"/>
      <c r="AC223" s="160"/>
      <c r="AD223" s="66" t="str">
        <f>IF(AND(AD220="Yes",AD222="Yes"),"Cycle Complete","Cycle Incomplete")</f>
        <v>Cycle Incomplete</v>
      </c>
      <c r="AE223" s="121"/>
      <c r="AF223" s="139"/>
    </row>
    <row r="224" spans="1:32" ht="15" customHeight="1" x14ac:dyDescent="0.25">
      <c r="A224" s="155"/>
      <c r="B224" s="33"/>
      <c r="C224" s="34"/>
      <c r="D224" s="34"/>
      <c r="E224" s="34"/>
      <c r="F224" s="34"/>
      <c r="G224" s="34"/>
      <c r="H224" s="34"/>
      <c r="I224" s="34"/>
      <c r="J224" s="34"/>
      <c r="K224" s="34"/>
      <c r="L224" s="34"/>
      <c r="M224" s="143"/>
      <c r="N224" s="122">
        <f>COUNTIF(C224:L228,"y")</f>
        <v>0</v>
      </c>
      <c r="O224" s="146" t="str">
        <f t="shared" ref="O224" si="84">IF(N224&gt;0,"OK","No Observation")</f>
        <v>No Observation</v>
      </c>
      <c r="P224" s="34"/>
      <c r="Q224" s="34"/>
      <c r="R224" s="34"/>
      <c r="S224" s="34"/>
      <c r="T224" s="34"/>
      <c r="U224" s="34"/>
      <c r="V224" s="34"/>
      <c r="W224" s="34"/>
      <c r="X224" s="34"/>
      <c r="Y224" s="34"/>
      <c r="Z224" s="34"/>
      <c r="AA224" s="143"/>
      <c r="AB224" s="163">
        <f>COUNTIF(P224:Z228,"Y")</f>
        <v>0</v>
      </c>
      <c r="AC224" s="161" t="str">
        <f t="shared" ref="AC224" si="85">IF(AB224&gt;0,"OK","No Debrief")</f>
        <v>No Debrief</v>
      </c>
      <c r="AD224" s="54" t="s">
        <v>62</v>
      </c>
      <c r="AE224" s="125"/>
      <c r="AF224" s="151"/>
    </row>
    <row r="225" spans="1:32" x14ac:dyDescent="0.25">
      <c r="A225" s="156"/>
      <c r="B225" s="35"/>
      <c r="C225" s="36"/>
      <c r="D225" s="36"/>
      <c r="E225" s="36"/>
      <c r="F225" s="36"/>
      <c r="G225" s="36"/>
      <c r="H225" s="36"/>
      <c r="I225" s="36"/>
      <c r="J225" s="36"/>
      <c r="K225" s="36"/>
      <c r="L225" s="36"/>
      <c r="M225" s="144"/>
      <c r="N225" s="123"/>
      <c r="O225" s="147"/>
      <c r="P225" s="36"/>
      <c r="Q225" s="36"/>
      <c r="R225" s="36"/>
      <c r="S225" s="36"/>
      <c r="T225" s="36"/>
      <c r="U225" s="36"/>
      <c r="V225" s="36"/>
      <c r="W225" s="36"/>
      <c r="X225" s="36"/>
      <c r="Y225" s="36"/>
      <c r="Z225" s="36"/>
      <c r="AA225" s="144"/>
      <c r="AB225" s="123"/>
      <c r="AC225" s="147"/>
      <c r="AD225" s="94" t="str">
        <f>IF(O224="OK", "Yes", "No")</f>
        <v>No</v>
      </c>
      <c r="AE225" s="126"/>
      <c r="AF225" s="150"/>
    </row>
    <row r="226" spans="1:32" x14ac:dyDescent="0.25">
      <c r="A226" s="156"/>
      <c r="B226" s="35"/>
      <c r="C226" s="36"/>
      <c r="D226" s="36"/>
      <c r="E226" s="36"/>
      <c r="F226" s="36"/>
      <c r="G226" s="36"/>
      <c r="H226" s="36"/>
      <c r="I226" s="36"/>
      <c r="J226" s="36"/>
      <c r="K226" s="36"/>
      <c r="L226" s="36"/>
      <c r="M226" s="144"/>
      <c r="N226" s="123"/>
      <c r="O226" s="147"/>
      <c r="P226" s="36"/>
      <c r="Q226" s="36"/>
      <c r="R226" s="36"/>
      <c r="S226" s="36"/>
      <c r="T226" s="36"/>
      <c r="U226" s="36"/>
      <c r="V226" s="36"/>
      <c r="W226" s="36"/>
      <c r="X226" s="36"/>
      <c r="Y226" s="36"/>
      <c r="Z226" s="36"/>
      <c r="AA226" s="144"/>
      <c r="AB226" s="123"/>
      <c r="AC226" s="147"/>
      <c r="AD226" s="55" t="s">
        <v>63</v>
      </c>
      <c r="AE226" s="126"/>
      <c r="AF226" s="93" t="s">
        <v>86</v>
      </c>
    </row>
    <row r="227" spans="1:32" x14ac:dyDescent="0.25">
      <c r="A227" s="157"/>
      <c r="B227" s="35"/>
      <c r="C227" s="36"/>
      <c r="D227" s="36"/>
      <c r="E227" s="36"/>
      <c r="F227" s="36"/>
      <c r="G227" s="36"/>
      <c r="H227" s="36"/>
      <c r="I227" s="36"/>
      <c r="J227" s="36"/>
      <c r="K227" s="36"/>
      <c r="L227" s="36"/>
      <c r="M227" s="144"/>
      <c r="N227" s="123"/>
      <c r="O227" s="147"/>
      <c r="P227" s="36"/>
      <c r="Q227" s="36"/>
      <c r="R227" s="36"/>
      <c r="S227" s="36"/>
      <c r="T227" s="36"/>
      <c r="U227" s="36"/>
      <c r="V227" s="36"/>
      <c r="W227" s="36"/>
      <c r="X227" s="36"/>
      <c r="Y227" s="36"/>
      <c r="Z227" s="36"/>
      <c r="AA227" s="144"/>
      <c r="AB227" s="123"/>
      <c r="AC227" s="147"/>
      <c r="AD227" s="94" t="str">
        <f>IF(AC224="OK","Yes","No")</f>
        <v>No</v>
      </c>
      <c r="AE227" s="126"/>
      <c r="AF227" s="134"/>
    </row>
    <row r="228" spans="1:32" x14ac:dyDescent="0.25">
      <c r="A228" s="71" t="str">
        <f>IF(AD223="Cycle Complete", "", "Caution: Previous cycle incomplete")</f>
        <v>Caution: Previous cycle incomplete</v>
      </c>
      <c r="B228" s="37"/>
      <c r="C228" s="38"/>
      <c r="D228" s="38"/>
      <c r="E228" s="38"/>
      <c r="F228" s="38"/>
      <c r="G228" s="38"/>
      <c r="H228" s="38"/>
      <c r="I228" s="38"/>
      <c r="J228" s="38"/>
      <c r="K228" s="38"/>
      <c r="L228" s="38"/>
      <c r="M228" s="145"/>
      <c r="N228" s="124"/>
      <c r="O228" s="148"/>
      <c r="P228" s="38"/>
      <c r="Q228" s="38"/>
      <c r="R228" s="38"/>
      <c r="S228" s="38"/>
      <c r="T228" s="38"/>
      <c r="U228" s="38"/>
      <c r="V228" s="38"/>
      <c r="W228" s="38"/>
      <c r="X228" s="38"/>
      <c r="Y228" s="38"/>
      <c r="Z228" s="38"/>
      <c r="AA228" s="145"/>
      <c r="AB228" s="164"/>
      <c r="AC228" s="162"/>
      <c r="AD228" s="67" t="str">
        <f>IF(AND(AD225="Yes",AD227="Yes"),"Cycle Complete","Cycle Incomplete")</f>
        <v>Cycle Incomplete</v>
      </c>
      <c r="AE228" s="127"/>
      <c r="AF228" s="135"/>
    </row>
    <row r="229" spans="1:32" ht="15" customHeight="1" x14ac:dyDescent="0.25">
      <c r="A229" s="152"/>
      <c r="B229" s="45"/>
      <c r="C229" s="46"/>
      <c r="D229" s="46"/>
      <c r="E229" s="46"/>
      <c r="F229" s="46"/>
      <c r="G229" s="46"/>
      <c r="H229" s="46"/>
      <c r="I229" s="46"/>
      <c r="J229" s="46"/>
      <c r="K229" s="46"/>
      <c r="L229" s="46"/>
      <c r="M229" s="128"/>
      <c r="N229" s="131">
        <f>COUNTIF(C229:L233,"y")</f>
        <v>0</v>
      </c>
      <c r="O229" s="140" t="str">
        <f t="shared" ref="O229" si="86">IF(N229&gt;0,"OK","No Observation")</f>
        <v>No Observation</v>
      </c>
      <c r="P229" s="46"/>
      <c r="Q229" s="46"/>
      <c r="R229" s="46"/>
      <c r="S229" s="46"/>
      <c r="T229" s="46"/>
      <c r="U229" s="46"/>
      <c r="V229" s="46"/>
      <c r="W229" s="46"/>
      <c r="X229" s="46"/>
      <c r="Y229" s="46"/>
      <c r="Z229" s="46"/>
      <c r="AA229" s="128"/>
      <c r="AB229" s="131">
        <f>COUNTIF(P229:Z233,"Y")</f>
        <v>0</v>
      </c>
      <c r="AC229" s="158" t="str">
        <f t="shared" ref="AC229" si="87">IF(AB229&gt;0,"OK","No Debrief")</f>
        <v>No Debrief</v>
      </c>
      <c r="AD229" s="68" t="s">
        <v>62</v>
      </c>
      <c r="AE229" s="119"/>
      <c r="AF229" s="136"/>
    </row>
    <row r="230" spans="1:32" x14ac:dyDescent="0.25">
      <c r="A230" s="153"/>
      <c r="B230" s="47"/>
      <c r="C230" s="48"/>
      <c r="D230" s="48"/>
      <c r="E230" s="48"/>
      <c r="F230" s="48"/>
      <c r="G230" s="48"/>
      <c r="H230" s="48"/>
      <c r="I230" s="48"/>
      <c r="J230" s="48"/>
      <c r="K230" s="48"/>
      <c r="L230" s="48"/>
      <c r="M230" s="129"/>
      <c r="N230" s="132"/>
      <c r="O230" s="141"/>
      <c r="P230" s="48"/>
      <c r="Q230" s="48"/>
      <c r="R230" s="48"/>
      <c r="S230" s="48"/>
      <c r="T230" s="48"/>
      <c r="U230" s="48"/>
      <c r="V230" s="48"/>
      <c r="W230" s="48"/>
      <c r="X230" s="48"/>
      <c r="Y230" s="48"/>
      <c r="Z230" s="48"/>
      <c r="AA230" s="129"/>
      <c r="AB230" s="132"/>
      <c r="AC230" s="159"/>
      <c r="AD230" s="94" t="str">
        <f>IF(O229="OK", "Yes", "No")</f>
        <v>No</v>
      </c>
      <c r="AE230" s="120"/>
      <c r="AF230" s="137"/>
    </row>
    <row r="231" spans="1:32" x14ac:dyDescent="0.25">
      <c r="A231" s="153"/>
      <c r="B231" s="47"/>
      <c r="C231" s="48"/>
      <c r="D231" s="48"/>
      <c r="E231" s="48"/>
      <c r="F231" s="48"/>
      <c r="G231" s="48"/>
      <c r="H231" s="48"/>
      <c r="I231" s="48"/>
      <c r="J231" s="48"/>
      <c r="K231" s="48"/>
      <c r="L231" s="48"/>
      <c r="M231" s="129"/>
      <c r="N231" s="132"/>
      <c r="O231" s="141"/>
      <c r="P231" s="48"/>
      <c r="Q231" s="48"/>
      <c r="R231" s="48"/>
      <c r="S231" s="48"/>
      <c r="T231" s="48"/>
      <c r="U231" s="48"/>
      <c r="V231" s="48"/>
      <c r="W231" s="48"/>
      <c r="X231" s="48"/>
      <c r="Y231" s="48"/>
      <c r="Z231" s="48"/>
      <c r="AA231" s="129"/>
      <c r="AB231" s="132"/>
      <c r="AC231" s="159"/>
      <c r="AD231" s="55" t="s">
        <v>63</v>
      </c>
      <c r="AE231" s="120"/>
      <c r="AF231" s="93" t="s">
        <v>86</v>
      </c>
    </row>
    <row r="232" spans="1:32" x14ac:dyDescent="0.25">
      <c r="A232" s="154"/>
      <c r="B232" s="47"/>
      <c r="C232" s="48"/>
      <c r="D232" s="48"/>
      <c r="E232" s="48"/>
      <c r="F232" s="48"/>
      <c r="G232" s="48"/>
      <c r="H232" s="48"/>
      <c r="I232" s="48"/>
      <c r="J232" s="48"/>
      <c r="K232" s="48"/>
      <c r="L232" s="48"/>
      <c r="M232" s="129"/>
      <c r="N232" s="132"/>
      <c r="O232" s="141"/>
      <c r="P232" s="48"/>
      <c r="Q232" s="48"/>
      <c r="R232" s="48"/>
      <c r="S232" s="48"/>
      <c r="T232" s="48"/>
      <c r="U232" s="48"/>
      <c r="V232" s="48"/>
      <c r="W232" s="48"/>
      <c r="X232" s="48"/>
      <c r="Y232" s="48"/>
      <c r="Z232" s="48"/>
      <c r="AA232" s="129"/>
      <c r="AB232" s="132"/>
      <c r="AC232" s="159"/>
      <c r="AD232" s="94" t="str">
        <f>IF(AC229="OK","Yes","No")</f>
        <v>No</v>
      </c>
      <c r="AE232" s="120"/>
      <c r="AF232" s="138"/>
    </row>
    <row r="233" spans="1:32" x14ac:dyDescent="0.25">
      <c r="A233" s="53" t="str">
        <f>IF(AD228="Cycle Complete", "", "Caution: Previous cycle incomplete")</f>
        <v>Caution: Previous cycle incomplete</v>
      </c>
      <c r="B233" s="49"/>
      <c r="C233" s="50"/>
      <c r="D233" s="50"/>
      <c r="E233" s="50"/>
      <c r="F233" s="50"/>
      <c r="G233" s="50"/>
      <c r="H233" s="50"/>
      <c r="I233" s="50"/>
      <c r="J233" s="50"/>
      <c r="K233" s="50"/>
      <c r="L233" s="50"/>
      <c r="M233" s="130"/>
      <c r="N233" s="133"/>
      <c r="O233" s="142"/>
      <c r="P233" s="50"/>
      <c r="Q233" s="50"/>
      <c r="R233" s="50"/>
      <c r="S233" s="50"/>
      <c r="T233" s="50"/>
      <c r="U233" s="50"/>
      <c r="V233" s="50"/>
      <c r="W233" s="50"/>
      <c r="X233" s="50"/>
      <c r="Y233" s="50"/>
      <c r="Z233" s="50"/>
      <c r="AA233" s="130"/>
      <c r="AB233" s="133"/>
      <c r="AC233" s="160"/>
      <c r="AD233" s="66" t="str">
        <f>IF(AND(AD230="Yes",AD232="Yes"),"Cycle Complete","Cycle Incomplete")</f>
        <v>Cycle Incomplete</v>
      </c>
      <c r="AE233" s="121"/>
      <c r="AF233" s="139"/>
    </row>
    <row r="234" spans="1:32" ht="15" customHeight="1" x14ac:dyDescent="0.25">
      <c r="A234" s="155"/>
      <c r="B234" s="33"/>
      <c r="C234" s="34"/>
      <c r="D234" s="34"/>
      <c r="E234" s="34"/>
      <c r="F234" s="34"/>
      <c r="G234" s="34"/>
      <c r="H234" s="34"/>
      <c r="I234" s="34"/>
      <c r="J234" s="34"/>
      <c r="K234" s="34"/>
      <c r="L234" s="34"/>
      <c r="M234" s="143"/>
      <c r="N234" s="122">
        <f>COUNTIF(C234:L238,"y")</f>
        <v>0</v>
      </c>
      <c r="O234" s="146" t="str">
        <f t="shared" ref="O234" si="88">IF(N234&gt;0,"OK","No Observation")</f>
        <v>No Observation</v>
      </c>
      <c r="P234" s="34"/>
      <c r="Q234" s="34"/>
      <c r="R234" s="34"/>
      <c r="S234" s="34"/>
      <c r="T234" s="34"/>
      <c r="U234" s="34"/>
      <c r="V234" s="34"/>
      <c r="W234" s="34"/>
      <c r="X234" s="34"/>
      <c r="Y234" s="34"/>
      <c r="Z234" s="34"/>
      <c r="AA234" s="143"/>
      <c r="AB234" s="163">
        <f>COUNTIF(P234:Z238,"Y")</f>
        <v>0</v>
      </c>
      <c r="AC234" s="161" t="str">
        <f t="shared" ref="AC234" si="89">IF(AB234&gt;0,"OK","No Debrief")</f>
        <v>No Debrief</v>
      </c>
      <c r="AD234" s="54" t="s">
        <v>62</v>
      </c>
      <c r="AE234" s="125"/>
      <c r="AF234" s="151"/>
    </row>
    <row r="235" spans="1:32" x14ac:dyDescent="0.25">
      <c r="A235" s="156"/>
      <c r="B235" s="35"/>
      <c r="C235" s="36"/>
      <c r="D235" s="36"/>
      <c r="E235" s="36"/>
      <c r="F235" s="36"/>
      <c r="G235" s="36"/>
      <c r="H235" s="36"/>
      <c r="I235" s="36"/>
      <c r="J235" s="36"/>
      <c r="K235" s="36"/>
      <c r="L235" s="36"/>
      <c r="M235" s="144"/>
      <c r="N235" s="123"/>
      <c r="O235" s="147"/>
      <c r="P235" s="36"/>
      <c r="Q235" s="36"/>
      <c r="R235" s="36"/>
      <c r="S235" s="36"/>
      <c r="T235" s="36"/>
      <c r="U235" s="36"/>
      <c r="V235" s="36"/>
      <c r="W235" s="36"/>
      <c r="X235" s="36"/>
      <c r="Y235" s="36"/>
      <c r="Z235" s="36"/>
      <c r="AA235" s="144"/>
      <c r="AB235" s="123"/>
      <c r="AC235" s="147"/>
      <c r="AD235" s="94" t="str">
        <f>IF(O234="OK", "Yes", "No")</f>
        <v>No</v>
      </c>
      <c r="AE235" s="126"/>
      <c r="AF235" s="150"/>
    </row>
    <row r="236" spans="1:32" x14ac:dyDescent="0.25">
      <c r="A236" s="156"/>
      <c r="B236" s="35"/>
      <c r="C236" s="36"/>
      <c r="D236" s="36"/>
      <c r="E236" s="36"/>
      <c r="F236" s="36"/>
      <c r="G236" s="36"/>
      <c r="H236" s="36"/>
      <c r="I236" s="36"/>
      <c r="J236" s="36"/>
      <c r="K236" s="36"/>
      <c r="L236" s="36"/>
      <c r="M236" s="144"/>
      <c r="N236" s="123"/>
      <c r="O236" s="147"/>
      <c r="P236" s="36"/>
      <c r="Q236" s="36"/>
      <c r="R236" s="36"/>
      <c r="S236" s="36"/>
      <c r="T236" s="36"/>
      <c r="U236" s="36"/>
      <c r="V236" s="36"/>
      <c r="W236" s="36"/>
      <c r="X236" s="36"/>
      <c r="Y236" s="36"/>
      <c r="Z236" s="36"/>
      <c r="AA236" s="144"/>
      <c r="AB236" s="123"/>
      <c r="AC236" s="147"/>
      <c r="AD236" s="55" t="s">
        <v>63</v>
      </c>
      <c r="AE236" s="126"/>
      <c r="AF236" s="93" t="s">
        <v>86</v>
      </c>
    </row>
    <row r="237" spans="1:32" x14ac:dyDescent="0.25">
      <c r="A237" s="157"/>
      <c r="B237" s="35"/>
      <c r="C237" s="36"/>
      <c r="D237" s="36"/>
      <c r="E237" s="36"/>
      <c r="F237" s="36"/>
      <c r="G237" s="36"/>
      <c r="H237" s="36"/>
      <c r="I237" s="36"/>
      <c r="J237" s="36"/>
      <c r="K237" s="36"/>
      <c r="L237" s="36"/>
      <c r="M237" s="144"/>
      <c r="N237" s="123"/>
      <c r="O237" s="147"/>
      <c r="P237" s="36"/>
      <c r="Q237" s="36"/>
      <c r="R237" s="36"/>
      <c r="S237" s="36"/>
      <c r="T237" s="36"/>
      <c r="U237" s="36"/>
      <c r="V237" s="36"/>
      <c r="W237" s="36"/>
      <c r="X237" s="36"/>
      <c r="Y237" s="36"/>
      <c r="Z237" s="36"/>
      <c r="AA237" s="144"/>
      <c r="AB237" s="123"/>
      <c r="AC237" s="147"/>
      <c r="AD237" s="94" t="str">
        <f>IF(AC234="OK","Yes","No")</f>
        <v>No</v>
      </c>
      <c r="AE237" s="126"/>
      <c r="AF237" s="134"/>
    </row>
    <row r="238" spans="1:32" x14ac:dyDescent="0.25">
      <c r="A238" s="71" t="str">
        <f>IF(AD233="Cycle Complete", "", "Caution: Previous cycle incomplete")</f>
        <v>Caution: Previous cycle incomplete</v>
      </c>
      <c r="B238" s="37"/>
      <c r="C238" s="38"/>
      <c r="D238" s="38"/>
      <c r="E238" s="38"/>
      <c r="F238" s="38"/>
      <c r="G238" s="38"/>
      <c r="H238" s="38"/>
      <c r="I238" s="38"/>
      <c r="J238" s="38"/>
      <c r="K238" s="38"/>
      <c r="L238" s="38"/>
      <c r="M238" s="145"/>
      <c r="N238" s="124"/>
      <c r="O238" s="148"/>
      <c r="P238" s="38"/>
      <c r="Q238" s="38"/>
      <c r="R238" s="38"/>
      <c r="S238" s="38"/>
      <c r="T238" s="38"/>
      <c r="U238" s="38"/>
      <c r="V238" s="38"/>
      <c r="W238" s="38"/>
      <c r="X238" s="38"/>
      <c r="Y238" s="38"/>
      <c r="Z238" s="38"/>
      <c r="AA238" s="145"/>
      <c r="AB238" s="164"/>
      <c r="AC238" s="162"/>
      <c r="AD238" s="67" t="str">
        <f>IF(AND(AD235="Yes",AD237="Yes"),"Cycle Complete","Cycle Incomplete")</f>
        <v>Cycle Incomplete</v>
      </c>
      <c r="AE238" s="127"/>
      <c r="AF238" s="135"/>
    </row>
    <row r="239" spans="1:32" ht="15" customHeight="1" x14ac:dyDescent="0.25">
      <c r="A239" s="152"/>
      <c r="B239" s="45"/>
      <c r="C239" s="46"/>
      <c r="D239" s="46"/>
      <c r="E239" s="46"/>
      <c r="F239" s="46"/>
      <c r="G239" s="46"/>
      <c r="H239" s="46"/>
      <c r="I239" s="46"/>
      <c r="J239" s="46"/>
      <c r="K239" s="46"/>
      <c r="L239" s="46"/>
      <c r="M239" s="128"/>
      <c r="N239" s="131">
        <f>COUNTIF(C239:L243,"y")</f>
        <v>0</v>
      </c>
      <c r="O239" s="140" t="str">
        <f t="shared" ref="O239" si="90">IF(N239&gt;0,"OK","No Observation")</f>
        <v>No Observation</v>
      </c>
      <c r="P239" s="46"/>
      <c r="Q239" s="46"/>
      <c r="R239" s="46"/>
      <c r="S239" s="46"/>
      <c r="T239" s="46"/>
      <c r="U239" s="46"/>
      <c r="V239" s="46"/>
      <c r="W239" s="46"/>
      <c r="X239" s="46"/>
      <c r="Y239" s="46"/>
      <c r="Z239" s="46"/>
      <c r="AA239" s="128"/>
      <c r="AB239" s="131">
        <f>COUNTIF(P239:Z243,"Y")</f>
        <v>0</v>
      </c>
      <c r="AC239" s="158" t="str">
        <f t="shared" ref="AC239" si="91">IF(AB239&gt;0,"OK","No Debrief")</f>
        <v>No Debrief</v>
      </c>
      <c r="AD239" s="68" t="s">
        <v>62</v>
      </c>
      <c r="AE239" s="119"/>
      <c r="AF239" s="136"/>
    </row>
    <row r="240" spans="1:32" x14ac:dyDescent="0.25">
      <c r="A240" s="153"/>
      <c r="B240" s="47"/>
      <c r="C240" s="48"/>
      <c r="D240" s="48"/>
      <c r="E240" s="48"/>
      <c r="F240" s="48"/>
      <c r="G240" s="48"/>
      <c r="H240" s="48"/>
      <c r="I240" s="48"/>
      <c r="J240" s="48"/>
      <c r="K240" s="48"/>
      <c r="L240" s="48"/>
      <c r="M240" s="129"/>
      <c r="N240" s="132"/>
      <c r="O240" s="141"/>
      <c r="P240" s="48"/>
      <c r="Q240" s="48"/>
      <c r="R240" s="48"/>
      <c r="S240" s="48"/>
      <c r="T240" s="48"/>
      <c r="U240" s="48"/>
      <c r="V240" s="48"/>
      <c r="W240" s="48"/>
      <c r="X240" s="48"/>
      <c r="Y240" s="48"/>
      <c r="Z240" s="48"/>
      <c r="AA240" s="129"/>
      <c r="AB240" s="132"/>
      <c r="AC240" s="159"/>
      <c r="AD240" s="94" t="str">
        <f>IF(O239="OK", "Yes", "No")</f>
        <v>No</v>
      </c>
      <c r="AE240" s="120"/>
      <c r="AF240" s="137"/>
    </row>
    <row r="241" spans="1:32" x14ac:dyDescent="0.25">
      <c r="A241" s="153"/>
      <c r="B241" s="47"/>
      <c r="C241" s="48"/>
      <c r="D241" s="48"/>
      <c r="E241" s="48"/>
      <c r="F241" s="48"/>
      <c r="G241" s="48"/>
      <c r="H241" s="48"/>
      <c r="I241" s="48"/>
      <c r="J241" s="48"/>
      <c r="K241" s="48"/>
      <c r="L241" s="48"/>
      <c r="M241" s="129"/>
      <c r="N241" s="132"/>
      <c r="O241" s="141"/>
      <c r="P241" s="48"/>
      <c r="Q241" s="48"/>
      <c r="R241" s="48"/>
      <c r="S241" s="48"/>
      <c r="T241" s="48"/>
      <c r="U241" s="48"/>
      <c r="V241" s="48"/>
      <c r="W241" s="48"/>
      <c r="X241" s="48"/>
      <c r="Y241" s="48"/>
      <c r="Z241" s="48"/>
      <c r="AA241" s="129"/>
      <c r="AB241" s="132"/>
      <c r="AC241" s="159"/>
      <c r="AD241" s="55" t="s">
        <v>63</v>
      </c>
      <c r="AE241" s="120"/>
      <c r="AF241" s="93" t="s">
        <v>86</v>
      </c>
    </row>
    <row r="242" spans="1:32" x14ac:dyDescent="0.25">
      <c r="A242" s="154"/>
      <c r="B242" s="47"/>
      <c r="C242" s="48"/>
      <c r="D242" s="48"/>
      <c r="E242" s="48"/>
      <c r="F242" s="48"/>
      <c r="G242" s="48"/>
      <c r="H242" s="48"/>
      <c r="I242" s="48"/>
      <c r="J242" s="48"/>
      <c r="K242" s="48"/>
      <c r="L242" s="48"/>
      <c r="M242" s="129"/>
      <c r="N242" s="132"/>
      <c r="O242" s="141"/>
      <c r="P242" s="48"/>
      <c r="Q242" s="48"/>
      <c r="R242" s="48"/>
      <c r="S242" s="48"/>
      <c r="T242" s="48"/>
      <c r="U242" s="48"/>
      <c r="V242" s="48"/>
      <c r="W242" s="48"/>
      <c r="X242" s="48"/>
      <c r="Y242" s="48"/>
      <c r="Z242" s="48"/>
      <c r="AA242" s="129"/>
      <c r="AB242" s="132"/>
      <c r="AC242" s="159"/>
      <c r="AD242" s="94" t="str">
        <f>IF(AC239="OK","Yes","No")</f>
        <v>No</v>
      </c>
      <c r="AE242" s="120"/>
      <c r="AF242" s="138"/>
    </row>
    <row r="243" spans="1:32" x14ac:dyDescent="0.25">
      <c r="A243" s="53" t="str">
        <f>IF(AD238="Cycle Complete", "", "Caution: Previous cycle incomplete")</f>
        <v>Caution: Previous cycle incomplete</v>
      </c>
      <c r="B243" s="49"/>
      <c r="C243" s="50"/>
      <c r="D243" s="50"/>
      <c r="E243" s="50"/>
      <c r="F243" s="50"/>
      <c r="G243" s="50"/>
      <c r="H243" s="50"/>
      <c r="I243" s="50"/>
      <c r="J243" s="50"/>
      <c r="K243" s="50"/>
      <c r="L243" s="50"/>
      <c r="M243" s="130"/>
      <c r="N243" s="133"/>
      <c r="O243" s="142"/>
      <c r="P243" s="50"/>
      <c r="Q243" s="50"/>
      <c r="R243" s="50"/>
      <c r="S243" s="50"/>
      <c r="T243" s="50"/>
      <c r="U243" s="50"/>
      <c r="V243" s="50"/>
      <c r="W243" s="50"/>
      <c r="X243" s="50"/>
      <c r="Y243" s="50"/>
      <c r="Z243" s="50"/>
      <c r="AA243" s="130"/>
      <c r="AB243" s="133"/>
      <c r="AC243" s="160"/>
      <c r="AD243" s="57" t="str">
        <f>IF(AND(AD240="Yes",AD242="Yes"),"Cycle Complete","Cycle Incomplete")</f>
        <v>Cycle Incomplete</v>
      </c>
      <c r="AE243" s="121"/>
      <c r="AF243" s="139"/>
    </row>
    <row r="244" spans="1:32" ht="15" customHeight="1" x14ac:dyDescent="0.25">
      <c r="A244" s="155"/>
      <c r="B244" s="33"/>
      <c r="C244" s="34"/>
      <c r="D244" s="34"/>
      <c r="E244" s="34"/>
      <c r="F244" s="34"/>
      <c r="G244" s="34"/>
      <c r="H244" s="34"/>
      <c r="I244" s="34"/>
      <c r="J244" s="34"/>
      <c r="K244" s="34"/>
      <c r="L244" s="34"/>
      <c r="M244" s="143"/>
      <c r="N244" s="122">
        <f>COUNTIF(C244:L248,"y")</f>
        <v>0</v>
      </c>
      <c r="O244" s="146" t="str">
        <f t="shared" ref="O244" si="92">IF(N244&gt;0,"OK","No Observation")</f>
        <v>No Observation</v>
      </c>
      <c r="P244" s="34"/>
      <c r="Q244" s="34"/>
      <c r="R244" s="34"/>
      <c r="S244" s="34"/>
      <c r="T244" s="34"/>
      <c r="U244" s="34"/>
      <c r="V244" s="34"/>
      <c r="W244" s="34"/>
      <c r="X244" s="34"/>
      <c r="Y244" s="34"/>
      <c r="Z244" s="34"/>
      <c r="AA244" s="143"/>
      <c r="AB244" s="122">
        <f>COUNTIF(P244:Z248,"Y")</f>
        <v>0</v>
      </c>
      <c r="AC244" s="146" t="str">
        <f t="shared" ref="AC244" si="93">IF(AB244&gt;0,"OK","No Debrief")</f>
        <v>No Debrief</v>
      </c>
      <c r="AD244" s="68" t="s">
        <v>62</v>
      </c>
      <c r="AE244" s="125"/>
      <c r="AF244" s="151"/>
    </row>
    <row r="245" spans="1:32" x14ac:dyDescent="0.25">
      <c r="A245" s="156"/>
      <c r="B245" s="35"/>
      <c r="C245" s="36"/>
      <c r="D245" s="36"/>
      <c r="E245" s="36"/>
      <c r="F245" s="36"/>
      <c r="G245" s="36"/>
      <c r="H245" s="36"/>
      <c r="I245" s="36"/>
      <c r="J245" s="36"/>
      <c r="K245" s="36"/>
      <c r="L245" s="36"/>
      <c r="M245" s="144"/>
      <c r="N245" s="123"/>
      <c r="O245" s="147"/>
      <c r="P245" s="36"/>
      <c r="Q245" s="36"/>
      <c r="R245" s="36"/>
      <c r="S245" s="36"/>
      <c r="T245" s="36"/>
      <c r="U245" s="36"/>
      <c r="V245" s="36"/>
      <c r="W245" s="36"/>
      <c r="X245" s="36"/>
      <c r="Y245" s="36"/>
      <c r="Z245" s="36"/>
      <c r="AA245" s="144"/>
      <c r="AB245" s="123"/>
      <c r="AC245" s="147"/>
      <c r="AD245" s="94" t="str">
        <f>IF(O244="OK", "Yes", "No")</f>
        <v>No</v>
      </c>
      <c r="AE245" s="126"/>
      <c r="AF245" s="150"/>
    </row>
    <row r="246" spans="1:32" x14ac:dyDescent="0.25">
      <c r="A246" s="156"/>
      <c r="B246" s="35"/>
      <c r="C246" s="36"/>
      <c r="D246" s="36"/>
      <c r="E246" s="36"/>
      <c r="F246" s="36"/>
      <c r="G246" s="36"/>
      <c r="H246" s="36"/>
      <c r="I246" s="36"/>
      <c r="J246" s="36"/>
      <c r="K246" s="36"/>
      <c r="L246" s="36"/>
      <c r="M246" s="144"/>
      <c r="N246" s="123"/>
      <c r="O246" s="147"/>
      <c r="P246" s="36"/>
      <c r="Q246" s="36"/>
      <c r="R246" s="36"/>
      <c r="S246" s="36"/>
      <c r="T246" s="36"/>
      <c r="U246" s="36"/>
      <c r="V246" s="36"/>
      <c r="W246" s="36"/>
      <c r="X246" s="36"/>
      <c r="Y246" s="36"/>
      <c r="Z246" s="36"/>
      <c r="AA246" s="144"/>
      <c r="AB246" s="123"/>
      <c r="AC246" s="147"/>
      <c r="AD246" s="55" t="s">
        <v>63</v>
      </c>
      <c r="AE246" s="126"/>
      <c r="AF246" s="93" t="s">
        <v>86</v>
      </c>
    </row>
    <row r="247" spans="1:32" x14ac:dyDescent="0.25">
      <c r="A247" s="157"/>
      <c r="B247" s="35"/>
      <c r="C247" s="36"/>
      <c r="D247" s="36"/>
      <c r="E247" s="36"/>
      <c r="F247" s="36"/>
      <c r="G247" s="36"/>
      <c r="H247" s="36"/>
      <c r="I247" s="36"/>
      <c r="J247" s="36"/>
      <c r="K247" s="36"/>
      <c r="L247" s="36"/>
      <c r="M247" s="144"/>
      <c r="N247" s="123"/>
      <c r="O247" s="147"/>
      <c r="P247" s="36"/>
      <c r="Q247" s="36"/>
      <c r="R247" s="36"/>
      <c r="S247" s="36"/>
      <c r="T247" s="36"/>
      <c r="U247" s="36"/>
      <c r="V247" s="36"/>
      <c r="W247" s="36"/>
      <c r="X247" s="36"/>
      <c r="Y247" s="36"/>
      <c r="Z247" s="36"/>
      <c r="AA247" s="144"/>
      <c r="AB247" s="123"/>
      <c r="AC247" s="147"/>
      <c r="AD247" s="94" t="str">
        <f>IF(AC244="OK","Yes","No")</f>
        <v>No</v>
      </c>
      <c r="AE247" s="126"/>
      <c r="AF247" s="134"/>
    </row>
    <row r="248" spans="1:32" x14ac:dyDescent="0.25">
      <c r="A248" s="71" t="str">
        <f>IF(AD243="Cycle Complete", "", "Caution: Previous cycle incomplete")</f>
        <v>Caution: Previous cycle incomplete</v>
      </c>
      <c r="B248" s="37"/>
      <c r="C248" s="38"/>
      <c r="D248" s="38"/>
      <c r="E248" s="38"/>
      <c r="F248" s="38"/>
      <c r="G248" s="38"/>
      <c r="H248" s="38"/>
      <c r="I248" s="38"/>
      <c r="J248" s="38"/>
      <c r="K248" s="38"/>
      <c r="L248" s="38"/>
      <c r="M248" s="145"/>
      <c r="N248" s="124"/>
      <c r="O248" s="148"/>
      <c r="P248" s="38"/>
      <c r="Q248" s="38"/>
      <c r="R248" s="38"/>
      <c r="S248" s="38"/>
      <c r="T248" s="38"/>
      <c r="U248" s="38"/>
      <c r="V248" s="38"/>
      <c r="W248" s="38"/>
      <c r="X248" s="38"/>
      <c r="Y248" s="38"/>
      <c r="Z248" s="38"/>
      <c r="AA248" s="145"/>
      <c r="AB248" s="124"/>
      <c r="AC248" s="148"/>
      <c r="AD248" s="57" t="str">
        <f>IF(AND(AD245="Yes",AD247="Yes"),"Cycle Complete","Cycle Incomplete")</f>
        <v>Cycle Incomplete</v>
      </c>
      <c r="AE248" s="127"/>
      <c r="AF248" s="135"/>
    </row>
    <row r="249" spans="1:32" ht="15" customHeight="1" x14ac:dyDescent="0.25">
      <c r="A249" s="152"/>
      <c r="B249" s="45"/>
      <c r="C249" s="46"/>
      <c r="D249" s="46"/>
      <c r="E249" s="46"/>
      <c r="F249" s="46"/>
      <c r="G249" s="46"/>
      <c r="H249" s="46"/>
      <c r="I249" s="46"/>
      <c r="J249" s="46"/>
      <c r="K249" s="46"/>
      <c r="L249" s="46"/>
      <c r="M249" s="128"/>
      <c r="N249" s="131">
        <f>COUNTIF(C249:L253,"y")</f>
        <v>0</v>
      </c>
      <c r="O249" s="140" t="str">
        <f t="shared" ref="O249" si="94">IF(N249&gt;0,"OK","No Observation")</f>
        <v>No Observation</v>
      </c>
      <c r="P249" s="46"/>
      <c r="Q249" s="46"/>
      <c r="R249" s="46"/>
      <c r="S249" s="46"/>
      <c r="T249" s="46"/>
      <c r="U249" s="46"/>
      <c r="V249" s="46"/>
      <c r="W249" s="46"/>
      <c r="X249" s="46"/>
      <c r="Y249" s="46"/>
      <c r="Z249" s="46"/>
      <c r="AA249" s="128"/>
      <c r="AB249" s="131">
        <f>COUNTIF(P249:Z253,"Y")</f>
        <v>0</v>
      </c>
      <c r="AC249" s="158" t="str">
        <f t="shared" ref="AC249" si="95">IF(AB249&gt;0,"OK","No Debrief")</f>
        <v>No Debrief</v>
      </c>
      <c r="AD249" s="68" t="s">
        <v>62</v>
      </c>
      <c r="AE249" s="119"/>
      <c r="AF249" s="136"/>
    </row>
    <row r="250" spans="1:32" x14ac:dyDescent="0.25">
      <c r="A250" s="153"/>
      <c r="B250" s="47"/>
      <c r="C250" s="48"/>
      <c r="D250" s="48"/>
      <c r="E250" s="48"/>
      <c r="F250" s="48"/>
      <c r="G250" s="48"/>
      <c r="H250" s="48"/>
      <c r="I250" s="48"/>
      <c r="J250" s="48"/>
      <c r="K250" s="48"/>
      <c r="L250" s="48"/>
      <c r="M250" s="129"/>
      <c r="N250" s="132"/>
      <c r="O250" s="141"/>
      <c r="P250" s="48"/>
      <c r="Q250" s="48"/>
      <c r="R250" s="48"/>
      <c r="S250" s="48"/>
      <c r="T250" s="48"/>
      <c r="U250" s="48"/>
      <c r="V250" s="48"/>
      <c r="W250" s="48"/>
      <c r="X250" s="48"/>
      <c r="Y250" s="48"/>
      <c r="Z250" s="48"/>
      <c r="AA250" s="129"/>
      <c r="AB250" s="132"/>
      <c r="AC250" s="159"/>
      <c r="AD250" s="94" t="str">
        <f>IF(O249="OK", "Yes", "No")</f>
        <v>No</v>
      </c>
      <c r="AE250" s="120"/>
      <c r="AF250" s="137"/>
    </row>
    <row r="251" spans="1:32" x14ac:dyDescent="0.25">
      <c r="A251" s="153"/>
      <c r="B251" s="47"/>
      <c r="C251" s="48"/>
      <c r="D251" s="48"/>
      <c r="E251" s="48"/>
      <c r="F251" s="48"/>
      <c r="G251" s="48"/>
      <c r="H251" s="48"/>
      <c r="I251" s="48"/>
      <c r="J251" s="48"/>
      <c r="K251" s="48"/>
      <c r="L251" s="48"/>
      <c r="M251" s="129"/>
      <c r="N251" s="132"/>
      <c r="O251" s="141"/>
      <c r="P251" s="48"/>
      <c r="Q251" s="48"/>
      <c r="R251" s="48"/>
      <c r="S251" s="48"/>
      <c r="T251" s="48"/>
      <c r="U251" s="48"/>
      <c r="V251" s="48"/>
      <c r="W251" s="48"/>
      <c r="X251" s="48"/>
      <c r="Y251" s="48"/>
      <c r="Z251" s="48"/>
      <c r="AA251" s="129"/>
      <c r="AB251" s="132"/>
      <c r="AC251" s="159"/>
      <c r="AD251" s="55" t="s">
        <v>63</v>
      </c>
      <c r="AE251" s="120"/>
      <c r="AF251" s="93" t="s">
        <v>86</v>
      </c>
    </row>
    <row r="252" spans="1:32" x14ac:dyDescent="0.25">
      <c r="A252" s="154"/>
      <c r="B252" s="47"/>
      <c r="C252" s="48"/>
      <c r="D252" s="48"/>
      <c r="E252" s="48"/>
      <c r="F252" s="48"/>
      <c r="G252" s="48"/>
      <c r="H252" s="48"/>
      <c r="I252" s="48"/>
      <c r="J252" s="48"/>
      <c r="K252" s="48"/>
      <c r="L252" s="48"/>
      <c r="M252" s="129"/>
      <c r="N252" s="132"/>
      <c r="O252" s="141"/>
      <c r="P252" s="48"/>
      <c r="Q252" s="48"/>
      <c r="R252" s="48"/>
      <c r="S252" s="48"/>
      <c r="T252" s="48"/>
      <c r="U252" s="48"/>
      <c r="V252" s="48"/>
      <c r="W252" s="48"/>
      <c r="X252" s="48"/>
      <c r="Y252" s="48"/>
      <c r="Z252" s="48"/>
      <c r="AA252" s="129"/>
      <c r="AB252" s="132"/>
      <c r="AC252" s="159"/>
      <c r="AD252" s="94" t="str">
        <f>IF(AC249="OK","Yes","No")</f>
        <v>No</v>
      </c>
      <c r="AE252" s="120"/>
      <c r="AF252" s="138"/>
    </row>
    <row r="253" spans="1:32" x14ac:dyDescent="0.25">
      <c r="A253" s="53" t="str">
        <f>IF(AD248="Cycle Complete", "", "Caution: Previous cycle incomplete")</f>
        <v>Caution: Previous cycle incomplete</v>
      </c>
      <c r="B253" s="49"/>
      <c r="C253" s="50"/>
      <c r="D253" s="50"/>
      <c r="E253" s="50"/>
      <c r="F253" s="50"/>
      <c r="G253" s="50"/>
      <c r="H253" s="50"/>
      <c r="I253" s="50"/>
      <c r="J253" s="50"/>
      <c r="K253" s="50"/>
      <c r="L253" s="50"/>
      <c r="M253" s="130"/>
      <c r="N253" s="133"/>
      <c r="O253" s="142"/>
      <c r="P253" s="50"/>
      <c r="Q253" s="50"/>
      <c r="R253" s="50"/>
      <c r="S253" s="50"/>
      <c r="T253" s="50"/>
      <c r="U253" s="50"/>
      <c r="V253" s="50"/>
      <c r="W253" s="50"/>
      <c r="X253" s="50"/>
      <c r="Y253" s="50"/>
      <c r="Z253" s="50"/>
      <c r="AA253" s="130"/>
      <c r="AB253" s="133"/>
      <c r="AC253" s="160"/>
      <c r="AD253" s="57" t="str">
        <f>IF(AND(AD250="Yes",AD252="Yes"),"Cycle Complete","Cycle Incomplete")</f>
        <v>Cycle Incomplete</v>
      </c>
      <c r="AE253" s="121"/>
      <c r="AF253" s="139"/>
    </row>
    <row r="254" spans="1:32" ht="15" customHeight="1" x14ac:dyDescent="0.25">
      <c r="A254" s="155"/>
      <c r="B254" s="33"/>
      <c r="C254" s="34"/>
      <c r="D254" s="34"/>
      <c r="E254" s="34"/>
      <c r="F254" s="34"/>
      <c r="G254" s="34"/>
      <c r="H254" s="34"/>
      <c r="I254" s="34"/>
      <c r="J254" s="34"/>
      <c r="K254" s="34"/>
      <c r="L254" s="34"/>
      <c r="M254" s="143"/>
      <c r="N254" s="122">
        <f>COUNTIF(C254:L258,"y")</f>
        <v>0</v>
      </c>
      <c r="O254" s="146" t="str">
        <f t="shared" ref="O254" si="96">IF(N254&gt;0,"OK","No Observation")</f>
        <v>No Observation</v>
      </c>
      <c r="P254" s="34"/>
      <c r="Q254" s="34"/>
      <c r="R254" s="34"/>
      <c r="S254" s="34"/>
      <c r="T254" s="34"/>
      <c r="U254" s="34"/>
      <c r="V254" s="34"/>
      <c r="W254" s="34"/>
      <c r="X254" s="34"/>
      <c r="Y254" s="34"/>
      <c r="Z254" s="34"/>
      <c r="AA254" s="143"/>
      <c r="AB254" s="122">
        <f>COUNTIF(P254:Z258,"Y")</f>
        <v>0</v>
      </c>
      <c r="AC254" s="146" t="str">
        <f t="shared" ref="AC254" si="97">IF(AB254&gt;0,"OK","No Debrief")</f>
        <v>No Debrief</v>
      </c>
      <c r="AD254" s="68" t="s">
        <v>62</v>
      </c>
      <c r="AE254" s="125"/>
      <c r="AF254" s="151"/>
    </row>
    <row r="255" spans="1:32" x14ac:dyDescent="0.25">
      <c r="A255" s="156"/>
      <c r="B255" s="35"/>
      <c r="C255" s="36"/>
      <c r="D255" s="36"/>
      <c r="E255" s="36"/>
      <c r="F255" s="36"/>
      <c r="G255" s="36"/>
      <c r="H255" s="36"/>
      <c r="I255" s="36"/>
      <c r="J255" s="36"/>
      <c r="K255" s="36"/>
      <c r="L255" s="36"/>
      <c r="M255" s="144"/>
      <c r="N255" s="123"/>
      <c r="O255" s="147"/>
      <c r="P255" s="36"/>
      <c r="Q255" s="36"/>
      <c r="R255" s="36"/>
      <c r="S255" s="36"/>
      <c r="T255" s="36"/>
      <c r="U255" s="36"/>
      <c r="V255" s="36"/>
      <c r="W255" s="36"/>
      <c r="X255" s="36"/>
      <c r="Y255" s="36"/>
      <c r="Z255" s="36"/>
      <c r="AA255" s="144"/>
      <c r="AB255" s="123"/>
      <c r="AC255" s="147"/>
      <c r="AD255" s="94" t="str">
        <f>IF(O254="OK", "Yes", "No")</f>
        <v>No</v>
      </c>
      <c r="AE255" s="126"/>
      <c r="AF255" s="150"/>
    </row>
    <row r="256" spans="1:32" x14ac:dyDescent="0.25">
      <c r="A256" s="156"/>
      <c r="B256" s="35"/>
      <c r="C256" s="36"/>
      <c r="D256" s="36"/>
      <c r="E256" s="36"/>
      <c r="F256" s="36"/>
      <c r="G256" s="36"/>
      <c r="H256" s="36"/>
      <c r="I256" s="36"/>
      <c r="J256" s="36"/>
      <c r="K256" s="36"/>
      <c r="L256" s="36"/>
      <c r="M256" s="144"/>
      <c r="N256" s="123"/>
      <c r="O256" s="147"/>
      <c r="P256" s="36"/>
      <c r="Q256" s="36"/>
      <c r="R256" s="36"/>
      <c r="S256" s="36"/>
      <c r="T256" s="36"/>
      <c r="U256" s="36"/>
      <c r="V256" s="36"/>
      <c r="W256" s="36"/>
      <c r="X256" s="36"/>
      <c r="Y256" s="36"/>
      <c r="Z256" s="36"/>
      <c r="AA256" s="144"/>
      <c r="AB256" s="123"/>
      <c r="AC256" s="147"/>
      <c r="AD256" s="55" t="s">
        <v>63</v>
      </c>
      <c r="AE256" s="126"/>
      <c r="AF256" s="93" t="s">
        <v>86</v>
      </c>
    </row>
    <row r="257" spans="1:32" x14ac:dyDescent="0.25">
      <c r="A257" s="157"/>
      <c r="B257" s="35"/>
      <c r="C257" s="36"/>
      <c r="D257" s="36"/>
      <c r="E257" s="36"/>
      <c r="F257" s="36"/>
      <c r="G257" s="36"/>
      <c r="H257" s="36"/>
      <c r="I257" s="36"/>
      <c r="J257" s="36"/>
      <c r="K257" s="36"/>
      <c r="L257" s="36"/>
      <c r="M257" s="144"/>
      <c r="N257" s="123"/>
      <c r="O257" s="147"/>
      <c r="P257" s="36"/>
      <c r="Q257" s="36"/>
      <c r="R257" s="36"/>
      <c r="S257" s="36"/>
      <c r="T257" s="36"/>
      <c r="U257" s="36"/>
      <c r="V257" s="36"/>
      <c r="W257" s="36"/>
      <c r="X257" s="36"/>
      <c r="Y257" s="36"/>
      <c r="Z257" s="36"/>
      <c r="AA257" s="144"/>
      <c r="AB257" s="123"/>
      <c r="AC257" s="147"/>
      <c r="AD257" s="94" t="str">
        <f>IF(AC254="OK","Yes","No")</f>
        <v>No</v>
      </c>
      <c r="AE257" s="126"/>
      <c r="AF257" s="134"/>
    </row>
    <row r="258" spans="1:32" x14ac:dyDescent="0.25">
      <c r="A258" s="71" t="str">
        <f>IF(AD253="Cycle Complete", "", "Caution: Previous cycle incomplete")</f>
        <v>Caution: Previous cycle incomplete</v>
      </c>
      <c r="B258" s="37"/>
      <c r="C258" s="38"/>
      <c r="D258" s="38"/>
      <c r="E258" s="38"/>
      <c r="F258" s="38"/>
      <c r="G258" s="38"/>
      <c r="H258" s="38"/>
      <c r="I258" s="38"/>
      <c r="J258" s="38"/>
      <c r="K258" s="38"/>
      <c r="L258" s="38"/>
      <c r="M258" s="145"/>
      <c r="N258" s="124"/>
      <c r="O258" s="148"/>
      <c r="P258" s="38"/>
      <c r="Q258" s="38"/>
      <c r="R258" s="38"/>
      <c r="S258" s="38"/>
      <c r="T258" s="38"/>
      <c r="U258" s="38"/>
      <c r="V258" s="38"/>
      <c r="W258" s="38"/>
      <c r="X258" s="38"/>
      <c r="Y258" s="38"/>
      <c r="Z258" s="38"/>
      <c r="AA258" s="145"/>
      <c r="AB258" s="124"/>
      <c r="AC258" s="148"/>
      <c r="AD258" s="57" t="str">
        <f>IF(AND(AD255="Yes",AD257="Yes"),"Cycle Complete","Cycle Incomplete")</f>
        <v>Cycle Incomplete</v>
      </c>
      <c r="AE258" s="127"/>
      <c r="AF258" s="135"/>
    </row>
    <row r="259" spans="1:32" ht="15" customHeight="1" x14ac:dyDescent="0.25">
      <c r="A259" s="152"/>
      <c r="B259" s="45"/>
      <c r="C259" s="46"/>
      <c r="D259" s="46"/>
      <c r="E259" s="46"/>
      <c r="F259" s="46"/>
      <c r="G259" s="46"/>
      <c r="H259" s="46"/>
      <c r="I259" s="46"/>
      <c r="J259" s="46"/>
      <c r="K259" s="46"/>
      <c r="L259" s="46"/>
      <c r="M259" s="128"/>
      <c r="N259" s="131">
        <f>COUNTIF(C259:L263,"y")</f>
        <v>0</v>
      </c>
      <c r="O259" s="140" t="str">
        <f t="shared" ref="O259" si="98">IF(N259&gt;0,"OK","No Observation")</f>
        <v>No Observation</v>
      </c>
      <c r="P259" s="46"/>
      <c r="Q259" s="46"/>
      <c r="R259" s="46"/>
      <c r="S259" s="46"/>
      <c r="T259" s="46"/>
      <c r="U259" s="46"/>
      <c r="V259" s="46"/>
      <c r="W259" s="46"/>
      <c r="X259" s="46"/>
      <c r="Y259" s="46"/>
      <c r="Z259" s="46"/>
      <c r="AA259" s="128"/>
      <c r="AB259" s="131">
        <f>COUNTIF(P259:Z263,"Y")</f>
        <v>0</v>
      </c>
      <c r="AC259" s="140" t="str">
        <f t="shared" ref="AC259" si="99">IF(AB259&gt;0,"OK","No Debrief")</f>
        <v>No Debrief</v>
      </c>
      <c r="AD259" s="68" t="s">
        <v>62</v>
      </c>
      <c r="AE259" s="119"/>
      <c r="AF259" s="136"/>
    </row>
    <row r="260" spans="1:32" x14ac:dyDescent="0.25">
      <c r="A260" s="153"/>
      <c r="B260" s="47"/>
      <c r="C260" s="48"/>
      <c r="D260" s="48"/>
      <c r="E260" s="48"/>
      <c r="F260" s="48"/>
      <c r="G260" s="48"/>
      <c r="H260" s="48"/>
      <c r="I260" s="48"/>
      <c r="J260" s="48"/>
      <c r="K260" s="48"/>
      <c r="L260" s="48"/>
      <c r="M260" s="129"/>
      <c r="N260" s="132"/>
      <c r="O260" s="141"/>
      <c r="P260" s="48"/>
      <c r="Q260" s="48"/>
      <c r="R260" s="48"/>
      <c r="S260" s="48"/>
      <c r="T260" s="48"/>
      <c r="U260" s="48"/>
      <c r="V260" s="48"/>
      <c r="W260" s="48"/>
      <c r="X260" s="48"/>
      <c r="Y260" s="48"/>
      <c r="Z260" s="48"/>
      <c r="AA260" s="129"/>
      <c r="AB260" s="132"/>
      <c r="AC260" s="141"/>
      <c r="AD260" s="94" t="str">
        <f>IF(O259="OK", "Yes", "No")</f>
        <v>No</v>
      </c>
      <c r="AE260" s="120"/>
      <c r="AF260" s="137"/>
    </row>
    <row r="261" spans="1:32" x14ac:dyDescent="0.25">
      <c r="A261" s="153"/>
      <c r="B261" s="47"/>
      <c r="C261" s="48"/>
      <c r="D261" s="48"/>
      <c r="E261" s="48"/>
      <c r="F261" s="48"/>
      <c r="G261" s="48"/>
      <c r="H261" s="48"/>
      <c r="I261" s="48"/>
      <c r="J261" s="48"/>
      <c r="K261" s="48"/>
      <c r="L261" s="48"/>
      <c r="M261" s="129"/>
      <c r="N261" s="132"/>
      <c r="O261" s="141"/>
      <c r="P261" s="48"/>
      <c r="Q261" s="48"/>
      <c r="R261" s="48"/>
      <c r="S261" s="48"/>
      <c r="T261" s="48"/>
      <c r="U261" s="48"/>
      <c r="V261" s="48"/>
      <c r="W261" s="48"/>
      <c r="X261" s="48"/>
      <c r="Y261" s="48"/>
      <c r="Z261" s="48"/>
      <c r="AA261" s="129"/>
      <c r="AB261" s="132"/>
      <c r="AC261" s="141"/>
      <c r="AD261" s="55" t="s">
        <v>63</v>
      </c>
      <c r="AE261" s="120"/>
      <c r="AF261" s="93" t="s">
        <v>86</v>
      </c>
    </row>
    <row r="262" spans="1:32" x14ac:dyDescent="0.25">
      <c r="A262" s="154"/>
      <c r="B262" s="47"/>
      <c r="C262" s="48"/>
      <c r="D262" s="48"/>
      <c r="E262" s="48"/>
      <c r="F262" s="48"/>
      <c r="G262" s="48"/>
      <c r="H262" s="48"/>
      <c r="I262" s="48"/>
      <c r="J262" s="48"/>
      <c r="K262" s="48"/>
      <c r="L262" s="48"/>
      <c r="M262" s="129"/>
      <c r="N262" s="132"/>
      <c r="O262" s="141"/>
      <c r="P262" s="48"/>
      <c r="Q262" s="48"/>
      <c r="R262" s="48"/>
      <c r="S262" s="48"/>
      <c r="T262" s="48"/>
      <c r="U262" s="48"/>
      <c r="V262" s="48"/>
      <c r="W262" s="48"/>
      <c r="X262" s="48"/>
      <c r="Y262" s="48"/>
      <c r="Z262" s="48"/>
      <c r="AA262" s="129"/>
      <c r="AB262" s="132"/>
      <c r="AC262" s="141"/>
      <c r="AD262" s="94" t="str">
        <f>IF(AC259="OK","Yes","No")</f>
        <v>No</v>
      </c>
      <c r="AE262" s="120"/>
      <c r="AF262" s="138"/>
    </row>
    <row r="263" spans="1:32" x14ac:dyDescent="0.25">
      <c r="A263" s="53" t="str">
        <f>IF(AD258="Cycle Complete", "", "Caution: Previous cycle incomplete")</f>
        <v>Caution: Previous cycle incomplete</v>
      </c>
      <c r="B263" s="49"/>
      <c r="C263" s="50"/>
      <c r="D263" s="50"/>
      <c r="E263" s="50"/>
      <c r="F263" s="50"/>
      <c r="G263" s="50"/>
      <c r="H263" s="50"/>
      <c r="I263" s="50"/>
      <c r="J263" s="50"/>
      <c r="K263" s="50"/>
      <c r="L263" s="50"/>
      <c r="M263" s="130"/>
      <c r="N263" s="133"/>
      <c r="O263" s="142"/>
      <c r="P263" s="50"/>
      <c r="Q263" s="50"/>
      <c r="R263" s="50"/>
      <c r="S263" s="50"/>
      <c r="T263" s="50"/>
      <c r="U263" s="50"/>
      <c r="V263" s="50"/>
      <c r="W263" s="50"/>
      <c r="X263" s="50"/>
      <c r="Y263" s="50"/>
      <c r="Z263" s="50"/>
      <c r="AA263" s="130"/>
      <c r="AB263" s="133"/>
      <c r="AC263" s="142"/>
      <c r="AD263" s="57" t="str">
        <f>IF(AND(AD260="Yes",AD262="Yes"),"Cycle Complete","Cycle Incomplete")</f>
        <v>Cycle Incomplete</v>
      </c>
      <c r="AE263" s="121"/>
      <c r="AF263" s="139"/>
    </row>
    <row r="264" spans="1:32" ht="15" customHeight="1" x14ac:dyDescent="0.25">
      <c r="A264" s="155"/>
      <c r="B264" s="33"/>
      <c r="C264" s="34"/>
      <c r="D264" s="34"/>
      <c r="E264" s="34"/>
      <c r="F264" s="34"/>
      <c r="G264" s="34"/>
      <c r="H264" s="34"/>
      <c r="I264" s="34"/>
      <c r="J264" s="34"/>
      <c r="K264" s="34"/>
      <c r="L264" s="34"/>
      <c r="M264" s="143"/>
      <c r="N264" s="122">
        <f>COUNTIF(C264:L268,"y")</f>
        <v>0</v>
      </c>
      <c r="O264" s="146" t="str">
        <f t="shared" ref="O264" si="100">IF(N264&gt;0,"OK","No Observation")</f>
        <v>No Observation</v>
      </c>
      <c r="P264" s="34"/>
      <c r="Q264" s="34"/>
      <c r="R264" s="34"/>
      <c r="S264" s="34"/>
      <c r="T264" s="34"/>
      <c r="U264" s="34"/>
      <c r="V264" s="34"/>
      <c r="W264" s="34"/>
      <c r="X264" s="34"/>
      <c r="Y264" s="34"/>
      <c r="Z264" s="34"/>
      <c r="AA264" s="143"/>
      <c r="AB264" s="163">
        <f>COUNTIF(P264:Z268,"Y")</f>
        <v>0</v>
      </c>
      <c r="AC264" s="161" t="str">
        <f t="shared" ref="AC264" si="101">IF(AB264&gt;0,"OK","No Debrief")</f>
        <v>No Debrief</v>
      </c>
      <c r="AD264" s="56" t="s">
        <v>62</v>
      </c>
      <c r="AE264" s="125"/>
      <c r="AF264" s="151"/>
    </row>
    <row r="265" spans="1:32" x14ac:dyDescent="0.25">
      <c r="A265" s="156"/>
      <c r="B265" s="35"/>
      <c r="C265" s="36"/>
      <c r="D265" s="36"/>
      <c r="E265" s="36"/>
      <c r="F265" s="36"/>
      <c r="G265" s="36"/>
      <c r="H265" s="36"/>
      <c r="I265" s="36"/>
      <c r="J265" s="36"/>
      <c r="K265" s="36"/>
      <c r="L265" s="36"/>
      <c r="M265" s="144"/>
      <c r="N265" s="123"/>
      <c r="O265" s="147"/>
      <c r="P265" s="36"/>
      <c r="Q265" s="36"/>
      <c r="R265" s="36"/>
      <c r="S265" s="36"/>
      <c r="T265" s="36"/>
      <c r="U265" s="36"/>
      <c r="V265" s="36"/>
      <c r="W265" s="36"/>
      <c r="X265" s="36"/>
      <c r="Y265" s="36"/>
      <c r="Z265" s="36"/>
      <c r="AA265" s="144"/>
      <c r="AB265" s="123"/>
      <c r="AC265" s="147"/>
      <c r="AD265" s="94" t="str">
        <f>IF(O264="OK", "Yes", "No")</f>
        <v>No</v>
      </c>
      <c r="AE265" s="126"/>
      <c r="AF265" s="150"/>
    </row>
    <row r="266" spans="1:32" x14ac:dyDescent="0.25">
      <c r="A266" s="156"/>
      <c r="B266" s="35"/>
      <c r="C266" s="36"/>
      <c r="D266" s="36"/>
      <c r="E266" s="36"/>
      <c r="F266" s="36"/>
      <c r="G266" s="36"/>
      <c r="H266" s="36"/>
      <c r="I266" s="36"/>
      <c r="J266" s="36"/>
      <c r="K266" s="36"/>
      <c r="L266" s="36"/>
      <c r="M266" s="144"/>
      <c r="N266" s="123"/>
      <c r="O266" s="147"/>
      <c r="P266" s="36"/>
      <c r="Q266" s="36"/>
      <c r="R266" s="36"/>
      <c r="S266" s="36"/>
      <c r="T266" s="36"/>
      <c r="U266" s="36"/>
      <c r="V266" s="36"/>
      <c r="W266" s="36"/>
      <c r="X266" s="36"/>
      <c r="Y266" s="36"/>
      <c r="Z266" s="36"/>
      <c r="AA266" s="144"/>
      <c r="AB266" s="123"/>
      <c r="AC266" s="147"/>
      <c r="AD266" s="55" t="s">
        <v>63</v>
      </c>
      <c r="AE266" s="126"/>
      <c r="AF266" s="93" t="s">
        <v>86</v>
      </c>
    </row>
    <row r="267" spans="1:32" x14ac:dyDescent="0.25">
      <c r="A267" s="157"/>
      <c r="B267" s="35"/>
      <c r="C267" s="36"/>
      <c r="D267" s="36"/>
      <c r="E267" s="36"/>
      <c r="F267" s="36"/>
      <c r="G267" s="36"/>
      <c r="H267" s="36"/>
      <c r="I267" s="36"/>
      <c r="J267" s="36"/>
      <c r="K267" s="36"/>
      <c r="L267" s="36"/>
      <c r="M267" s="144"/>
      <c r="N267" s="123"/>
      <c r="O267" s="147"/>
      <c r="P267" s="36"/>
      <c r="Q267" s="36"/>
      <c r="R267" s="36"/>
      <c r="S267" s="36"/>
      <c r="T267" s="36"/>
      <c r="U267" s="36"/>
      <c r="V267" s="36"/>
      <c r="W267" s="36"/>
      <c r="X267" s="36"/>
      <c r="Y267" s="36"/>
      <c r="Z267" s="36"/>
      <c r="AA267" s="144"/>
      <c r="AB267" s="123"/>
      <c r="AC267" s="147"/>
      <c r="AD267" s="94" t="str">
        <f>IF(AC264="OK","Yes","No")</f>
        <v>No</v>
      </c>
      <c r="AE267" s="126"/>
      <c r="AF267" s="134"/>
    </row>
    <row r="268" spans="1:32" x14ac:dyDescent="0.25">
      <c r="A268" s="71" t="str">
        <f>IF(AD263="Cycle Complete", "", "Caution: Previous cycle incomplete")</f>
        <v>Caution: Previous cycle incomplete</v>
      </c>
      <c r="B268" s="37"/>
      <c r="C268" s="38"/>
      <c r="D268" s="38"/>
      <c r="E268" s="38"/>
      <c r="F268" s="38"/>
      <c r="G268" s="38"/>
      <c r="H268" s="38"/>
      <c r="I268" s="38"/>
      <c r="J268" s="38"/>
      <c r="K268" s="38"/>
      <c r="L268" s="38"/>
      <c r="M268" s="145"/>
      <c r="N268" s="124"/>
      <c r="O268" s="148"/>
      <c r="P268" s="38"/>
      <c r="Q268" s="38"/>
      <c r="R268" s="38"/>
      <c r="S268" s="38"/>
      <c r="T268" s="38"/>
      <c r="U268" s="38"/>
      <c r="V268" s="38"/>
      <c r="W268" s="38"/>
      <c r="X268" s="38"/>
      <c r="Y268" s="38"/>
      <c r="Z268" s="38"/>
      <c r="AA268" s="145"/>
      <c r="AB268" s="124"/>
      <c r="AC268" s="148"/>
      <c r="AD268" s="57" t="str">
        <f>IF(AND(AD265="Yes",AD267="Yes"),"Cycle Complete","Cycle Incomplete")</f>
        <v>Cycle Incomplete</v>
      </c>
      <c r="AE268" s="127"/>
      <c r="AF268" s="135"/>
    </row>
  </sheetData>
  <sheetProtection algorithmName="SHA-512" hashValue="na/RDtl943tJV8xZfC3uShsZ70BB2gNBZXDmtn2SMPINojLc9KswdM+TO1r+uq5FHe4XfnDhWDuVhIx1RHIQ1w==" saltValue="5HcJnwQHcK8gVmWPBwLMOQ==" spinCount="100000" sheet="1" selectLockedCells="1"/>
  <mergeCells count="534">
    <mergeCell ref="A264:A267"/>
    <mergeCell ref="N264:N268"/>
    <mergeCell ref="O264:O268"/>
    <mergeCell ref="AB264:AB268"/>
    <mergeCell ref="AC264:AC268"/>
    <mergeCell ref="M264:M268"/>
    <mergeCell ref="AA264:AA268"/>
    <mergeCell ref="AE264:AE268"/>
    <mergeCell ref="AF264:AF265"/>
    <mergeCell ref="AF267:AF268"/>
    <mergeCell ref="AE254:AE258"/>
    <mergeCell ref="AF254:AF255"/>
    <mergeCell ref="AF257:AF258"/>
    <mergeCell ref="A259:A262"/>
    <mergeCell ref="N259:N263"/>
    <mergeCell ref="O259:O263"/>
    <mergeCell ref="AB259:AB263"/>
    <mergeCell ref="AC259:AC263"/>
    <mergeCell ref="M259:M263"/>
    <mergeCell ref="AA259:AA263"/>
    <mergeCell ref="AE259:AE263"/>
    <mergeCell ref="AF259:AF260"/>
    <mergeCell ref="AF262:AF263"/>
    <mergeCell ref="A249:A252"/>
    <mergeCell ref="N249:N253"/>
    <mergeCell ref="O249:O253"/>
    <mergeCell ref="AB249:AB253"/>
    <mergeCell ref="AC249:AC253"/>
    <mergeCell ref="A254:A257"/>
    <mergeCell ref="N254:N258"/>
    <mergeCell ref="O254:O258"/>
    <mergeCell ref="AB254:AB258"/>
    <mergeCell ref="AC254:AC258"/>
    <mergeCell ref="M254:M258"/>
    <mergeCell ref="AA254:AA258"/>
    <mergeCell ref="A244:A247"/>
    <mergeCell ref="N244:N248"/>
    <mergeCell ref="O244:O248"/>
    <mergeCell ref="AB244:AB248"/>
    <mergeCell ref="AC244:AC248"/>
    <mergeCell ref="A239:A242"/>
    <mergeCell ref="N239:N243"/>
    <mergeCell ref="O239:O243"/>
    <mergeCell ref="AB239:AB243"/>
    <mergeCell ref="AC239:AC243"/>
    <mergeCell ref="M239:M243"/>
    <mergeCell ref="AA239:AA243"/>
    <mergeCell ref="A234:A237"/>
    <mergeCell ref="N234:N238"/>
    <mergeCell ref="O234:O238"/>
    <mergeCell ref="AB234:AB238"/>
    <mergeCell ref="AC234:AC238"/>
    <mergeCell ref="M234:M238"/>
    <mergeCell ref="AA234:AA238"/>
    <mergeCell ref="AE234:AE238"/>
    <mergeCell ref="AF234:AF235"/>
    <mergeCell ref="AF237:AF238"/>
    <mergeCell ref="A224:A227"/>
    <mergeCell ref="N224:N228"/>
    <mergeCell ref="O224:O228"/>
    <mergeCell ref="AB224:AB228"/>
    <mergeCell ref="AC224:AC228"/>
    <mergeCell ref="A229:A232"/>
    <mergeCell ref="N229:N233"/>
    <mergeCell ref="O229:O233"/>
    <mergeCell ref="AB229:AB233"/>
    <mergeCell ref="AC229:AC233"/>
    <mergeCell ref="A219:A222"/>
    <mergeCell ref="N219:N223"/>
    <mergeCell ref="O219:O223"/>
    <mergeCell ref="AB219:AB223"/>
    <mergeCell ref="AC219:AC223"/>
    <mergeCell ref="N214:N218"/>
    <mergeCell ref="O214:O218"/>
    <mergeCell ref="AB214:AB218"/>
    <mergeCell ref="AC214:AC218"/>
    <mergeCell ref="A214:A217"/>
    <mergeCell ref="M219:M223"/>
    <mergeCell ref="AA219:AA223"/>
    <mergeCell ref="A209:A212"/>
    <mergeCell ref="N209:N213"/>
    <mergeCell ref="O209:O213"/>
    <mergeCell ref="AB209:AB213"/>
    <mergeCell ref="AC209:AC213"/>
    <mergeCell ref="A204:A207"/>
    <mergeCell ref="N204:N208"/>
    <mergeCell ref="O204:O208"/>
    <mergeCell ref="AB204:AB208"/>
    <mergeCell ref="AC204:AC208"/>
    <mergeCell ref="M204:M208"/>
    <mergeCell ref="AA204:AA208"/>
    <mergeCell ref="AE189:AE193"/>
    <mergeCell ref="AF189:AF190"/>
    <mergeCell ref="AF192:AF193"/>
    <mergeCell ref="A194:A197"/>
    <mergeCell ref="N194:N198"/>
    <mergeCell ref="O194:O198"/>
    <mergeCell ref="AB194:AB198"/>
    <mergeCell ref="AC194:AC198"/>
    <mergeCell ref="M194:M198"/>
    <mergeCell ref="AA194:AA198"/>
    <mergeCell ref="AE194:AE198"/>
    <mergeCell ref="AF194:AF195"/>
    <mergeCell ref="AF197:AF198"/>
    <mergeCell ref="A184:A187"/>
    <mergeCell ref="N184:N188"/>
    <mergeCell ref="O184:O188"/>
    <mergeCell ref="AB184:AB188"/>
    <mergeCell ref="AC184:AC188"/>
    <mergeCell ref="A189:A192"/>
    <mergeCell ref="N189:N193"/>
    <mergeCell ref="O189:O193"/>
    <mergeCell ref="AB189:AB193"/>
    <mergeCell ref="AC189:AC193"/>
    <mergeCell ref="M189:M193"/>
    <mergeCell ref="AA189:AA193"/>
    <mergeCell ref="A179:A182"/>
    <mergeCell ref="N179:N183"/>
    <mergeCell ref="O179:O183"/>
    <mergeCell ref="AB179:AB183"/>
    <mergeCell ref="AC179:AC183"/>
    <mergeCell ref="A174:A177"/>
    <mergeCell ref="N174:N178"/>
    <mergeCell ref="M174:M178"/>
    <mergeCell ref="AA174:AA178"/>
    <mergeCell ref="AE159:AE163"/>
    <mergeCell ref="AF159:AF160"/>
    <mergeCell ref="AF162:AF163"/>
    <mergeCell ref="A164:A167"/>
    <mergeCell ref="N164:N168"/>
    <mergeCell ref="O164:O168"/>
    <mergeCell ref="AB164:AB168"/>
    <mergeCell ref="AC164:AC168"/>
    <mergeCell ref="M164:M168"/>
    <mergeCell ref="AA164:AA168"/>
    <mergeCell ref="AE164:AE168"/>
    <mergeCell ref="AF164:AF165"/>
    <mergeCell ref="AF167:AF168"/>
    <mergeCell ref="A154:A157"/>
    <mergeCell ref="N154:N158"/>
    <mergeCell ref="O154:O158"/>
    <mergeCell ref="AB154:AB158"/>
    <mergeCell ref="AC154:AC158"/>
    <mergeCell ref="A159:A162"/>
    <mergeCell ref="N159:N163"/>
    <mergeCell ref="O159:O163"/>
    <mergeCell ref="AB159:AB163"/>
    <mergeCell ref="AC159:AC163"/>
    <mergeCell ref="M159:M163"/>
    <mergeCell ref="AA159:AA163"/>
    <mergeCell ref="A149:A152"/>
    <mergeCell ref="N149:N153"/>
    <mergeCell ref="O149:O153"/>
    <mergeCell ref="AB149:AB153"/>
    <mergeCell ref="AC149:AC153"/>
    <mergeCell ref="A144:A147"/>
    <mergeCell ref="N144:N148"/>
    <mergeCell ref="M144:M148"/>
    <mergeCell ref="AA144:AA148"/>
    <mergeCell ref="A129:A132"/>
    <mergeCell ref="N129:N133"/>
    <mergeCell ref="O129:O133"/>
    <mergeCell ref="AB129:AB133"/>
    <mergeCell ref="AC129:AC133"/>
    <mergeCell ref="A134:A137"/>
    <mergeCell ref="N134:N138"/>
    <mergeCell ref="O134:O138"/>
    <mergeCell ref="AB134:AB138"/>
    <mergeCell ref="AC134:AC138"/>
    <mergeCell ref="A124:A127"/>
    <mergeCell ref="N124:N128"/>
    <mergeCell ref="O124:O128"/>
    <mergeCell ref="AB124:AB128"/>
    <mergeCell ref="AC124:AC128"/>
    <mergeCell ref="A119:A122"/>
    <mergeCell ref="N119:N123"/>
    <mergeCell ref="O119:O123"/>
    <mergeCell ref="M124:M128"/>
    <mergeCell ref="AA124:AA128"/>
    <mergeCell ref="A114:A117"/>
    <mergeCell ref="N114:N118"/>
    <mergeCell ref="O114:O118"/>
    <mergeCell ref="AB114:AB118"/>
    <mergeCell ref="AC114:AC118"/>
    <mergeCell ref="A109:A112"/>
    <mergeCell ref="N109:N113"/>
    <mergeCell ref="O109:O113"/>
    <mergeCell ref="AB109:AB113"/>
    <mergeCell ref="AC109:AC113"/>
    <mergeCell ref="M109:M113"/>
    <mergeCell ref="AA109:AA113"/>
    <mergeCell ref="A99:A102"/>
    <mergeCell ref="N99:N103"/>
    <mergeCell ref="O99:O103"/>
    <mergeCell ref="AB99:AB103"/>
    <mergeCell ref="AC99:AC103"/>
    <mergeCell ref="A104:A107"/>
    <mergeCell ref="N104:N108"/>
    <mergeCell ref="O104:O108"/>
    <mergeCell ref="AB104:AB108"/>
    <mergeCell ref="AC104:AC108"/>
    <mergeCell ref="A94:A97"/>
    <mergeCell ref="N94:N98"/>
    <mergeCell ref="O94:O98"/>
    <mergeCell ref="AB94:AB98"/>
    <mergeCell ref="AC94:AC98"/>
    <mergeCell ref="A89:A92"/>
    <mergeCell ref="N89:N93"/>
    <mergeCell ref="O89:O93"/>
    <mergeCell ref="M94:M98"/>
    <mergeCell ref="AA94:AA98"/>
    <mergeCell ref="A84:A87"/>
    <mergeCell ref="N84:N88"/>
    <mergeCell ref="O84:O88"/>
    <mergeCell ref="AB84:AB88"/>
    <mergeCell ref="AC84:AC88"/>
    <mergeCell ref="A79:A82"/>
    <mergeCell ref="N79:N83"/>
    <mergeCell ref="O79:O83"/>
    <mergeCell ref="AB79:AB83"/>
    <mergeCell ref="AC79:AC83"/>
    <mergeCell ref="M79:M83"/>
    <mergeCell ref="AA79:AA83"/>
    <mergeCell ref="AE69:AE73"/>
    <mergeCell ref="AF69:AF70"/>
    <mergeCell ref="AF72:AF73"/>
    <mergeCell ref="A74:A77"/>
    <mergeCell ref="N74:N78"/>
    <mergeCell ref="O74:O78"/>
    <mergeCell ref="AB74:AB78"/>
    <mergeCell ref="AC74:AC78"/>
    <mergeCell ref="M74:M78"/>
    <mergeCell ref="AA74:AA78"/>
    <mergeCell ref="AE74:AE78"/>
    <mergeCell ref="AF74:AF75"/>
    <mergeCell ref="AF77:AF78"/>
    <mergeCell ref="A64:A67"/>
    <mergeCell ref="N64:N68"/>
    <mergeCell ref="O64:O68"/>
    <mergeCell ref="AB64:AB68"/>
    <mergeCell ref="AC64:AC68"/>
    <mergeCell ref="A69:A72"/>
    <mergeCell ref="N69:N73"/>
    <mergeCell ref="O69:O73"/>
    <mergeCell ref="AB69:AB73"/>
    <mergeCell ref="AC69:AC73"/>
    <mergeCell ref="M69:M73"/>
    <mergeCell ref="AA69:AA73"/>
    <mergeCell ref="A59:A62"/>
    <mergeCell ref="N59:N63"/>
    <mergeCell ref="O59:O63"/>
    <mergeCell ref="AB59:AB63"/>
    <mergeCell ref="AC59:AC63"/>
    <mergeCell ref="A54:A57"/>
    <mergeCell ref="N54:N58"/>
    <mergeCell ref="M54:M58"/>
    <mergeCell ref="AA54:AA58"/>
    <mergeCell ref="A44:A47"/>
    <mergeCell ref="N44:N48"/>
    <mergeCell ref="O44:O48"/>
    <mergeCell ref="AB44:AB48"/>
    <mergeCell ref="AC44:AC48"/>
    <mergeCell ref="M44:M48"/>
    <mergeCell ref="AA44:AA48"/>
    <mergeCell ref="AE44:AE48"/>
    <mergeCell ref="AF44:AF45"/>
    <mergeCell ref="AF47:AF48"/>
    <mergeCell ref="AE34:AE38"/>
    <mergeCell ref="AF34:AF35"/>
    <mergeCell ref="AF37:AF38"/>
    <mergeCell ref="A39:A42"/>
    <mergeCell ref="N39:N43"/>
    <mergeCell ref="O39:O43"/>
    <mergeCell ref="AB39:AB43"/>
    <mergeCell ref="AC39:AC43"/>
    <mergeCell ref="M39:M43"/>
    <mergeCell ref="AA39:AA43"/>
    <mergeCell ref="AE39:AE43"/>
    <mergeCell ref="AF39:AF40"/>
    <mergeCell ref="AF42:AF43"/>
    <mergeCell ref="A29:A32"/>
    <mergeCell ref="N29:N33"/>
    <mergeCell ref="O29:O33"/>
    <mergeCell ref="AB29:AB33"/>
    <mergeCell ref="AC29:AC33"/>
    <mergeCell ref="A34:A37"/>
    <mergeCell ref="N34:N38"/>
    <mergeCell ref="O34:O38"/>
    <mergeCell ref="AB34:AB38"/>
    <mergeCell ref="AC34:AC38"/>
    <mergeCell ref="M34:M38"/>
    <mergeCell ref="AA34:AA38"/>
    <mergeCell ref="A24:A27"/>
    <mergeCell ref="N24:N28"/>
    <mergeCell ref="O24:O28"/>
    <mergeCell ref="AB24:AB28"/>
    <mergeCell ref="AC24:AC28"/>
    <mergeCell ref="A19:A22"/>
    <mergeCell ref="N19:N23"/>
    <mergeCell ref="O19:O23"/>
    <mergeCell ref="M19:M23"/>
    <mergeCell ref="AA19:AA23"/>
    <mergeCell ref="A14:A17"/>
    <mergeCell ref="N14:N18"/>
    <mergeCell ref="O14:O18"/>
    <mergeCell ref="AB14:AB18"/>
    <mergeCell ref="AC14:AC18"/>
    <mergeCell ref="M14:M18"/>
    <mergeCell ref="AA14:AA18"/>
    <mergeCell ref="AE14:AE18"/>
    <mergeCell ref="AF14:AF15"/>
    <mergeCell ref="AF17:AF18"/>
    <mergeCell ref="A9:A12"/>
    <mergeCell ref="N9:N13"/>
    <mergeCell ref="O9:O13"/>
    <mergeCell ref="AB9:AB13"/>
    <mergeCell ref="AC9:AC13"/>
    <mergeCell ref="M9:M13"/>
    <mergeCell ref="AA9:AA13"/>
    <mergeCell ref="AE9:AE13"/>
    <mergeCell ref="AF9:AF10"/>
    <mergeCell ref="AF12:AF13"/>
    <mergeCell ref="A4:A8"/>
    <mergeCell ref="N4:N8"/>
    <mergeCell ref="O4:O8"/>
    <mergeCell ref="AB4:AB8"/>
    <mergeCell ref="AC4:AC8"/>
    <mergeCell ref="C1:O2"/>
    <mergeCell ref="P1:AC2"/>
    <mergeCell ref="AD1:AD3"/>
    <mergeCell ref="AE1:AF2"/>
    <mergeCell ref="M4:M8"/>
    <mergeCell ref="AA4:AA8"/>
    <mergeCell ref="AE4:AE8"/>
    <mergeCell ref="AF4:AF5"/>
    <mergeCell ref="AF7:AF8"/>
    <mergeCell ref="A199:A202"/>
    <mergeCell ref="N199:N203"/>
    <mergeCell ref="O199:O203"/>
    <mergeCell ref="AB199:AB203"/>
    <mergeCell ref="AC199:AC203"/>
    <mergeCell ref="M199:M203"/>
    <mergeCell ref="AA199:AA203"/>
    <mergeCell ref="AE199:AE203"/>
    <mergeCell ref="AF199:AF200"/>
    <mergeCell ref="AF202:AF203"/>
    <mergeCell ref="A169:A172"/>
    <mergeCell ref="N169:N173"/>
    <mergeCell ref="O169:O173"/>
    <mergeCell ref="AB169:AB173"/>
    <mergeCell ref="AC169:AC173"/>
    <mergeCell ref="M169:M173"/>
    <mergeCell ref="AA169:AA173"/>
    <mergeCell ref="AE169:AE173"/>
    <mergeCell ref="AF169:AF170"/>
    <mergeCell ref="AF172:AF173"/>
    <mergeCell ref="A139:A142"/>
    <mergeCell ref="N139:N143"/>
    <mergeCell ref="O139:O143"/>
    <mergeCell ref="AB139:AB143"/>
    <mergeCell ref="AC139:AC143"/>
    <mergeCell ref="M139:M143"/>
    <mergeCell ref="AA139:AA143"/>
    <mergeCell ref="AE139:AE143"/>
    <mergeCell ref="AF139:AF140"/>
    <mergeCell ref="AF142:AF143"/>
    <mergeCell ref="A49:A52"/>
    <mergeCell ref="N49:N53"/>
    <mergeCell ref="O49:O53"/>
    <mergeCell ref="AB49:AB53"/>
    <mergeCell ref="AC49:AC53"/>
    <mergeCell ref="M49:M53"/>
    <mergeCell ref="AA49:AA53"/>
    <mergeCell ref="AE49:AE53"/>
    <mergeCell ref="AF49:AF50"/>
    <mergeCell ref="AF52:AF53"/>
    <mergeCell ref="AF22:AF23"/>
    <mergeCell ref="M24:M28"/>
    <mergeCell ref="AA24:AA28"/>
    <mergeCell ref="AE24:AE28"/>
    <mergeCell ref="AF24:AF25"/>
    <mergeCell ref="AF27:AF28"/>
    <mergeCell ref="M29:M33"/>
    <mergeCell ref="AA29:AA33"/>
    <mergeCell ref="AE29:AE33"/>
    <mergeCell ref="AF29:AF30"/>
    <mergeCell ref="AF32:AF33"/>
    <mergeCell ref="AB19:AB23"/>
    <mergeCell ref="AC19:AC23"/>
    <mergeCell ref="AE19:AE23"/>
    <mergeCell ref="AF19:AF20"/>
    <mergeCell ref="AF57:AF58"/>
    <mergeCell ref="M59:M63"/>
    <mergeCell ref="AA59:AA63"/>
    <mergeCell ref="AE59:AE63"/>
    <mergeCell ref="AF59:AF60"/>
    <mergeCell ref="AF62:AF63"/>
    <mergeCell ref="M64:M68"/>
    <mergeCell ref="AA64:AA68"/>
    <mergeCell ref="AE64:AE68"/>
    <mergeCell ref="AF64:AF65"/>
    <mergeCell ref="AF67:AF68"/>
    <mergeCell ref="O54:O58"/>
    <mergeCell ref="AB54:AB58"/>
    <mergeCell ref="AC54:AC58"/>
    <mergeCell ref="AE54:AE58"/>
    <mergeCell ref="AF54:AF55"/>
    <mergeCell ref="AF82:AF83"/>
    <mergeCell ref="M84:M88"/>
    <mergeCell ref="AA84:AA88"/>
    <mergeCell ref="AE84:AE88"/>
    <mergeCell ref="AF84:AF85"/>
    <mergeCell ref="AF87:AF88"/>
    <mergeCell ref="M89:M93"/>
    <mergeCell ref="AA89:AA93"/>
    <mergeCell ref="AE89:AE93"/>
    <mergeCell ref="AF89:AF90"/>
    <mergeCell ref="AF92:AF93"/>
    <mergeCell ref="AE79:AE83"/>
    <mergeCell ref="AF79:AF80"/>
    <mergeCell ref="AB89:AB93"/>
    <mergeCell ref="AC89:AC93"/>
    <mergeCell ref="AF97:AF98"/>
    <mergeCell ref="M99:M103"/>
    <mergeCell ref="AA99:AA103"/>
    <mergeCell ref="AE99:AE103"/>
    <mergeCell ref="AF99:AF100"/>
    <mergeCell ref="AF102:AF103"/>
    <mergeCell ref="M104:M108"/>
    <mergeCell ref="AA104:AA108"/>
    <mergeCell ref="AE104:AE108"/>
    <mergeCell ref="AF104:AF105"/>
    <mergeCell ref="AF107:AF108"/>
    <mergeCell ref="AE94:AE98"/>
    <mergeCell ref="AF94:AF95"/>
    <mergeCell ref="AF112:AF113"/>
    <mergeCell ref="M114:M118"/>
    <mergeCell ref="AA114:AA118"/>
    <mergeCell ref="AE114:AE118"/>
    <mergeCell ref="AF114:AF115"/>
    <mergeCell ref="AF117:AF118"/>
    <mergeCell ref="M119:M123"/>
    <mergeCell ref="AA119:AA123"/>
    <mergeCell ref="AE119:AE123"/>
    <mergeCell ref="AF119:AF120"/>
    <mergeCell ref="AF122:AF123"/>
    <mergeCell ref="AE109:AE113"/>
    <mergeCell ref="AF109:AF110"/>
    <mergeCell ref="AB119:AB123"/>
    <mergeCell ref="AC119:AC123"/>
    <mergeCell ref="AF127:AF128"/>
    <mergeCell ref="M129:M133"/>
    <mergeCell ref="AA129:AA133"/>
    <mergeCell ref="AE129:AE133"/>
    <mergeCell ref="AF129:AF130"/>
    <mergeCell ref="AF132:AF133"/>
    <mergeCell ref="M134:M138"/>
    <mergeCell ref="AA134:AA138"/>
    <mergeCell ref="AE134:AE138"/>
    <mergeCell ref="AF134:AF135"/>
    <mergeCell ref="AF137:AF138"/>
    <mergeCell ref="AE124:AE128"/>
    <mergeCell ref="AF124:AF125"/>
    <mergeCell ref="AF147:AF148"/>
    <mergeCell ref="M149:M153"/>
    <mergeCell ref="AA149:AA153"/>
    <mergeCell ref="AE149:AE153"/>
    <mergeCell ref="AF149:AF150"/>
    <mergeCell ref="AF152:AF153"/>
    <mergeCell ref="M154:M158"/>
    <mergeCell ref="AA154:AA158"/>
    <mergeCell ref="AE154:AE158"/>
    <mergeCell ref="AF154:AF155"/>
    <mergeCell ref="AF157:AF158"/>
    <mergeCell ref="O144:O148"/>
    <mergeCell ref="AB144:AB148"/>
    <mergeCell ref="AC144:AC148"/>
    <mergeCell ref="AE144:AE148"/>
    <mergeCell ref="AF144:AF145"/>
    <mergeCell ref="AF177:AF178"/>
    <mergeCell ref="M179:M183"/>
    <mergeCell ref="AA179:AA183"/>
    <mergeCell ref="AE179:AE183"/>
    <mergeCell ref="AF179:AF180"/>
    <mergeCell ref="AF182:AF183"/>
    <mergeCell ref="M184:M188"/>
    <mergeCell ref="AA184:AA188"/>
    <mergeCell ref="AE184:AE188"/>
    <mergeCell ref="AF184:AF185"/>
    <mergeCell ref="AF187:AF188"/>
    <mergeCell ref="O174:O178"/>
    <mergeCell ref="AB174:AB178"/>
    <mergeCell ref="AC174:AC178"/>
    <mergeCell ref="AE174:AE178"/>
    <mergeCell ref="AF174:AF175"/>
    <mergeCell ref="AF207:AF208"/>
    <mergeCell ref="M209:M213"/>
    <mergeCell ref="AA209:AA213"/>
    <mergeCell ref="AE209:AE213"/>
    <mergeCell ref="AF209:AF210"/>
    <mergeCell ref="AF212:AF213"/>
    <mergeCell ref="M214:M218"/>
    <mergeCell ref="AA214:AA218"/>
    <mergeCell ref="AE214:AE218"/>
    <mergeCell ref="AF214:AF215"/>
    <mergeCell ref="AF217:AF218"/>
    <mergeCell ref="AE204:AE208"/>
    <mergeCell ref="AF204:AF205"/>
    <mergeCell ref="AF222:AF223"/>
    <mergeCell ref="M224:M228"/>
    <mergeCell ref="AA224:AA228"/>
    <mergeCell ref="AE224:AE228"/>
    <mergeCell ref="AF224:AF225"/>
    <mergeCell ref="AF227:AF228"/>
    <mergeCell ref="M229:M233"/>
    <mergeCell ref="AA229:AA233"/>
    <mergeCell ref="AE229:AE233"/>
    <mergeCell ref="AF229:AF230"/>
    <mergeCell ref="AF232:AF233"/>
    <mergeCell ref="AE219:AE223"/>
    <mergeCell ref="AF219:AF220"/>
    <mergeCell ref="AF242:AF243"/>
    <mergeCell ref="M244:M248"/>
    <mergeCell ref="AA244:AA248"/>
    <mergeCell ref="AE244:AE248"/>
    <mergeCell ref="AF244:AF245"/>
    <mergeCell ref="AF247:AF248"/>
    <mergeCell ref="M249:M253"/>
    <mergeCell ref="AA249:AA253"/>
    <mergeCell ref="AE249:AE253"/>
    <mergeCell ref="AF249:AF250"/>
    <mergeCell ref="AF252:AF253"/>
    <mergeCell ref="AE239:AE243"/>
    <mergeCell ref="AF239:AF240"/>
  </mergeCells>
  <conditionalFormatting sqref="AD214:AD268">
    <cfRule type="containsText" dxfId="841" priority="5" operator="containsText" text="Cycle Incomplete">
      <formula>NOT(ISERROR(SEARCH("Cycle Incomplete",AD214)))</formula>
    </cfRule>
    <cfRule type="containsText" dxfId="840" priority="6" operator="containsText" text="No">
      <formula>NOT(ISERROR(SEARCH("No",AD214)))</formula>
    </cfRule>
  </conditionalFormatting>
  <conditionalFormatting sqref="AD214:AD268">
    <cfRule type="containsText" dxfId="839" priority="4" operator="containsText" text="Cycle Complete">
      <formula>NOT(ISERROR(SEARCH("Cycle Complete",AD214)))</formula>
    </cfRule>
  </conditionalFormatting>
  <conditionalFormatting sqref="AD4:AD213">
    <cfRule type="containsText" dxfId="838" priority="2" operator="containsText" text="Cycle Incomplete">
      <formula>NOT(ISERROR(SEARCH("Cycle Incomplete",AD4)))</formula>
    </cfRule>
    <cfRule type="containsText" dxfId="837" priority="3" operator="containsText" text="No">
      <formula>NOT(ISERROR(SEARCH("No",AD4)))</formula>
    </cfRule>
  </conditionalFormatting>
  <conditionalFormatting sqref="AD4:AD213">
    <cfRule type="containsText" dxfId="836" priority="1" operator="containsText" text="Cycle Complete">
      <formula>NOT(ISERROR(SEARCH("Cycle Complete",AD4)))</formula>
    </cfRule>
  </conditionalFormatting>
  <dataValidations count="3">
    <dataValidation type="whole" allowBlank="1" showInputMessage="1" showErrorMessage="1" sqref="P269:Z1048576 C269:L1048576" xr:uid="{ABA808FA-AD52-4312-B9A8-1AC1BB0ED06A}">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A4:AA268" xr:uid="{CF9D125E-01A9-43D4-9CA4-E4545E22EBD1}">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M4:M268" xr:uid="{BB64069E-5CDA-4B71-A1F1-27D43E1109C5}">
      <formula1>0</formula1>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8857F39B-12E3-4DDF-9F49-8ECBD62F3B25}">
          <x14:formula1>
            <xm:f>Lists!$D$2:$D$3</xm:f>
          </x14:formula1>
          <xm:sqref>AF4 AF9 AF14 AF19 AF24 AF29 AF34 AF39 AF44 AF49 AF54 AF59 AF64 AF69 AF74 AF79 AF84 AF89 AF94 AF99 AF104 AF109 AF114 AF119 AF124 AF129 AF264 AF144 AF149 AF154 AF159 AF164 AF169 AF174 AF179 AF184 AF189 AF194 AF199 AF204 AF209 AF214 AF219 AF224 AF229 AF234 AF239 AF244 AF249 AF254 AF259 AF269:AF1048576 AF134:AF135 AF139</xm:sqref>
        </x14:dataValidation>
        <x14:dataValidation type="list" allowBlank="1" showInputMessage="1" showErrorMessage="1" xr:uid="{C1C77EC5-621C-48C3-AD63-C115AF715050}">
          <x14:formula1>
            <xm:f>Lists!$A$2:$A$51</xm:f>
          </x14:formula1>
          <xm:sqref>A269:A1048576</xm:sqref>
        </x14:dataValidation>
        <x14:dataValidation type="list" allowBlank="1" showInputMessage="1" showErrorMessage="1" xr:uid="{22AF799A-5BCD-4626-81AD-05BA787305BD}">
          <x14:formula1>
            <xm:f>Lists!$B$2:$B$11</xm:f>
          </x14:formula1>
          <xm:sqref>AF7:AF8 AF12:AF13 AF17:AF18 AF22:AF23 AF27:AF28 AF32:AF33 AF37:AF38 AF42:AF43 AF47:AF48 AF52:AF53 AF57:AF58 AF62:AF63 AF67:AF68 AF72:AF73 AF77:AF78 AF82:AF83 AF87:AF88 AF92:AF93 AF97:AF98 AF102:AF103 AF107:AF108 AF112:AF113 AF117:AF118 AF122:AF123 AF127:AF128 AF132:AF133 AF142:AF143 AF147:AF148 AF152:AF153 AF157:AF158 AF162:AF163 AF167:AF168 AF172:AF173 AF177:AF178 AF182:AF183 AF187:AF188 AF192:AF193 AF197:AF198 AF202:AF203 AF207:AF208 AF212:AF213 AF217:AF218 AF222:AF223 AF227:AF228 AF232:AF233 AF237:AF238 AF242:AF243 AF247:AF248 AF252:AF253 AF257:AF258 AF262:AF263 AF267:AF268 AF137:AF138</xm:sqref>
        </x14:dataValidation>
        <x14:dataValidation type="list" allowBlank="1" showInputMessage="1" showErrorMessage="1" xr:uid="{D2BA75FF-D78F-4B5C-8B77-9B3B70440CF7}">
          <x14:formula1>
            <xm:f>Lists!$C$2:$C$12</xm:f>
          </x14:formula1>
          <xm:sqref>AE4:AE1048576</xm:sqref>
        </x14:dataValidation>
        <x14:dataValidation type="list" allowBlank="1" showInputMessage="1" showErrorMessage="1" xr:uid="{FD068A20-BBA4-4767-AD48-2BB78FCBA5FF}">
          <x14:formula1>
            <xm:f>Lists!$E$2:$E$3</xm:f>
          </x14:formula1>
          <xm:sqref>P4:Z268 C4:L268</xm:sqref>
        </x14:dataValidation>
        <x14:dataValidation type="list" allowBlank="1" showInputMessage="1" showErrorMessage="1" xr:uid="{05A6363A-DFFB-4977-8D69-4059E3A8B997}">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F268"/>
  <sheetViews>
    <sheetView showGridLines="0" showRowColHeaders="0" workbookViewId="0">
      <pane xSplit="2" ySplit="3" topLeftCell="C4" activePane="bottomRight" state="frozen"/>
      <selection pane="topRight" activeCell="C1" sqref="C1"/>
      <selection pane="bottomLeft" activeCell="A4" sqref="A4"/>
      <selection pane="bottomRight" activeCell="B1" sqref="B1"/>
    </sheetView>
  </sheetViews>
  <sheetFormatPr defaultRowHeight="15" x14ac:dyDescent="0.2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1" width="14.28515625" style="2" customWidth="1"/>
    <col min="12" max="12" width="9.140625" style="2"/>
    <col min="13" max="13" width="17.42578125" style="2" customWidth="1"/>
    <col min="14" max="14" width="9.140625" style="2" hidden="1" customWidth="1"/>
    <col min="15" max="15" width="13.42578125" style="7" hidden="1" customWidth="1"/>
    <col min="16" max="16" width="14.42578125" style="2" customWidth="1"/>
    <col min="17" max="17" width="13.140625" style="2" customWidth="1"/>
    <col min="18" max="18" width="15.28515625" style="2" customWidth="1"/>
    <col min="19" max="20" width="13.140625" style="2" customWidth="1"/>
    <col min="21" max="21" width="15.7109375" style="2" customWidth="1"/>
    <col min="22" max="22" width="17" style="2" customWidth="1"/>
    <col min="23" max="23" width="15.28515625" style="2" customWidth="1"/>
    <col min="24" max="25" width="14.28515625" style="2" customWidth="1"/>
    <col min="26" max="26" width="9.140625" style="2"/>
    <col min="27" max="27" width="15.7109375" style="2" customWidth="1"/>
    <col min="28" max="28" width="9.140625" style="7" hidden="1" customWidth="1"/>
    <col min="29" max="29" width="12.140625" style="7" hidden="1" customWidth="1"/>
    <col min="30" max="30" width="23.28515625" style="7" bestFit="1" customWidth="1"/>
    <col min="31" max="32" width="19.28515625" customWidth="1"/>
  </cols>
  <sheetData>
    <row r="1" spans="1:32" ht="19.5" thickBot="1" x14ac:dyDescent="0.3">
      <c r="A1" s="91" t="s">
        <v>100</v>
      </c>
      <c r="B1" s="95"/>
      <c r="C1" s="174" t="s">
        <v>42</v>
      </c>
      <c r="D1" s="174"/>
      <c r="E1" s="174"/>
      <c r="F1" s="174"/>
      <c r="G1" s="174"/>
      <c r="H1" s="174"/>
      <c r="I1" s="174"/>
      <c r="J1" s="174"/>
      <c r="K1" s="174"/>
      <c r="L1" s="174"/>
      <c r="M1" s="174"/>
      <c r="N1" s="174"/>
      <c r="O1" s="174"/>
      <c r="P1" s="172" t="s">
        <v>43</v>
      </c>
      <c r="Q1" s="172"/>
      <c r="R1" s="172"/>
      <c r="S1" s="172"/>
      <c r="T1" s="172"/>
      <c r="U1" s="172"/>
      <c r="V1" s="172"/>
      <c r="W1" s="172"/>
      <c r="X1" s="172"/>
      <c r="Y1" s="172"/>
      <c r="Z1" s="172"/>
      <c r="AA1" s="172"/>
      <c r="AB1" s="172"/>
      <c r="AC1" s="172"/>
      <c r="AD1" s="175"/>
      <c r="AE1" s="173" t="s">
        <v>19</v>
      </c>
      <c r="AF1" s="173"/>
    </row>
    <row r="2" spans="1:32" ht="31.5" thickTop="1" thickBot="1" x14ac:dyDescent="0.3">
      <c r="A2" s="92" t="s">
        <v>85</v>
      </c>
      <c r="B2" s="96"/>
      <c r="C2" s="174"/>
      <c r="D2" s="174"/>
      <c r="E2" s="174"/>
      <c r="F2" s="174"/>
      <c r="G2" s="174"/>
      <c r="H2" s="174"/>
      <c r="I2" s="174"/>
      <c r="J2" s="174"/>
      <c r="K2" s="174"/>
      <c r="L2" s="174"/>
      <c r="M2" s="174"/>
      <c r="N2" s="174"/>
      <c r="O2" s="174"/>
      <c r="P2" s="172"/>
      <c r="Q2" s="172"/>
      <c r="R2" s="172"/>
      <c r="S2" s="172"/>
      <c r="T2" s="172"/>
      <c r="U2" s="172"/>
      <c r="V2" s="172"/>
      <c r="W2" s="172"/>
      <c r="X2" s="172"/>
      <c r="Y2" s="172"/>
      <c r="Z2" s="172"/>
      <c r="AA2" s="172"/>
      <c r="AB2" s="172"/>
      <c r="AC2" s="172"/>
      <c r="AD2" s="175"/>
      <c r="AE2" s="173"/>
      <c r="AF2" s="173"/>
    </row>
    <row r="3" spans="1:32" s="1" customFormat="1" ht="46.5" thickTop="1" thickBot="1" x14ac:dyDescent="0.3">
      <c r="A3" s="62" t="s">
        <v>14</v>
      </c>
      <c r="B3" s="62" t="s">
        <v>0</v>
      </c>
      <c r="C3" s="63" t="s">
        <v>101</v>
      </c>
      <c r="D3" s="63" t="s">
        <v>102</v>
      </c>
      <c r="E3" s="63" t="s">
        <v>1</v>
      </c>
      <c r="F3" s="63" t="s">
        <v>2</v>
      </c>
      <c r="G3" s="63" t="s">
        <v>3</v>
      </c>
      <c r="H3" s="63" t="s">
        <v>4</v>
      </c>
      <c r="I3" s="63" t="s">
        <v>103</v>
      </c>
      <c r="J3" s="63" t="s">
        <v>7</v>
      </c>
      <c r="K3" s="63" t="s">
        <v>104</v>
      </c>
      <c r="L3" s="63" t="s">
        <v>8</v>
      </c>
      <c r="M3" s="63" t="s">
        <v>38</v>
      </c>
      <c r="N3" s="69" t="s">
        <v>9</v>
      </c>
      <c r="O3" s="69" t="s">
        <v>61</v>
      </c>
      <c r="P3" s="64" t="s">
        <v>6</v>
      </c>
      <c r="Q3" s="64" t="s">
        <v>105</v>
      </c>
      <c r="R3" s="64" t="s">
        <v>103</v>
      </c>
      <c r="S3" s="64" t="s">
        <v>106</v>
      </c>
      <c r="T3" s="64" t="s">
        <v>10</v>
      </c>
      <c r="U3" s="64" t="s">
        <v>5</v>
      </c>
      <c r="V3" s="64" t="s">
        <v>107</v>
      </c>
      <c r="W3" s="64" t="s">
        <v>11</v>
      </c>
      <c r="X3" s="64" t="s">
        <v>12</v>
      </c>
      <c r="Y3" s="64" t="s">
        <v>108</v>
      </c>
      <c r="Z3" s="64" t="s">
        <v>8</v>
      </c>
      <c r="AA3" s="64" t="s">
        <v>39</v>
      </c>
      <c r="AB3" s="70" t="s">
        <v>13</v>
      </c>
      <c r="AC3" s="70" t="s">
        <v>57</v>
      </c>
      <c r="AD3" s="176" t="s">
        <v>58</v>
      </c>
      <c r="AE3" s="65" t="s">
        <v>18</v>
      </c>
      <c r="AF3" s="65" t="s">
        <v>33</v>
      </c>
    </row>
    <row r="4" spans="1:32" ht="15.75" thickTop="1" x14ac:dyDescent="0.25">
      <c r="A4" s="180"/>
      <c r="B4" s="60"/>
      <c r="C4" s="61"/>
      <c r="D4" s="61"/>
      <c r="E4" s="61"/>
      <c r="F4" s="61"/>
      <c r="G4" s="61"/>
      <c r="H4" s="61"/>
      <c r="I4" s="61"/>
      <c r="J4" s="61"/>
      <c r="K4" s="61"/>
      <c r="L4" s="61"/>
      <c r="M4" s="165"/>
      <c r="N4" s="122">
        <f>COUNTIF(C4:L8,"y")</f>
        <v>0</v>
      </c>
      <c r="O4" s="146" t="str">
        <f>IF(N4&gt;0,"OK","No Observation")</f>
        <v>No Observation</v>
      </c>
      <c r="P4" s="61"/>
      <c r="Q4" s="61"/>
      <c r="R4" s="61"/>
      <c r="S4" s="61"/>
      <c r="T4" s="61"/>
      <c r="U4" s="61"/>
      <c r="V4" s="61"/>
      <c r="W4" s="61"/>
      <c r="X4" s="61"/>
      <c r="Y4" s="61"/>
      <c r="Z4" s="61"/>
      <c r="AA4" s="165"/>
      <c r="AB4" s="122">
        <f>COUNTIF(P4:Z8,"Y")</f>
        <v>0</v>
      </c>
      <c r="AC4" s="146" t="str">
        <f>IF(AB4&gt;0,"OK","No Debrief")</f>
        <v>No Debrief</v>
      </c>
      <c r="AD4" s="56" t="s">
        <v>62</v>
      </c>
      <c r="AE4" s="150"/>
      <c r="AF4" s="149"/>
    </row>
    <row r="5" spans="1:32" x14ac:dyDescent="0.25">
      <c r="A5" s="181"/>
      <c r="B5" s="35"/>
      <c r="C5" s="36"/>
      <c r="D5" s="36"/>
      <c r="E5" s="36"/>
      <c r="F5" s="36"/>
      <c r="G5" s="36"/>
      <c r="H5" s="36"/>
      <c r="I5" s="36"/>
      <c r="J5" s="36"/>
      <c r="K5" s="36"/>
      <c r="L5" s="36"/>
      <c r="M5" s="144"/>
      <c r="N5" s="123"/>
      <c r="O5" s="147"/>
      <c r="P5" s="36"/>
      <c r="Q5" s="36"/>
      <c r="R5" s="36"/>
      <c r="S5" s="36"/>
      <c r="T5" s="36"/>
      <c r="U5" s="36"/>
      <c r="V5" s="36"/>
      <c r="W5" s="36"/>
      <c r="X5" s="36"/>
      <c r="Y5" s="36"/>
      <c r="Z5" s="36"/>
      <c r="AA5" s="144"/>
      <c r="AB5" s="123"/>
      <c r="AC5" s="147"/>
      <c r="AD5" s="94" t="str">
        <f>IF(O4="OK", "Yes", "No")</f>
        <v>No</v>
      </c>
      <c r="AE5" s="126"/>
      <c r="AF5" s="150"/>
    </row>
    <row r="6" spans="1:32" x14ac:dyDescent="0.25">
      <c r="A6" s="181"/>
      <c r="B6" s="35"/>
      <c r="C6" s="36"/>
      <c r="D6" s="36"/>
      <c r="E6" s="36"/>
      <c r="F6" s="36"/>
      <c r="G6" s="36"/>
      <c r="H6" s="36"/>
      <c r="I6" s="36"/>
      <c r="J6" s="36"/>
      <c r="K6" s="36"/>
      <c r="L6" s="36"/>
      <c r="M6" s="144"/>
      <c r="N6" s="123"/>
      <c r="O6" s="147"/>
      <c r="P6" s="36"/>
      <c r="Q6" s="36"/>
      <c r="R6" s="36"/>
      <c r="S6" s="36"/>
      <c r="T6" s="36"/>
      <c r="U6" s="36"/>
      <c r="V6" s="36"/>
      <c r="W6" s="36"/>
      <c r="X6" s="36"/>
      <c r="Y6" s="36"/>
      <c r="Z6" s="36"/>
      <c r="AA6" s="144"/>
      <c r="AB6" s="123"/>
      <c r="AC6" s="147"/>
      <c r="AD6" s="55" t="s">
        <v>63</v>
      </c>
      <c r="AE6" s="126"/>
      <c r="AF6" s="93" t="s">
        <v>86</v>
      </c>
    </row>
    <row r="7" spans="1:32" x14ac:dyDescent="0.25">
      <c r="A7" s="181"/>
      <c r="B7" s="35"/>
      <c r="C7" s="36"/>
      <c r="D7" s="36"/>
      <c r="E7" s="36"/>
      <c r="F7" s="36"/>
      <c r="G7" s="36"/>
      <c r="H7" s="36"/>
      <c r="I7" s="36"/>
      <c r="J7" s="36"/>
      <c r="K7" s="36"/>
      <c r="L7" s="36"/>
      <c r="M7" s="144"/>
      <c r="N7" s="123"/>
      <c r="O7" s="147"/>
      <c r="P7" s="36"/>
      <c r="Q7" s="36"/>
      <c r="R7" s="36"/>
      <c r="S7" s="36"/>
      <c r="T7" s="36"/>
      <c r="U7" s="36"/>
      <c r="V7" s="36"/>
      <c r="W7" s="36"/>
      <c r="X7" s="36"/>
      <c r="Y7" s="36"/>
      <c r="Z7" s="36"/>
      <c r="AA7" s="144"/>
      <c r="AB7" s="123"/>
      <c r="AC7" s="147"/>
      <c r="AD7" s="94" t="str">
        <f>IF(AC4="OK","Yes","No")</f>
        <v>No</v>
      </c>
      <c r="AE7" s="126"/>
      <c r="AF7" s="134"/>
    </row>
    <row r="8" spans="1:32" x14ac:dyDescent="0.25">
      <c r="A8" s="182"/>
      <c r="B8" s="37"/>
      <c r="C8" s="38"/>
      <c r="D8" s="38"/>
      <c r="E8" s="38"/>
      <c r="F8" s="38"/>
      <c r="G8" s="38"/>
      <c r="H8" s="38"/>
      <c r="I8" s="38"/>
      <c r="J8" s="38"/>
      <c r="K8" s="38"/>
      <c r="L8" s="38"/>
      <c r="M8" s="145"/>
      <c r="N8" s="124"/>
      <c r="O8" s="148"/>
      <c r="P8" s="38"/>
      <c r="Q8" s="38"/>
      <c r="R8" s="38"/>
      <c r="S8" s="38"/>
      <c r="T8" s="38"/>
      <c r="U8" s="38"/>
      <c r="V8" s="38"/>
      <c r="W8" s="38"/>
      <c r="X8" s="38"/>
      <c r="Y8" s="38"/>
      <c r="Z8" s="38"/>
      <c r="AA8" s="145"/>
      <c r="AB8" s="124"/>
      <c r="AC8" s="148"/>
      <c r="AD8" s="57" t="str">
        <f>IF(AND(AD5="Yes",AD7="Yes"),"Cycle Complete","Cycle Incomplete")</f>
        <v>Cycle Incomplete</v>
      </c>
      <c r="AE8" s="127"/>
      <c r="AF8" s="135"/>
    </row>
    <row r="9" spans="1:32" x14ac:dyDescent="0.25">
      <c r="A9" s="152"/>
      <c r="B9" s="39"/>
      <c r="C9" s="40"/>
      <c r="D9" s="40"/>
      <c r="E9" s="52"/>
      <c r="F9" s="40"/>
      <c r="G9" s="52"/>
      <c r="H9" s="40"/>
      <c r="I9" s="52"/>
      <c r="J9" s="40"/>
      <c r="K9" s="40"/>
      <c r="L9" s="40"/>
      <c r="M9" s="169"/>
      <c r="N9" s="131">
        <f>COUNTIF(C9:L13,"y")</f>
        <v>0</v>
      </c>
      <c r="O9" s="140" t="str">
        <f t="shared" ref="O9" si="0">IF(N9&gt;0,"OK","No Observation")</f>
        <v>No Observation</v>
      </c>
      <c r="P9" s="40"/>
      <c r="Q9" s="40"/>
      <c r="R9" s="40"/>
      <c r="S9" s="40"/>
      <c r="T9" s="40"/>
      <c r="U9" s="40"/>
      <c r="V9" s="40"/>
      <c r="W9" s="40"/>
      <c r="X9" s="40"/>
      <c r="Y9" s="40"/>
      <c r="Z9" s="40"/>
      <c r="AA9" s="169"/>
      <c r="AB9" s="131">
        <f>COUNTIF(P9:Z13,"Y")</f>
        <v>0</v>
      </c>
      <c r="AC9" s="140" t="str">
        <f t="shared" ref="AC9" si="1">IF(AB9&gt;0,"OK","No Debrief")</f>
        <v>No Debrief</v>
      </c>
      <c r="AD9" s="68" t="s">
        <v>62</v>
      </c>
      <c r="AE9" s="177"/>
      <c r="AF9" s="136"/>
    </row>
    <row r="10" spans="1:32" x14ac:dyDescent="0.25">
      <c r="A10" s="153"/>
      <c r="B10" s="41"/>
      <c r="C10" s="51"/>
      <c r="D10" s="42"/>
      <c r="E10" s="42"/>
      <c r="F10" s="42"/>
      <c r="G10" s="42"/>
      <c r="H10" s="42"/>
      <c r="I10" s="42"/>
      <c r="J10" s="42"/>
      <c r="K10" s="42"/>
      <c r="L10" s="42"/>
      <c r="M10" s="170"/>
      <c r="N10" s="132"/>
      <c r="O10" s="141"/>
      <c r="P10" s="42"/>
      <c r="Q10" s="42"/>
      <c r="R10" s="42"/>
      <c r="S10" s="42"/>
      <c r="T10" s="42"/>
      <c r="U10" s="42"/>
      <c r="V10" s="42"/>
      <c r="W10" s="42"/>
      <c r="X10" s="42"/>
      <c r="Y10" s="51"/>
      <c r="Z10" s="42"/>
      <c r="AA10" s="170"/>
      <c r="AB10" s="132"/>
      <c r="AC10" s="141"/>
      <c r="AD10" s="94" t="str">
        <f>IF(O9="OK", "Yes", "No")</f>
        <v>No</v>
      </c>
      <c r="AE10" s="178"/>
      <c r="AF10" s="137"/>
    </row>
    <row r="11" spans="1:32" x14ac:dyDescent="0.25">
      <c r="A11" s="153"/>
      <c r="B11" s="41"/>
      <c r="C11" s="42"/>
      <c r="D11" s="42"/>
      <c r="E11" s="42"/>
      <c r="F11" s="42"/>
      <c r="G11" s="42"/>
      <c r="H11" s="42"/>
      <c r="I11" s="42"/>
      <c r="J11" s="42"/>
      <c r="K11" s="42"/>
      <c r="L11" s="42"/>
      <c r="M11" s="170"/>
      <c r="N11" s="132"/>
      <c r="O11" s="141"/>
      <c r="P11" s="42"/>
      <c r="Q11" s="42"/>
      <c r="R11" s="42"/>
      <c r="S11" s="42"/>
      <c r="T11" s="42"/>
      <c r="U11" s="42"/>
      <c r="V11" s="42"/>
      <c r="W11" s="42"/>
      <c r="X11" s="42"/>
      <c r="Y11" s="42"/>
      <c r="Z11" s="42"/>
      <c r="AA11" s="170"/>
      <c r="AB11" s="132"/>
      <c r="AC11" s="141"/>
      <c r="AD11" s="55" t="s">
        <v>63</v>
      </c>
      <c r="AE11" s="178"/>
      <c r="AF11" s="93" t="s">
        <v>86</v>
      </c>
    </row>
    <row r="12" spans="1:32" x14ac:dyDescent="0.25">
      <c r="A12" s="154"/>
      <c r="B12" s="41"/>
      <c r="C12" s="42"/>
      <c r="D12" s="42"/>
      <c r="E12" s="42"/>
      <c r="F12" s="42"/>
      <c r="G12" s="42"/>
      <c r="H12" s="42"/>
      <c r="I12" s="42"/>
      <c r="J12" s="42"/>
      <c r="K12" s="42"/>
      <c r="L12" s="42"/>
      <c r="M12" s="170"/>
      <c r="N12" s="132"/>
      <c r="O12" s="141"/>
      <c r="P12" s="42"/>
      <c r="Q12" s="42"/>
      <c r="R12" s="42"/>
      <c r="S12" s="42"/>
      <c r="T12" s="42"/>
      <c r="U12" s="42"/>
      <c r="V12" s="42"/>
      <c r="W12" s="42"/>
      <c r="X12" s="42"/>
      <c r="Y12" s="42"/>
      <c r="Z12" s="42"/>
      <c r="AA12" s="170"/>
      <c r="AB12" s="132"/>
      <c r="AC12" s="141"/>
      <c r="AD12" s="94" t="str">
        <f>IF(AC9="OK","Yes","No")</f>
        <v>No</v>
      </c>
      <c r="AE12" s="178"/>
      <c r="AF12" s="138"/>
    </row>
    <row r="13" spans="1:32" x14ac:dyDescent="0.25">
      <c r="A13" s="53" t="str">
        <f>IF(AND(B9&gt;0, AD8="Cycle Complete"), "", "Caution: Previous cycle incomplete")</f>
        <v>Caution: Previous cycle incomplete</v>
      </c>
      <c r="B13" s="43"/>
      <c r="C13" s="44"/>
      <c r="D13" s="44"/>
      <c r="E13" s="44"/>
      <c r="F13" s="44"/>
      <c r="G13" s="44"/>
      <c r="H13" s="44"/>
      <c r="I13" s="44"/>
      <c r="J13" s="44"/>
      <c r="K13" s="44"/>
      <c r="L13" s="44"/>
      <c r="M13" s="171"/>
      <c r="N13" s="133"/>
      <c r="O13" s="142"/>
      <c r="P13" s="44"/>
      <c r="Q13" s="44"/>
      <c r="R13" s="44"/>
      <c r="S13" s="44"/>
      <c r="T13" s="44"/>
      <c r="U13" s="44"/>
      <c r="V13" s="44"/>
      <c r="W13" s="44"/>
      <c r="X13" s="44"/>
      <c r="Y13" s="44"/>
      <c r="Z13" s="44"/>
      <c r="AA13" s="171"/>
      <c r="AB13" s="133"/>
      <c r="AC13" s="142"/>
      <c r="AD13" s="57" t="str">
        <f>IF(AND(AD10="Yes",AD12="Yes"),"Cycle Complete","Cycle Incomplete")</f>
        <v>Cycle Incomplete</v>
      </c>
      <c r="AE13" s="179"/>
      <c r="AF13" s="139"/>
    </row>
    <row r="14" spans="1:32" ht="15" customHeight="1" x14ac:dyDescent="0.25">
      <c r="A14" s="155"/>
      <c r="B14" s="33"/>
      <c r="C14" s="34"/>
      <c r="D14" s="34"/>
      <c r="E14" s="34"/>
      <c r="F14" s="34"/>
      <c r="G14" s="34"/>
      <c r="H14" s="34"/>
      <c r="I14" s="34"/>
      <c r="J14" s="34"/>
      <c r="K14" s="34"/>
      <c r="L14" s="34"/>
      <c r="M14" s="143"/>
      <c r="N14" s="122">
        <f>COUNTIF(C14:L18,"y")</f>
        <v>0</v>
      </c>
      <c r="O14" s="146" t="str">
        <f t="shared" ref="O14" si="2">IF(N14&gt;0,"OK","No Observation")</f>
        <v>No Observation</v>
      </c>
      <c r="P14" s="34"/>
      <c r="Q14" s="34"/>
      <c r="R14" s="34"/>
      <c r="S14" s="34"/>
      <c r="T14" s="34"/>
      <c r="U14" s="34"/>
      <c r="V14" s="34"/>
      <c r="W14" s="34"/>
      <c r="X14" s="34"/>
      <c r="Y14" s="34"/>
      <c r="Z14" s="34"/>
      <c r="AA14" s="143"/>
      <c r="AB14" s="122">
        <f>COUNTIF(P14:Z18,"Y")</f>
        <v>0</v>
      </c>
      <c r="AC14" s="146" t="str">
        <f t="shared" ref="AC14:AC24" si="3">IF(AB14&gt;0,"OK","No Debrief")</f>
        <v>No Debrief</v>
      </c>
      <c r="AD14" s="68" t="s">
        <v>62</v>
      </c>
      <c r="AE14" s="125"/>
      <c r="AF14" s="151"/>
    </row>
    <row r="15" spans="1:32" x14ac:dyDescent="0.25">
      <c r="A15" s="156"/>
      <c r="B15" s="35"/>
      <c r="C15" s="36"/>
      <c r="D15" s="36"/>
      <c r="E15" s="36"/>
      <c r="F15" s="36"/>
      <c r="G15" s="36"/>
      <c r="H15" s="36"/>
      <c r="I15" s="36"/>
      <c r="J15" s="36"/>
      <c r="K15" s="36"/>
      <c r="L15" s="36"/>
      <c r="M15" s="144"/>
      <c r="N15" s="123"/>
      <c r="O15" s="147"/>
      <c r="P15" s="36"/>
      <c r="Q15" s="36"/>
      <c r="R15" s="36"/>
      <c r="S15" s="36"/>
      <c r="T15" s="36"/>
      <c r="U15" s="36"/>
      <c r="V15" s="36"/>
      <c r="W15" s="36"/>
      <c r="X15" s="36"/>
      <c r="Y15" s="36"/>
      <c r="Z15" s="36"/>
      <c r="AA15" s="144"/>
      <c r="AB15" s="123"/>
      <c r="AC15" s="147"/>
      <c r="AD15" s="94" t="str">
        <f>IF(O14="OK", "Yes", "No")</f>
        <v>No</v>
      </c>
      <c r="AE15" s="126"/>
      <c r="AF15" s="150"/>
    </row>
    <row r="16" spans="1:32" x14ac:dyDescent="0.25">
      <c r="A16" s="156"/>
      <c r="B16" s="35"/>
      <c r="C16" s="36"/>
      <c r="D16" s="36"/>
      <c r="E16" s="36"/>
      <c r="F16" s="36"/>
      <c r="G16" s="36"/>
      <c r="H16" s="36"/>
      <c r="I16" s="36"/>
      <c r="J16" s="36"/>
      <c r="K16" s="36"/>
      <c r="L16" s="36"/>
      <c r="M16" s="144"/>
      <c r="N16" s="123"/>
      <c r="O16" s="147"/>
      <c r="P16" s="36"/>
      <c r="Q16" s="36"/>
      <c r="R16" s="36"/>
      <c r="S16" s="36"/>
      <c r="T16" s="36"/>
      <c r="U16" s="36"/>
      <c r="V16" s="36"/>
      <c r="W16" s="36"/>
      <c r="X16" s="36"/>
      <c r="Y16" s="36"/>
      <c r="Z16" s="36"/>
      <c r="AA16" s="144"/>
      <c r="AB16" s="123"/>
      <c r="AC16" s="147"/>
      <c r="AD16" s="55" t="s">
        <v>63</v>
      </c>
      <c r="AE16" s="126"/>
      <c r="AF16" s="93" t="s">
        <v>86</v>
      </c>
    </row>
    <row r="17" spans="1:32" x14ac:dyDescent="0.25">
      <c r="A17" s="157"/>
      <c r="B17" s="35"/>
      <c r="C17" s="36"/>
      <c r="D17" s="36"/>
      <c r="E17" s="36"/>
      <c r="F17" s="36"/>
      <c r="G17" s="36"/>
      <c r="H17" s="36"/>
      <c r="I17" s="36"/>
      <c r="J17" s="36"/>
      <c r="K17" s="36"/>
      <c r="L17" s="36"/>
      <c r="M17" s="144"/>
      <c r="N17" s="123"/>
      <c r="O17" s="147"/>
      <c r="P17" s="36"/>
      <c r="Q17" s="36"/>
      <c r="R17" s="36"/>
      <c r="S17" s="36"/>
      <c r="T17" s="36"/>
      <c r="U17" s="36"/>
      <c r="V17" s="36"/>
      <c r="W17" s="36"/>
      <c r="X17" s="36"/>
      <c r="Y17" s="36"/>
      <c r="Z17" s="36"/>
      <c r="AA17" s="144"/>
      <c r="AB17" s="123"/>
      <c r="AC17" s="147"/>
      <c r="AD17" s="94" t="str">
        <f>IF(AC14="OK","Yes","No")</f>
        <v>No</v>
      </c>
      <c r="AE17" s="126"/>
      <c r="AF17" s="134"/>
    </row>
    <row r="18" spans="1:32" x14ac:dyDescent="0.25">
      <c r="A18" s="71" t="str">
        <f>IF(AD13="Cycle Complete", "", "Caution: Previous cycle incomplete")</f>
        <v>Caution: Previous cycle incomplete</v>
      </c>
      <c r="B18" s="37"/>
      <c r="C18" s="38"/>
      <c r="D18" s="38"/>
      <c r="E18" s="38"/>
      <c r="F18" s="38"/>
      <c r="G18" s="38"/>
      <c r="H18" s="38"/>
      <c r="I18" s="38"/>
      <c r="J18" s="38"/>
      <c r="K18" s="38"/>
      <c r="L18" s="38"/>
      <c r="M18" s="145"/>
      <c r="N18" s="124"/>
      <c r="O18" s="148"/>
      <c r="P18" s="38"/>
      <c r="Q18" s="38"/>
      <c r="R18" s="38"/>
      <c r="S18" s="38"/>
      <c r="T18" s="38"/>
      <c r="U18" s="38"/>
      <c r="V18" s="38"/>
      <c r="W18" s="38"/>
      <c r="X18" s="38"/>
      <c r="Y18" s="38"/>
      <c r="Z18" s="38"/>
      <c r="AA18" s="145"/>
      <c r="AB18" s="124"/>
      <c r="AC18" s="148"/>
      <c r="AD18" s="57" t="str">
        <f>IF(AND(AD15="Yes",AD17="Yes"),"Cycle Complete","Cycle Incomplete")</f>
        <v>Cycle Incomplete</v>
      </c>
      <c r="AE18" s="127"/>
      <c r="AF18" s="135"/>
    </row>
    <row r="19" spans="1:32" ht="15" customHeight="1" x14ac:dyDescent="0.25">
      <c r="A19" s="152"/>
      <c r="B19" s="45"/>
      <c r="C19" s="46"/>
      <c r="D19" s="46"/>
      <c r="E19" s="46"/>
      <c r="F19" s="46"/>
      <c r="G19" s="46"/>
      <c r="H19" s="46"/>
      <c r="I19" s="46"/>
      <c r="J19" s="46"/>
      <c r="K19" s="46"/>
      <c r="L19" s="46"/>
      <c r="M19" s="128"/>
      <c r="N19" s="131">
        <f>COUNTIF(C19:L23,"y")</f>
        <v>0</v>
      </c>
      <c r="O19" s="140" t="str">
        <f t="shared" ref="O19" si="4">IF(N19&gt;0,"OK","No Observation")</f>
        <v>No Observation</v>
      </c>
      <c r="P19" s="46"/>
      <c r="Q19" s="46"/>
      <c r="R19" s="46"/>
      <c r="S19" s="46"/>
      <c r="T19" s="46"/>
      <c r="U19" s="46"/>
      <c r="V19" s="46"/>
      <c r="W19" s="46"/>
      <c r="X19" s="46"/>
      <c r="Y19" s="46"/>
      <c r="Z19" s="46"/>
      <c r="AA19" s="128"/>
      <c r="AB19" s="131">
        <f>COUNTIF(P19:Z23,"Y")</f>
        <v>0</v>
      </c>
      <c r="AC19" s="140" t="str">
        <f t="shared" si="3"/>
        <v>No Debrief</v>
      </c>
      <c r="AD19" s="68" t="s">
        <v>62</v>
      </c>
      <c r="AE19" s="119"/>
      <c r="AF19" s="136"/>
    </row>
    <row r="20" spans="1:32" x14ac:dyDescent="0.25">
      <c r="A20" s="153"/>
      <c r="B20" s="47"/>
      <c r="C20" s="48"/>
      <c r="D20" s="48"/>
      <c r="E20" s="48"/>
      <c r="F20" s="48"/>
      <c r="G20" s="48"/>
      <c r="H20" s="48"/>
      <c r="I20" s="48"/>
      <c r="J20" s="48"/>
      <c r="K20" s="48"/>
      <c r="L20" s="48"/>
      <c r="M20" s="129"/>
      <c r="N20" s="132"/>
      <c r="O20" s="141"/>
      <c r="P20" s="48"/>
      <c r="Q20" s="48"/>
      <c r="R20" s="48"/>
      <c r="S20" s="48"/>
      <c r="T20" s="48"/>
      <c r="U20" s="48"/>
      <c r="V20" s="48"/>
      <c r="W20" s="48"/>
      <c r="X20" s="48"/>
      <c r="Y20" s="48"/>
      <c r="Z20" s="48"/>
      <c r="AA20" s="129"/>
      <c r="AB20" s="132"/>
      <c r="AC20" s="141"/>
      <c r="AD20" s="94" t="str">
        <f>IF(O19="OK", "Yes", "No")</f>
        <v>No</v>
      </c>
      <c r="AE20" s="120"/>
      <c r="AF20" s="137"/>
    </row>
    <row r="21" spans="1:32" x14ac:dyDescent="0.25">
      <c r="A21" s="153"/>
      <c r="B21" s="47"/>
      <c r="C21" s="48"/>
      <c r="D21" s="48"/>
      <c r="E21" s="48"/>
      <c r="F21" s="48"/>
      <c r="G21" s="48"/>
      <c r="H21" s="48"/>
      <c r="I21" s="48"/>
      <c r="J21" s="48"/>
      <c r="K21" s="48"/>
      <c r="L21" s="48"/>
      <c r="M21" s="129"/>
      <c r="N21" s="132"/>
      <c r="O21" s="141"/>
      <c r="P21" s="48"/>
      <c r="Q21" s="48"/>
      <c r="R21" s="48"/>
      <c r="S21" s="48"/>
      <c r="T21" s="48"/>
      <c r="U21" s="48"/>
      <c r="V21" s="48"/>
      <c r="W21" s="48"/>
      <c r="X21" s="48"/>
      <c r="Y21" s="48"/>
      <c r="Z21" s="48"/>
      <c r="AA21" s="129"/>
      <c r="AB21" s="132"/>
      <c r="AC21" s="141"/>
      <c r="AD21" s="55" t="s">
        <v>63</v>
      </c>
      <c r="AE21" s="120"/>
      <c r="AF21" s="93" t="s">
        <v>86</v>
      </c>
    </row>
    <row r="22" spans="1:32" x14ac:dyDescent="0.25">
      <c r="A22" s="154"/>
      <c r="B22" s="47"/>
      <c r="C22" s="48"/>
      <c r="D22" s="48"/>
      <c r="E22" s="48"/>
      <c r="F22" s="48"/>
      <c r="G22" s="48"/>
      <c r="H22" s="48"/>
      <c r="I22" s="48"/>
      <c r="J22" s="48"/>
      <c r="K22" s="48"/>
      <c r="L22" s="48"/>
      <c r="M22" s="129"/>
      <c r="N22" s="132"/>
      <c r="O22" s="141"/>
      <c r="P22" s="48"/>
      <c r="Q22" s="48"/>
      <c r="R22" s="48"/>
      <c r="S22" s="48"/>
      <c r="T22" s="48"/>
      <c r="U22" s="48"/>
      <c r="V22" s="48"/>
      <c r="W22" s="48"/>
      <c r="X22" s="48"/>
      <c r="Y22" s="48"/>
      <c r="Z22" s="48"/>
      <c r="AA22" s="129"/>
      <c r="AB22" s="132"/>
      <c r="AC22" s="141"/>
      <c r="AD22" s="94" t="str">
        <f>IF(AC19="OK","Yes","No")</f>
        <v>No</v>
      </c>
      <c r="AE22" s="120"/>
      <c r="AF22" s="138"/>
    </row>
    <row r="23" spans="1:32" x14ac:dyDescent="0.25">
      <c r="A23" s="53" t="str">
        <f>IF(AD18="Cycle Complete", "", "Caution: Previous cycle incomplete")</f>
        <v>Caution: Previous cycle incomplete</v>
      </c>
      <c r="B23" s="49"/>
      <c r="C23" s="50"/>
      <c r="D23" s="50"/>
      <c r="E23" s="50"/>
      <c r="F23" s="50"/>
      <c r="G23" s="50"/>
      <c r="H23" s="50"/>
      <c r="I23" s="50"/>
      <c r="J23" s="50"/>
      <c r="K23" s="50"/>
      <c r="L23" s="50"/>
      <c r="M23" s="130"/>
      <c r="N23" s="133"/>
      <c r="O23" s="142"/>
      <c r="P23" s="50"/>
      <c r="Q23" s="50"/>
      <c r="R23" s="50"/>
      <c r="S23" s="50"/>
      <c r="T23" s="50"/>
      <c r="U23" s="50"/>
      <c r="V23" s="50"/>
      <c r="W23" s="50"/>
      <c r="X23" s="50"/>
      <c r="Y23" s="50"/>
      <c r="Z23" s="50"/>
      <c r="AA23" s="130"/>
      <c r="AB23" s="133"/>
      <c r="AC23" s="142"/>
      <c r="AD23" s="57" t="str">
        <f>IF(AND(AD20="Yes",AD22="Yes"),"Cycle Complete","Cycle Incomplete")</f>
        <v>Cycle Incomplete</v>
      </c>
      <c r="AE23" s="121"/>
      <c r="AF23" s="139"/>
    </row>
    <row r="24" spans="1:32" ht="15" customHeight="1" x14ac:dyDescent="0.25">
      <c r="A24" s="155"/>
      <c r="B24" s="33"/>
      <c r="C24" s="34"/>
      <c r="D24" s="34"/>
      <c r="E24" s="34"/>
      <c r="F24" s="34"/>
      <c r="G24" s="34"/>
      <c r="H24" s="34"/>
      <c r="I24" s="34"/>
      <c r="J24" s="34"/>
      <c r="K24" s="34"/>
      <c r="L24" s="34"/>
      <c r="M24" s="143"/>
      <c r="N24" s="122">
        <f>COUNTIF(C24:L28,"y")</f>
        <v>0</v>
      </c>
      <c r="O24" s="146" t="str">
        <f t="shared" ref="O24" si="5">IF(N24&gt;0,"OK","No Observation")</f>
        <v>No Observation</v>
      </c>
      <c r="P24" s="34"/>
      <c r="Q24" s="34"/>
      <c r="R24" s="34"/>
      <c r="S24" s="34"/>
      <c r="T24" s="34"/>
      <c r="U24" s="34"/>
      <c r="V24" s="34"/>
      <c r="W24" s="34"/>
      <c r="X24" s="34"/>
      <c r="Y24" s="34"/>
      <c r="Z24" s="34"/>
      <c r="AA24" s="143"/>
      <c r="AB24" s="122">
        <f>COUNTIF(P24:Z28,"Y")</f>
        <v>0</v>
      </c>
      <c r="AC24" s="146" t="str">
        <f t="shared" si="3"/>
        <v>No Debrief</v>
      </c>
      <c r="AD24" s="68" t="s">
        <v>62</v>
      </c>
      <c r="AE24" s="125"/>
      <c r="AF24" s="151"/>
    </row>
    <row r="25" spans="1:32" x14ac:dyDescent="0.25">
      <c r="A25" s="156"/>
      <c r="B25" s="35"/>
      <c r="C25" s="36"/>
      <c r="D25" s="36"/>
      <c r="E25" s="36"/>
      <c r="F25" s="36"/>
      <c r="G25" s="36"/>
      <c r="H25" s="36"/>
      <c r="I25" s="36"/>
      <c r="J25" s="36"/>
      <c r="K25" s="36"/>
      <c r="L25" s="36"/>
      <c r="M25" s="144"/>
      <c r="N25" s="123"/>
      <c r="O25" s="147"/>
      <c r="P25" s="36"/>
      <c r="Q25" s="36"/>
      <c r="R25" s="36"/>
      <c r="S25" s="36"/>
      <c r="T25" s="36"/>
      <c r="U25" s="36"/>
      <c r="V25" s="36"/>
      <c r="W25" s="36"/>
      <c r="X25" s="36"/>
      <c r="Y25" s="36"/>
      <c r="Z25" s="36"/>
      <c r="AA25" s="144"/>
      <c r="AB25" s="123"/>
      <c r="AC25" s="147"/>
      <c r="AD25" s="94" t="str">
        <f>IF(O24="OK", "Yes", "No")</f>
        <v>No</v>
      </c>
      <c r="AE25" s="126"/>
      <c r="AF25" s="150"/>
    </row>
    <row r="26" spans="1:32" x14ac:dyDescent="0.25">
      <c r="A26" s="156"/>
      <c r="B26" s="35"/>
      <c r="C26" s="36"/>
      <c r="D26" s="36"/>
      <c r="E26" s="36"/>
      <c r="F26" s="36"/>
      <c r="G26" s="36"/>
      <c r="H26" s="36"/>
      <c r="I26" s="36"/>
      <c r="J26" s="36"/>
      <c r="K26" s="36"/>
      <c r="L26" s="36"/>
      <c r="M26" s="144"/>
      <c r="N26" s="123"/>
      <c r="O26" s="147"/>
      <c r="P26" s="36"/>
      <c r="Q26" s="36"/>
      <c r="R26" s="36"/>
      <c r="S26" s="36"/>
      <c r="T26" s="36"/>
      <c r="U26" s="36"/>
      <c r="V26" s="36"/>
      <c r="W26" s="36"/>
      <c r="X26" s="36"/>
      <c r="Y26" s="36"/>
      <c r="Z26" s="36"/>
      <c r="AA26" s="144"/>
      <c r="AB26" s="123"/>
      <c r="AC26" s="147"/>
      <c r="AD26" s="55" t="s">
        <v>63</v>
      </c>
      <c r="AE26" s="126"/>
      <c r="AF26" s="93" t="s">
        <v>86</v>
      </c>
    </row>
    <row r="27" spans="1:32" x14ac:dyDescent="0.25">
      <c r="A27" s="157"/>
      <c r="B27" s="35"/>
      <c r="C27" s="36"/>
      <c r="D27" s="36"/>
      <c r="E27" s="36"/>
      <c r="F27" s="36"/>
      <c r="G27" s="36"/>
      <c r="H27" s="36"/>
      <c r="I27" s="36"/>
      <c r="J27" s="36"/>
      <c r="K27" s="36"/>
      <c r="L27" s="36"/>
      <c r="M27" s="144"/>
      <c r="N27" s="123"/>
      <c r="O27" s="147"/>
      <c r="P27" s="36"/>
      <c r="Q27" s="36"/>
      <c r="R27" s="36"/>
      <c r="S27" s="36"/>
      <c r="T27" s="36"/>
      <c r="U27" s="36"/>
      <c r="V27" s="36"/>
      <c r="W27" s="36"/>
      <c r="X27" s="36"/>
      <c r="Y27" s="36"/>
      <c r="Z27" s="36"/>
      <c r="AA27" s="144"/>
      <c r="AB27" s="123"/>
      <c r="AC27" s="147"/>
      <c r="AD27" s="94" t="str">
        <f>IF(AC24="OK","Yes","No")</f>
        <v>No</v>
      </c>
      <c r="AE27" s="126"/>
      <c r="AF27" s="134"/>
    </row>
    <row r="28" spans="1:32" x14ac:dyDescent="0.25">
      <c r="A28" s="71" t="str">
        <f>IF(AD23="Cycle Complete", "", "Caution: Previous cycle incomplete")</f>
        <v>Caution: Previous cycle incomplete</v>
      </c>
      <c r="B28" s="37"/>
      <c r="C28" s="38"/>
      <c r="D28" s="38"/>
      <c r="E28" s="38"/>
      <c r="F28" s="38"/>
      <c r="G28" s="38"/>
      <c r="H28" s="38"/>
      <c r="I28" s="38"/>
      <c r="J28" s="38"/>
      <c r="K28" s="38"/>
      <c r="L28" s="38"/>
      <c r="M28" s="145"/>
      <c r="N28" s="124"/>
      <c r="O28" s="148"/>
      <c r="P28" s="38"/>
      <c r="Q28" s="38"/>
      <c r="R28" s="38"/>
      <c r="S28" s="38"/>
      <c r="T28" s="38"/>
      <c r="U28" s="38"/>
      <c r="V28" s="38"/>
      <c r="W28" s="38"/>
      <c r="X28" s="38"/>
      <c r="Y28" s="38"/>
      <c r="Z28" s="38"/>
      <c r="AA28" s="145"/>
      <c r="AB28" s="124"/>
      <c r="AC28" s="148"/>
      <c r="AD28" s="57" t="str">
        <f>IF(AND(AD25="Yes",AD27="Yes"),"Cycle Complete","Cycle Incomplete")</f>
        <v>Cycle Incomplete</v>
      </c>
      <c r="AE28" s="127"/>
      <c r="AF28" s="135"/>
    </row>
    <row r="29" spans="1:32" ht="15" customHeight="1" x14ac:dyDescent="0.25">
      <c r="A29" s="152"/>
      <c r="B29" s="45"/>
      <c r="C29" s="46"/>
      <c r="D29" s="46"/>
      <c r="E29" s="46"/>
      <c r="F29" s="46"/>
      <c r="G29" s="46"/>
      <c r="H29" s="46"/>
      <c r="I29" s="46"/>
      <c r="J29" s="46"/>
      <c r="K29" s="46"/>
      <c r="L29" s="46"/>
      <c r="M29" s="166"/>
      <c r="N29" s="131">
        <f>COUNTIF(C29:L33,"y")</f>
        <v>0</v>
      </c>
      <c r="O29" s="140" t="str">
        <f t="shared" ref="O29" si="6">IF(N29&gt;0,"OK","No Observation")</f>
        <v>No Observation</v>
      </c>
      <c r="P29" s="46"/>
      <c r="Q29" s="46"/>
      <c r="R29" s="46"/>
      <c r="S29" s="46"/>
      <c r="T29" s="46"/>
      <c r="U29" s="46"/>
      <c r="V29" s="46"/>
      <c r="W29" s="46"/>
      <c r="X29" s="46"/>
      <c r="Y29" s="46"/>
      <c r="Z29" s="46"/>
      <c r="AA29" s="128"/>
      <c r="AB29" s="131">
        <f>COUNTIF(P29:Z33,"Y")</f>
        <v>0</v>
      </c>
      <c r="AC29" s="140" t="str">
        <f t="shared" ref="AC29" si="7">IF(AB29&gt;0,"OK","No Debrief")</f>
        <v>No Debrief</v>
      </c>
      <c r="AD29" s="68" t="s">
        <v>62</v>
      </c>
      <c r="AE29" s="119"/>
      <c r="AF29" s="136"/>
    </row>
    <row r="30" spans="1:32" x14ac:dyDescent="0.25">
      <c r="A30" s="153"/>
      <c r="B30" s="47"/>
      <c r="C30" s="48"/>
      <c r="D30" s="48"/>
      <c r="E30" s="48"/>
      <c r="F30" s="48"/>
      <c r="G30" s="48"/>
      <c r="H30" s="48"/>
      <c r="I30" s="48"/>
      <c r="J30" s="48"/>
      <c r="K30" s="48"/>
      <c r="L30" s="48"/>
      <c r="M30" s="167"/>
      <c r="N30" s="132"/>
      <c r="O30" s="141"/>
      <c r="P30" s="48"/>
      <c r="Q30" s="48"/>
      <c r="R30" s="48"/>
      <c r="S30" s="48"/>
      <c r="T30" s="48"/>
      <c r="U30" s="48"/>
      <c r="V30" s="48"/>
      <c r="W30" s="48"/>
      <c r="X30" s="48"/>
      <c r="Y30" s="48"/>
      <c r="Z30" s="48"/>
      <c r="AA30" s="129"/>
      <c r="AB30" s="132"/>
      <c r="AC30" s="141"/>
      <c r="AD30" s="94" t="str">
        <f>IF(O29="OK", "Yes", "No")</f>
        <v>No</v>
      </c>
      <c r="AE30" s="120"/>
      <c r="AF30" s="137"/>
    </row>
    <row r="31" spans="1:32" x14ac:dyDescent="0.25">
      <c r="A31" s="153"/>
      <c r="B31" s="47"/>
      <c r="C31" s="48"/>
      <c r="D31" s="48"/>
      <c r="E31" s="48"/>
      <c r="F31" s="48"/>
      <c r="G31" s="48"/>
      <c r="H31" s="48"/>
      <c r="I31" s="48"/>
      <c r="J31" s="48"/>
      <c r="K31" s="48"/>
      <c r="L31" s="48"/>
      <c r="M31" s="167"/>
      <c r="N31" s="132"/>
      <c r="O31" s="141"/>
      <c r="P31" s="48"/>
      <c r="Q31" s="48"/>
      <c r="R31" s="48"/>
      <c r="S31" s="48"/>
      <c r="T31" s="48"/>
      <c r="U31" s="48"/>
      <c r="V31" s="48"/>
      <c r="W31" s="48"/>
      <c r="X31" s="48"/>
      <c r="Y31" s="48"/>
      <c r="Z31" s="48"/>
      <c r="AA31" s="129"/>
      <c r="AB31" s="132"/>
      <c r="AC31" s="141"/>
      <c r="AD31" s="55" t="s">
        <v>63</v>
      </c>
      <c r="AE31" s="120"/>
      <c r="AF31" s="93" t="s">
        <v>86</v>
      </c>
    </row>
    <row r="32" spans="1:32" x14ac:dyDescent="0.25">
      <c r="A32" s="154"/>
      <c r="B32" s="47"/>
      <c r="C32" s="48"/>
      <c r="D32" s="48"/>
      <c r="E32" s="48"/>
      <c r="F32" s="48"/>
      <c r="G32" s="48"/>
      <c r="H32" s="48"/>
      <c r="I32" s="48"/>
      <c r="J32" s="48"/>
      <c r="K32" s="48"/>
      <c r="L32" s="48"/>
      <c r="M32" s="167"/>
      <c r="N32" s="132"/>
      <c r="O32" s="141"/>
      <c r="P32" s="48"/>
      <c r="Q32" s="48"/>
      <c r="R32" s="48"/>
      <c r="S32" s="48"/>
      <c r="T32" s="48"/>
      <c r="U32" s="48"/>
      <c r="V32" s="48"/>
      <c r="W32" s="48"/>
      <c r="X32" s="48"/>
      <c r="Y32" s="48"/>
      <c r="Z32" s="48"/>
      <c r="AA32" s="129"/>
      <c r="AB32" s="132"/>
      <c r="AC32" s="141"/>
      <c r="AD32" s="94" t="str">
        <f>IF(AC29="OK","Yes","No")</f>
        <v>No</v>
      </c>
      <c r="AE32" s="120"/>
      <c r="AF32" s="138"/>
    </row>
    <row r="33" spans="1:32" x14ac:dyDescent="0.25">
      <c r="A33" s="53" t="str">
        <f>IF(AD28="Cycle Complete", "", "Caution: Previous cycle incomplete")</f>
        <v>Caution: Previous cycle incomplete</v>
      </c>
      <c r="B33" s="49"/>
      <c r="C33" s="50"/>
      <c r="D33" s="50"/>
      <c r="E33" s="50"/>
      <c r="F33" s="50"/>
      <c r="G33" s="50"/>
      <c r="H33" s="50"/>
      <c r="I33" s="50"/>
      <c r="J33" s="50"/>
      <c r="K33" s="50"/>
      <c r="L33" s="50"/>
      <c r="M33" s="168"/>
      <c r="N33" s="133"/>
      <c r="O33" s="142"/>
      <c r="P33" s="50"/>
      <c r="Q33" s="50"/>
      <c r="R33" s="50"/>
      <c r="S33" s="50"/>
      <c r="T33" s="50"/>
      <c r="U33" s="50"/>
      <c r="V33" s="50"/>
      <c r="W33" s="50"/>
      <c r="X33" s="50"/>
      <c r="Y33" s="50"/>
      <c r="Z33" s="50"/>
      <c r="AA33" s="130"/>
      <c r="AB33" s="133"/>
      <c r="AC33" s="142"/>
      <c r="AD33" s="57" t="str">
        <f>IF(AND(AD30="Yes",AD32="Yes"),"Cycle Complete","Cycle Incomplete")</f>
        <v>Cycle Incomplete</v>
      </c>
      <c r="AE33" s="121"/>
      <c r="AF33" s="139"/>
    </row>
    <row r="34" spans="1:32" ht="15" customHeight="1" x14ac:dyDescent="0.25">
      <c r="A34" s="155"/>
      <c r="B34" s="33"/>
      <c r="C34" s="34"/>
      <c r="D34" s="34"/>
      <c r="E34" s="34"/>
      <c r="F34" s="34"/>
      <c r="G34" s="34"/>
      <c r="H34" s="34"/>
      <c r="I34" s="34"/>
      <c r="J34" s="34"/>
      <c r="K34" s="34"/>
      <c r="L34" s="34"/>
      <c r="M34" s="143"/>
      <c r="N34" s="122">
        <f>COUNTIF(C34:L38,"y")</f>
        <v>0</v>
      </c>
      <c r="O34" s="146" t="str">
        <f t="shared" ref="O34" si="8">IF(N34&gt;0,"OK","No Observation")</f>
        <v>No Observation</v>
      </c>
      <c r="P34" s="34"/>
      <c r="Q34" s="34"/>
      <c r="R34" s="34"/>
      <c r="S34" s="34"/>
      <c r="T34" s="34"/>
      <c r="U34" s="34"/>
      <c r="V34" s="34"/>
      <c r="W34" s="34"/>
      <c r="X34" s="34"/>
      <c r="Y34" s="34"/>
      <c r="Z34" s="34"/>
      <c r="AA34" s="143"/>
      <c r="AB34" s="122">
        <f>COUNTIF(P34:Z38,"Y")</f>
        <v>0</v>
      </c>
      <c r="AC34" s="146" t="str">
        <f t="shared" ref="AC34" si="9">IF(AB34&gt;0,"OK","No Debrief")</f>
        <v>No Debrief</v>
      </c>
      <c r="AD34" s="68" t="s">
        <v>62</v>
      </c>
      <c r="AE34" s="125"/>
      <c r="AF34" s="151"/>
    </row>
    <row r="35" spans="1:32" x14ac:dyDescent="0.25">
      <c r="A35" s="156"/>
      <c r="B35" s="35"/>
      <c r="C35" s="36"/>
      <c r="D35" s="36"/>
      <c r="E35" s="36"/>
      <c r="F35" s="36"/>
      <c r="G35" s="36"/>
      <c r="H35" s="36"/>
      <c r="I35" s="36"/>
      <c r="J35" s="36"/>
      <c r="K35" s="36"/>
      <c r="L35" s="36"/>
      <c r="M35" s="144"/>
      <c r="N35" s="123"/>
      <c r="O35" s="147"/>
      <c r="P35" s="36"/>
      <c r="Q35" s="36"/>
      <c r="R35" s="36"/>
      <c r="S35" s="36"/>
      <c r="T35" s="36"/>
      <c r="U35" s="36"/>
      <c r="V35" s="36"/>
      <c r="W35" s="36"/>
      <c r="X35" s="36"/>
      <c r="Y35" s="36"/>
      <c r="Z35" s="36"/>
      <c r="AA35" s="144"/>
      <c r="AB35" s="123"/>
      <c r="AC35" s="147"/>
      <c r="AD35" s="94" t="str">
        <f>IF(O34="OK", "Yes", "No")</f>
        <v>No</v>
      </c>
      <c r="AE35" s="126"/>
      <c r="AF35" s="150"/>
    </row>
    <row r="36" spans="1:32" x14ac:dyDescent="0.25">
      <c r="A36" s="156"/>
      <c r="B36" s="35"/>
      <c r="C36" s="36"/>
      <c r="D36" s="36"/>
      <c r="E36" s="36"/>
      <c r="F36" s="36"/>
      <c r="G36" s="36"/>
      <c r="H36" s="36"/>
      <c r="I36" s="36"/>
      <c r="J36" s="36"/>
      <c r="K36" s="36"/>
      <c r="L36" s="36"/>
      <c r="M36" s="144"/>
      <c r="N36" s="123"/>
      <c r="O36" s="147"/>
      <c r="P36" s="36"/>
      <c r="Q36" s="36"/>
      <c r="R36" s="36"/>
      <c r="S36" s="36"/>
      <c r="T36" s="36"/>
      <c r="U36" s="36"/>
      <c r="V36" s="36"/>
      <c r="W36" s="36"/>
      <c r="X36" s="36"/>
      <c r="Y36" s="36"/>
      <c r="Z36" s="36"/>
      <c r="AA36" s="144"/>
      <c r="AB36" s="123"/>
      <c r="AC36" s="147"/>
      <c r="AD36" s="55" t="s">
        <v>63</v>
      </c>
      <c r="AE36" s="126"/>
      <c r="AF36" s="93" t="s">
        <v>86</v>
      </c>
    </row>
    <row r="37" spans="1:32" x14ac:dyDescent="0.25">
      <c r="A37" s="157"/>
      <c r="B37" s="35"/>
      <c r="C37" s="36"/>
      <c r="D37" s="36"/>
      <c r="E37" s="36"/>
      <c r="F37" s="36"/>
      <c r="G37" s="36"/>
      <c r="H37" s="36"/>
      <c r="I37" s="36"/>
      <c r="J37" s="36"/>
      <c r="K37" s="36"/>
      <c r="L37" s="36"/>
      <c r="M37" s="144"/>
      <c r="N37" s="123"/>
      <c r="O37" s="147"/>
      <c r="P37" s="36"/>
      <c r="Q37" s="36"/>
      <c r="R37" s="36"/>
      <c r="S37" s="36"/>
      <c r="T37" s="36"/>
      <c r="U37" s="36"/>
      <c r="V37" s="36"/>
      <c r="W37" s="36"/>
      <c r="X37" s="36"/>
      <c r="Y37" s="36"/>
      <c r="Z37" s="36"/>
      <c r="AA37" s="144"/>
      <c r="AB37" s="123"/>
      <c r="AC37" s="147"/>
      <c r="AD37" s="94" t="str">
        <f>IF(AC34="OK","Yes","No")</f>
        <v>No</v>
      </c>
      <c r="AE37" s="126"/>
      <c r="AF37" s="134"/>
    </row>
    <row r="38" spans="1:32" x14ac:dyDescent="0.25">
      <c r="A38" s="71" t="str">
        <f>IF(AD33="Cycle Complete", "", "Caution: Previous cycle incomplete")</f>
        <v>Caution: Previous cycle incomplete</v>
      </c>
      <c r="B38" s="37"/>
      <c r="C38" s="38"/>
      <c r="D38" s="38"/>
      <c r="E38" s="38"/>
      <c r="F38" s="38"/>
      <c r="G38" s="38"/>
      <c r="H38" s="38"/>
      <c r="I38" s="38"/>
      <c r="J38" s="38"/>
      <c r="K38" s="38"/>
      <c r="L38" s="38"/>
      <c r="M38" s="145"/>
      <c r="N38" s="124"/>
      <c r="O38" s="148"/>
      <c r="P38" s="38"/>
      <c r="Q38" s="38"/>
      <c r="R38" s="38"/>
      <c r="S38" s="38"/>
      <c r="T38" s="38"/>
      <c r="U38" s="38"/>
      <c r="V38" s="38"/>
      <c r="W38" s="38"/>
      <c r="X38" s="38"/>
      <c r="Y38" s="38"/>
      <c r="Z38" s="38"/>
      <c r="AA38" s="145"/>
      <c r="AB38" s="124"/>
      <c r="AC38" s="148"/>
      <c r="AD38" s="57" t="str">
        <f>IF(AND(AD35="Yes",AD37="Yes"),"Cycle Complete","Cycle Incomplete")</f>
        <v>Cycle Incomplete</v>
      </c>
      <c r="AE38" s="127"/>
      <c r="AF38" s="135"/>
    </row>
    <row r="39" spans="1:32" ht="15" customHeight="1" x14ac:dyDescent="0.25">
      <c r="A39" s="152"/>
      <c r="B39" s="45"/>
      <c r="C39" s="46"/>
      <c r="D39" s="46"/>
      <c r="E39" s="46"/>
      <c r="F39" s="46"/>
      <c r="G39" s="46"/>
      <c r="H39" s="46"/>
      <c r="I39" s="46"/>
      <c r="J39" s="46"/>
      <c r="K39" s="46"/>
      <c r="L39" s="46"/>
      <c r="M39" s="128"/>
      <c r="N39" s="131">
        <f>COUNTIF(C39:L43,"y")</f>
        <v>0</v>
      </c>
      <c r="O39" s="140" t="str">
        <f t="shared" ref="O39" si="10">IF(N39&gt;0,"OK","No Observation")</f>
        <v>No Observation</v>
      </c>
      <c r="P39" s="46"/>
      <c r="Q39" s="46"/>
      <c r="R39" s="46"/>
      <c r="S39" s="46"/>
      <c r="T39" s="46"/>
      <c r="U39" s="46"/>
      <c r="V39" s="46"/>
      <c r="W39" s="46"/>
      <c r="X39" s="46"/>
      <c r="Y39" s="46"/>
      <c r="Z39" s="46"/>
      <c r="AA39" s="128"/>
      <c r="AB39" s="131">
        <f>COUNTIF(P39:Z43,"Y")</f>
        <v>0</v>
      </c>
      <c r="AC39" s="140" t="str">
        <f t="shared" ref="AC39" si="11">IF(AB39&gt;0,"OK","No Debrief")</f>
        <v>No Debrief</v>
      </c>
      <c r="AD39" s="68" t="s">
        <v>62</v>
      </c>
      <c r="AE39" s="119"/>
      <c r="AF39" s="136"/>
    </row>
    <row r="40" spans="1:32" x14ac:dyDescent="0.25">
      <c r="A40" s="153"/>
      <c r="B40" s="47"/>
      <c r="C40" s="48"/>
      <c r="D40" s="48"/>
      <c r="E40" s="48"/>
      <c r="F40" s="48"/>
      <c r="G40" s="48"/>
      <c r="H40" s="48"/>
      <c r="I40" s="48"/>
      <c r="J40" s="48"/>
      <c r="K40" s="48"/>
      <c r="L40" s="48"/>
      <c r="M40" s="129"/>
      <c r="N40" s="132"/>
      <c r="O40" s="141"/>
      <c r="P40" s="48"/>
      <c r="Q40" s="48"/>
      <c r="R40" s="48"/>
      <c r="S40" s="48"/>
      <c r="T40" s="48"/>
      <c r="U40" s="48"/>
      <c r="V40" s="48"/>
      <c r="W40" s="48"/>
      <c r="X40" s="48"/>
      <c r="Y40" s="48"/>
      <c r="Z40" s="48"/>
      <c r="AA40" s="129"/>
      <c r="AB40" s="132"/>
      <c r="AC40" s="141"/>
      <c r="AD40" s="94" t="str">
        <f>IF(O39="OK", "Yes", "No")</f>
        <v>No</v>
      </c>
      <c r="AE40" s="120"/>
      <c r="AF40" s="137"/>
    </row>
    <row r="41" spans="1:32" x14ac:dyDescent="0.25">
      <c r="A41" s="153"/>
      <c r="B41" s="47"/>
      <c r="C41" s="48"/>
      <c r="D41" s="48"/>
      <c r="E41" s="48"/>
      <c r="F41" s="48"/>
      <c r="G41" s="48"/>
      <c r="H41" s="48"/>
      <c r="I41" s="48"/>
      <c r="J41" s="48"/>
      <c r="K41" s="48"/>
      <c r="L41" s="48"/>
      <c r="M41" s="129"/>
      <c r="N41" s="132"/>
      <c r="O41" s="141"/>
      <c r="P41" s="48"/>
      <c r="Q41" s="48"/>
      <c r="R41" s="48"/>
      <c r="S41" s="48"/>
      <c r="T41" s="48"/>
      <c r="U41" s="48"/>
      <c r="V41" s="48"/>
      <c r="W41" s="48"/>
      <c r="X41" s="48"/>
      <c r="Y41" s="48"/>
      <c r="Z41" s="48"/>
      <c r="AA41" s="129"/>
      <c r="AB41" s="132"/>
      <c r="AC41" s="141"/>
      <c r="AD41" s="55" t="s">
        <v>63</v>
      </c>
      <c r="AE41" s="120"/>
      <c r="AF41" s="93" t="s">
        <v>86</v>
      </c>
    </row>
    <row r="42" spans="1:32" x14ac:dyDescent="0.25">
      <c r="A42" s="154"/>
      <c r="B42" s="47"/>
      <c r="C42" s="48"/>
      <c r="D42" s="48"/>
      <c r="E42" s="48"/>
      <c r="F42" s="48"/>
      <c r="G42" s="48"/>
      <c r="H42" s="48"/>
      <c r="I42" s="48"/>
      <c r="J42" s="48"/>
      <c r="K42" s="48"/>
      <c r="L42" s="48"/>
      <c r="M42" s="129"/>
      <c r="N42" s="132"/>
      <c r="O42" s="141"/>
      <c r="P42" s="48"/>
      <c r="Q42" s="48"/>
      <c r="R42" s="48"/>
      <c r="S42" s="48"/>
      <c r="T42" s="48"/>
      <c r="U42" s="48"/>
      <c r="V42" s="48"/>
      <c r="W42" s="48"/>
      <c r="X42" s="48"/>
      <c r="Y42" s="48"/>
      <c r="Z42" s="48"/>
      <c r="AA42" s="129"/>
      <c r="AB42" s="132"/>
      <c r="AC42" s="141"/>
      <c r="AD42" s="94" t="str">
        <f>IF(AC39="OK","Yes","No")</f>
        <v>No</v>
      </c>
      <c r="AE42" s="120"/>
      <c r="AF42" s="138"/>
    </row>
    <row r="43" spans="1:32" x14ac:dyDescent="0.25">
      <c r="A43" s="53" t="str">
        <f>IF(AD38="Cycle Complete", "", "Caution: Previous cycle incomplete")</f>
        <v>Caution: Previous cycle incomplete</v>
      </c>
      <c r="B43" s="49"/>
      <c r="C43" s="50"/>
      <c r="D43" s="50"/>
      <c r="E43" s="50"/>
      <c r="F43" s="50"/>
      <c r="G43" s="50"/>
      <c r="H43" s="50"/>
      <c r="I43" s="50"/>
      <c r="J43" s="50"/>
      <c r="K43" s="50"/>
      <c r="L43" s="50"/>
      <c r="M43" s="130"/>
      <c r="N43" s="133"/>
      <c r="O43" s="142"/>
      <c r="P43" s="50"/>
      <c r="Q43" s="50"/>
      <c r="R43" s="50"/>
      <c r="S43" s="50"/>
      <c r="T43" s="50"/>
      <c r="U43" s="50"/>
      <c r="V43" s="50"/>
      <c r="W43" s="50"/>
      <c r="X43" s="50"/>
      <c r="Y43" s="50"/>
      <c r="Z43" s="50"/>
      <c r="AA43" s="130"/>
      <c r="AB43" s="133"/>
      <c r="AC43" s="142"/>
      <c r="AD43" s="57" t="str">
        <f>IF(AND(AD40="Yes",AD42="Yes"),"Cycle Complete","Cycle Incomplete")</f>
        <v>Cycle Incomplete</v>
      </c>
      <c r="AE43" s="121"/>
      <c r="AF43" s="139"/>
    </row>
    <row r="44" spans="1:32" ht="15" customHeight="1" x14ac:dyDescent="0.25">
      <c r="A44" s="155"/>
      <c r="B44" s="33"/>
      <c r="C44" s="34"/>
      <c r="D44" s="34"/>
      <c r="E44" s="34"/>
      <c r="F44" s="34"/>
      <c r="G44" s="34"/>
      <c r="H44" s="34"/>
      <c r="I44" s="34"/>
      <c r="J44" s="34"/>
      <c r="K44" s="34"/>
      <c r="L44" s="34"/>
      <c r="M44" s="143"/>
      <c r="N44" s="122">
        <f>COUNTIF(C44:L48,"y")</f>
        <v>0</v>
      </c>
      <c r="O44" s="146" t="str">
        <f t="shared" ref="O44" si="12">IF(N44&gt;0,"OK","No Observation")</f>
        <v>No Observation</v>
      </c>
      <c r="P44" s="34"/>
      <c r="Q44" s="34"/>
      <c r="R44" s="34"/>
      <c r="S44" s="34"/>
      <c r="T44" s="34"/>
      <c r="U44" s="34"/>
      <c r="V44" s="34"/>
      <c r="W44" s="34"/>
      <c r="X44" s="34"/>
      <c r="Y44" s="34"/>
      <c r="Z44" s="34"/>
      <c r="AA44" s="143"/>
      <c r="AB44" s="122">
        <f>COUNTIF(P44:Z48,"Y")</f>
        <v>0</v>
      </c>
      <c r="AC44" s="146" t="str">
        <f t="shared" ref="AC44" si="13">IF(AB44&gt;0,"OK","No Debrief")</f>
        <v>No Debrief</v>
      </c>
      <c r="AD44" s="68" t="s">
        <v>62</v>
      </c>
      <c r="AE44" s="125"/>
      <c r="AF44" s="151"/>
    </row>
    <row r="45" spans="1:32" x14ac:dyDescent="0.25">
      <c r="A45" s="156"/>
      <c r="B45" s="35"/>
      <c r="C45" s="36"/>
      <c r="D45" s="36"/>
      <c r="E45" s="36"/>
      <c r="F45" s="36"/>
      <c r="G45" s="36"/>
      <c r="H45" s="36"/>
      <c r="I45" s="36"/>
      <c r="J45" s="36"/>
      <c r="K45" s="36"/>
      <c r="L45" s="36"/>
      <c r="M45" s="144"/>
      <c r="N45" s="123"/>
      <c r="O45" s="147"/>
      <c r="P45" s="36"/>
      <c r="Q45" s="36"/>
      <c r="R45" s="36"/>
      <c r="S45" s="36"/>
      <c r="T45" s="36"/>
      <c r="U45" s="36"/>
      <c r="V45" s="36"/>
      <c r="W45" s="36"/>
      <c r="X45" s="36"/>
      <c r="Y45" s="36"/>
      <c r="Z45" s="36"/>
      <c r="AA45" s="144"/>
      <c r="AB45" s="123"/>
      <c r="AC45" s="147"/>
      <c r="AD45" s="94" t="str">
        <f>IF(O44="OK", "Yes", "No")</f>
        <v>No</v>
      </c>
      <c r="AE45" s="126"/>
      <c r="AF45" s="150"/>
    </row>
    <row r="46" spans="1:32" x14ac:dyDescent="0.25">
      <c r="A46" s="156"/>
      <c r="B46" s="35"/>
      <c r="C46" s="36"/>
      <c r="D46" s="36"/>
      <c r="E46" s="36"/>
      <c r="F46" s="36"/>
      <c r="G46" s="36"/>
      <c r="H46" s="36"/>
      <c r="I46" s="36"/>
      <c r="J46" s="36"/>
      <c r="K46" s="36"/>
      <c r="L46" s="36"/>
      <c r="M46" s="144"/>
      <c r="N46" s="123"/>
      <c r="O46" s="147"/>
      <c r="P46" s="36"/>
      <c r="Q46" s="36"/>
      <c r="R46" s="36"/>
      <c r="S46" s="36"/>
      <c r="T46" s="36"/>
      <c r="U46" s="36"/>
      <c r="V46" s="36"/>
      <c r="W46" s="36"/>
      <c r="X46" s="36"/>
      <c r="Y46" s="36"/>
      <c r="Z46" s="36"/>
      <c r="AA46" s="144"/>
      <c r="AB46" s="123"/>
      <c r="AC46" s="147"/>
      <c r="AD46" s="55" t="s">
        <v>63</v>
      </c>
      <c r="AE46" s="126"/>
      <c r="AF46" s="93" t="s">
        <v>86</v>
      </c>
    </row>
    <row r="47" spans="1:32" x14ac:dyDescent="0.25">
      <c r="A47" s="157"/>
      <c r="B47" s="35"/>
      <c r="C47" s="36"/>
      <c r="D47" s="36"/>
      <c r="E47" s="36"/>
      <c r="F47" s="36"/>
      <c r="G47" s="36"/>
      <c r="H47" s="36"/>
      <c r="I47" s="36"/>
      <c r="J47" s="36"/>
      <c r="K47" s="36"/>
      <c r="L47" s="36"/>
      <c r="M47" s="144"/>
      <c r="N47" s="123"/>
      <c r="O47" s="147"/>
      <c r="P47" s="36"/>
      <c r="Q47" s="36"/>
      <c r="R47" s="36"/>
      <c r="S47" s="36"/>
      <c r="T47" s="36"/>
      <c r="U47" s="36"/>
      <c r="V47" s="36"/>
      <c r="W47" s="36"/>
      <c r="X47" s="36"/>
      <c r="Y47" s="36"/>
      <c r="Z47" s="36"/>
      <c r="AA47" s="144"/>
      <c r="AB47" s="123"/>
      <c r="AC47" s="147"/>
      <c r="AD47" s="94" t="str">
        <f>IF(AC44="OK","Yes","No")</f>
        <v>No</v>
      </c>
      <c r="AE47" s="126"/>
      <c r="AF47" s="134"/>
    </row>
    <row r="48" spans="1:32" x14ac:dyDescent="0.25">
      <c r="A48" s="71" t="str">
        <f>IF(AD43="Cycle Complete", "", "Caution: Previous cycle incomplete")</f>
        <v>Caution: Previous cycle incomplete</v>
      </c>
      <c r="B48" s="37"/>
      <c r="C48" s="38"/>
      <c r="D48" s="38"/>
      <c r="E48" s="38"/>
      <c r="F48" s="38"/>
      <c r="G48" s="38"/>
      <c r="H48" s="38"/>
      <c r="I48" s="38"/>
      <c r="J48" s="38"/>
      <c r="K48" s="38"/>
      <c r="L48" s="38"/>
      <c r="M48" s="145"/>
      <c r="N48" s="124"/>
      <c r="O48" s="148"/>
      <c r="P48" s="38"/>
      <c r="Q48" s="38"/>
      <c r="R48" s="38"/>
      <c r="S48" s="38"/>
      <c r="T48" s="38"/>
      <c r="U48" s="38"/>
      <c r="V48" s="38"/>
      <c r="W48" s="38"/>
      <c r="X48" s="38"/>
      <c r="Y48" s="38"/>
      <c r="Z48" s="38"/>
      <c r="AA48" s="145"/>
      <c r="AB48" s="124"/>
      <c r="AC48" s="148"/>
      <c r="AD48" s="57" t="str">
        <f>IF(AND(AD45="Yes",AD47="Yes"),"Cycle Complete","Cycle Incomplete")</f>
        <v>Cycle Incomplete</v>
      </c>
      <c r="AE48" s="127"/>
      <c r="AF48" s="135"/>
    </row>
    <row r="49" spans="1:32" ht="15" customHeight="1" x14ac:dyDescent="0.25">
      <c r="A49" s="152"/>
      <c r="B49" s="45"/>
      <c r="C49" s="46"/>
      <c r="D49" s="46"/>
      <c r="E49" s="46"/>
      <c r="F49" s="46"/>
      <c r="G49" s="46"/>
      <c r="H49" s="46"/>
      <c r="I49" s="46"/>
      <c r="J49" s="46"/>
      <c r="K49" s="46"/>
      <c r="L49" s="46"/>
      <c r="M49" s="128"/>
      <c r="N49" s="131">
        <f>COUNTIF(C49:L53,"y")</f>
        <v>0</v>
      </c>
      <c r="O49" s="140" t="str">
        <f t="shared" ref="O49" si="14">IF(N49&gt;0,"OK","No Observation")</f>
        <v>No Observation</v>
      </c>
      <c r="P49" s="46"/>
      <c r="Q49" s="46"/>
      <c r="R49" s="46"/>
      <c r="S49" s="46"/>
      <c r="T49" s="46"/>
      <c r="U49" s="46"/>
      <c r="V49" s="46"/>
      <c r="W49" s="46"/>
      <c r="X49" s="46"/>
      <c r="Y49" s="46"/>
      <c r="Z49" s="46"/>
      <c r="AA49" s="128"/>
      <c r="AB49" s="131">
        <f>COUNTIF(P49:Z53,"Y")</f>
        <v>0</v>
      </c>
      <c r="AC49" s="140" t="str">
        <f t="shared" ref="AC49" si="15">IF(AB49&gt;0,"OK","No Debrief")</f>
        <v>No Debrief</v>
      </c>
      <c r="AD49" s="68" t="s">
        <v>62</v>
      </c>
      <c r="AE49" s="119"/>
      <c r="AF49" s="136"/>
    </row>
    <row r="50" spans="1:32" x14ac:dyDescent="0.25">
      <c r="A50" s="153"/>
      <c r="B50" s="47"/>
      <c r="C50" s="48"/>
      <c r="D50" s="48"/>
      <c r="E50" s="48"/>
      <c r="F50" s="48"/>
      <c r="G50" s="48"/>
      <c r="H50" s="48"/>
      <c r="I50" s="48"/>
      <c r="J50" s="48"/>
      <c r="K50" s="48"/>
      <c r="L50" s="48"/>
      <c r="M50" s="129"/>
      <c r="N50" s="132"/>
      <c r="O50" s="141"/>
      <c r="P50" s="48"/>
      <c r="Q50" s="48"/>
      <c r="R50" s="48"/>
      <c r="S50" s="48"/>
      <c r="T50" s="48"/>
      <c r="U50" s="48"/>
      <c r="V50" s="48"/>
      <c r="W50" s="48"/>
      <c r="X50" s="48"/>
      <c r="Y50" s="48"/>
      <c r="Z50" s="48"/>
      <c r="AA50" s="129"/>
      <c r="AB50" s="132"/>
      <c r="AC50" s="141"/>
      <c r="AD50" s="94" t="str">
        <f>IF(O49="OK", "Yes", "No")</f>
        <v>No</v>
      </c>
      <c r="AE50" s="120"/>
      <c r="AF50" s="137"/>
    </row>
    <row r="51" spans="1:32" x14ac:dyDescent="0.25">
      <c r="A51" s="153"/>
      <c r="B51" s="47"/>
      <c r="C51" s="48"/>
      <c r="D51" s="48"/>
      <c r="E51" s="48"/>
      <c r="F51" s="48"/>
      <c r="G51" s="48"/>
      <c r="H51" s="48"/>
      <c r="I51" s="48"/>
      <c r="J51" s="48"/>
      <c r="K51" s="48"/>
      <c r="L51" s="48"/>
      <c r="M51" s="129"/>
      <c r="N51" s="132"/>
      <c r="O51" s="141"/>
      <c r="P51" s="48"/>
      <c r="Q51" s="48"/>
      <c r="R51" s="48"/>
      <c r="S51" s="48"/>
      <c r="T51" s="48"/>
      <c r="U51" s="48"/>
      <c r="V51" s="48"/>
      <c r="W51" s="48"/>
      <c r="X51" s="48"/>
      <c r="Y51" s="48"/>
      <c r="Z51" s="48"/>
      <c r="AA51" s="129"/>
      <c r="AB51" s="132"/>
      <c r="AC51" s="141"/>
      <c r="AD51" s="55" t="s">
        <v>63</v>
      </c>
      <c r="AE51" s="120"/>
      <c r="AF51" s="93" t="s">
        <v>86</v>
      </c>
    </row>
    <row r="52" spans="1:32" x14ac:dyDescent="0.25">
      <c r="A52" s="154"/>
      <c r="B52" s="47"/>
      <c r="C52" s="48"/>
      <c r="D52" s="48"/>
      <c r="E52" s="48"/>
      <c r="F52" s="48"/>
      <c r="G52" s="48"/>
      <c r="H52" s="48"/>
      <c r="I52" s="48"/>
      <c r="J52" s="48"/>
      <c r="K52" s="48"/>
      <c r="L52" s="48"/>
      <c r="M52" s="129"/>
      <c r="N52" s="132"/>
      <c r="O52" s="141"/>
      <c r="P52" s="48"/>
      <c r="Q52" s="48"/>
      <c r="R52" s="48"/>
      <c r="S52" s="48"/>
      <c r="T52" s="48"/>
      <c r="U52" s="48"/>
      <c r="V52" s="48"/>
      <c r="W52" s="48"/>
      <c r="X52" s="48"/>
      <c r="Y52" s="48"/>
      <c r="Z52" s="48"/>
      <c r="AA52" s="129"/>
      <c r="AB52" s="132"/>
      <c r="AC52" s="141"/>
      <c r="AD52" s="94" t="str">
        <f>IF(AC49="OK","Yes","No")</f>
        <v>No</v>
      </c>
      <c r="AE52" s="120"/>
      <c r="AF52" s="138"/>
    </row>
    <row r="53" spans="1:32" x14ac:dyDescent="0.25">
      <c r="A53" s="53" t="str">
        <f>IF(AD48="Cycle Complete", "", "Caution: Previous cycle incomplete")</f>
        <v>Caution: Previous cycle incomplete</v>
      </c>
      <c r="B53" s="49"/>
      <c r="C53" s="50"/>
      <c r="D53" s="50"/>
      <c r="E53" s="50"/>
      <c r="F53" s="50"/>
      <c r="G53" s="50"/>
      <c r="H53" s="50"/>
      <c r="I53" s="50"/>
      <c r="J53" s="50"/>
      <c r="K53" s="50"/>
      <c r="L53" s="50"/>
      <c r="M53" s="130"/>
      <c r="N53" s="133"/>
      <c r="O53" s="142"/>
      <c r="P53" s="50"/>
      <c r="Q53" s="50"/>
      <c r="R53" s="50"/>
      <c r="S53" s="50"/>
      <c r="T53" s="50"/>
      <c r="U53" s="50"/>
      <c r="V53" s="50"/>
      <c r="W53" s="50"/>
      <c r="X53" s="50"/>
      <c r="Y53" s="50"/>
      <c r="Z53" s="50"/>
      <c r="AA53" s="130"/>
      <c r="AB53" s="133"/>
      <c r="AC53" s="142"/>
      <c r="AD53" s="57" t="str">
        <f>IF(AND(AD50="Yes",AD52="Yes"),"Cycle Complete","Cycle Incomplete")</f>
        <v>Cycle Incomplete</v>
      </c>
      <c r="AE53" s="121"/>
      <c r="AF53" s="139"/>
    </row>
    <row r="54" spans="1:32" ht="15" customHeight="1" x14ac:dyDescent="0.25">
      <c r="A54" s="155"/>
      <c r="B54" s="33"/>
      <c r="C54" s="34"/>
      <c r="D54" s="34"/>
      <c r="E54" s="34"/>
      <c r="F54" s="34"/>
      <c r="G54" s="34"/>
      <c r="H54" s="34"/>
      <c r="I54" s="34"/>
      <c r="J54" s="34"/>
      <c r="K54" s="34"/>
      <c r="L54" s="34"/>
      <c r="M54" s="143"/>
      <c r="N54" s="122">
        <f>COUNTIF(C54:L58,"y")</f>
        <v>0</v>
      </c>
      <c r="O54" s="146" t="str">
        <f t="shared" ref="O54" si="16">IF(N54&gt;0,"OK","No Observation")</f>
        <v>No Observation</v>
      </c>
      <c r="P54" s="34"/>
      <c r="Q54" s="34"/>
      <c r="R54" s="34"/>
      <c r="S54" s="34"/>
      <c r="T54" s="34"/>
      <c r="U54" s="34"/>
      <c r="V54" s="34"/>
      <c r="W54" s="34"/>
      <c r="X54" s="34"/>
      <c r="Y54" s="34"/>
      <c r="Z54" s="34"/>
      <c r="AA54" s="143"/>
      <c r="AB54" s="122">
        <f>COUNTIF(P54:Z58,"Y")</f>
        <v>0</v>
      </c>
      <c r="AC54" s="146" t="str">
        <f t="shared" ref="AC54" si="17">IF(AB54&gt;0,"OK","No Debrief")</f>
        <v>No Debrief</v>
      </c>
      <c r="AD54" s="68" t="s">
        <v>62</v>
      </c>
      <c r="AE54" s="125"/>
      <c r="AF54" s="151"/>
    </row>
    <row r="55" spans="1:32" x14ac:dyDescent="0.25">
      <c r="A55" s="156"/>
      <c r="B55" s="35"/>
      <c r="C55" s="36"/>
      <c r="D55" s="36"/>
      <c r="E55" s="36"/>
      <c r="F55" s="36"/>
      <c r="G55" s="36"/>
      <c r="H55" s="36"/>
      <c r="I55" s="36"/>
      <c r="J55" s="36"/>
      <c r="K55" s="36"/>
      <c r="L55" s="36"/>
      <c r="M55" s="144"/>
      <c r="N55" s="123"/>
      <c r="O55" s="147"/>
      <c r="P55" s="36"/>
      <c r="Q55" s="36"/>
      <c r="R55" s="36"/>
      <c r="S55" s="36"/>
      <c r="T55" s="36"/>
      <c r="U55" s="36"/>
      <c r="V55" s="36"/>
      <c r="W55" s="36"/>
      <c r="X55" s="36"/>
      <c r="Y55" s="36"/>
      <c r="Z55" s="36"/>
      <c r="AA55" s="144"/>
      <c r="AB55" s="123"/>
      <c r="AC55" s="147"/>
      <c r="AD55" s="94" t="str">
        <f>IF(O54="OK", "Yes", "No")</f>
        <v>No</v>
      </c>
      <c r="AE55" s="126"/>
      <c r="AF55" s="150"/>
    </row>
    <row r="56" spans="1:32" x14ac:dyDescent="0.25">
      <c r="A56" s="156"/>
      <c r="B56" s="35"/>
      <c r="C56" s="36"/>
      <c r="D56" s="36"/>
      <c r="E56" s="36"/>
      <c r="F56" s="36"/>
      <c r="G56" s="36"/>
      <c r="H56" s="36"/>
      <c r="I56" s="36"/>
      <c r="J56" s="36"/>
      <c r="K56" s="36"/>
      <c r="L56" s="36"/>
      <c r="M56" s="144"/>
      <c r="N56" s="123"/>
      <c r="O56" s="147"/>
      <c r="P56" s="36"/>
      <c r="Q56" s="36"/>
      <c r="R56" s="36"/>
      <c r="S56" s="36"/>
      <c r="T56" s="36"/>
      <c r="U56" s="36"/>
      <c r="V56" s="36"/>
      <c r="W56" s="36"/>
      <c r="X56" s="36"/>
      <c r="Y56" s="36"/>
      <c r="Z56" s="36"/>
      <c r="AA56" s="144"/>
      <c r="AB56" s="123"/>
      <c r="AC56" s="147"/>
      <c r="AD56" s="55" t="s">
        <v>63</v>
      </c>
      <c r="AE56" s="126"/>
      <c r="AF56" s="93" t="s">
        <v>86</v>
      </c>
    </row>
    <row r="57" spans="1:32" x14ac:dyDescent="0.25">
      <c r="A57" s="157"/>
      <c r="B57" s="35"/>
      <c r="C57" s="36"/>
      <c r="D57" s="36"/>
      <c r="E57" s="36"/>
      <c r="F57" s="36"/>
      <c r="G57" s="36"/>
      <c r="H57" s="36"/>
      <c r="I57" s="36"/>
      <c r="J57" s="36"/>
      <c r="K57" s="36"/>
      <c r="L57" s="36"/>
      <c r="M57" s="144"/>
      <c r="N57" s="123"/>
      <c r="O57" s="147"/>
      <c r="P57" s="36"/>
      <c r="Q57" s="36"/>
      <c r="R57" s="36"/>
      <c r="S57" s="36"/>
      <c r="T57" s="36"/>
      <c r="U57" s="36"/>
      <c r="V57" s="36"/>
      <c r="W57" s="36"/>
      <c r="X57" s="36"/>
      <c r="Y57" s="36"/>
      <c r="Z57" s="36"/>
      <c r="AA57" s="144"/>
      <c r="AB57" s="123"/>
      <c r="AC57" s="147"/>
      <c r="AD57" s="94" t="str">
        <f>IF(AC54="OK","Yes","No")</f>
        <v>No</v>
      </c>
      <c r="AE57" s="126"/>
      <c r="AF57" s="134"/>
    </row>
    <row r="58" spans="1:32" x14ac:dyDescent="0.25">
      <c r="A58" s="71" t="str">
        <f>IF(AD53="Cycle Complete", "", "Caution: Previous cycle incomplete")</f>
        <v>Caution: Previous cycle incomplete</v>
      </c>
      <c r="B58" s="37"/>
      <c r="C58" s="38"/>
      <c r="D58" s="38"/>
      <c r="E58" s="38"/>
      <c r="F58" s="38"/>
      <c r="G58" s="38"/>
      <c r="H58" s="38"/>
      <c r="I58" s="38"/>
      <c r="J58" s="38"/>
      <c r="K58" s="38"/>
      <c r="L58" s="38"/>
      <c r="M58" s="145"/>
      <c r="N58" s="124"/>
      <c r="O58" s="148"/>
      <c r="P58" s="38"/>
      <c r="Q58" s="38"/>
      <c r="R58" s="38"/>
      <c r="S58" s="38"/>
      <c r="T58" s="38"/>
      <c r="U58" s="38"/>
      <c r="V58" s="38"/>
      <c r="W58" s="38"/>
      <c r="X58" s="38"/>
      <c r="Y58" s="38"/>
      <c r="Z58" s="38"/>
      <c r="AA58" s="145"/>
      <c r="AB58" s="124"/>
      <c r="AC58" s="148"/>
      <c r="AD58" s="57" t="str">
        <f>IF(AND(AD55="Yes",AD57="Yes"),"Cycle Complete","Cycle Incomplete")</f>
        <v>Cycle Incomplete</v>
      </c>
      <c r="AE58" s="127"/>
      <c r="AF58" s="135"/>
    </row>
    <row r="59" spans="1:32" ht="15" customHeight="1" x14ac:dyDescent="0.25">
      <c r="A59" s="152"/>
      <c r="B59" s="45"/>
      <c r="C59" s="46"/>
      <c r="D59" s="46"/>
      <c r="E59" s="46"/>
      <c r="F59" s="46"/>
      <c r="G59" s="46"/>
      <c r="H59" s="46"/>
      <c r="I59" s="46"/>
      <c r="J59" s="46"/>
      <c r="K59" s="46"/>
      <c r="L59" s="46"/>
      <c r="M59" s="128"/>
      <c r="N59" s="131">
        <f>COUNTIF(C59:L63,"y")</f>
        <v>0</v>
      </c>
      <c r="O59" s="140" t="str">
        <f t="shared" ref="O59" si="18">IF(N59&gt;0,"OK","No Observation")</f>
        <v>No Observation</v>
      </c>
      <c r="P59" s="46"/>
      <c r="Q59" s="46"/>
      <c r="R59" s="46"/>
      <c r="S59" s="46"/>
      <c r="T59" s="46"/>
      <c r="U59" s="46"/>
      <c r="V59" s="46"/>
      <c r="W59" s="46"/>
      <c r="X59" s="46"/>
      <c r="Y59" s="46"/>
      <c r="Z59" s="46"/>
      <c r="AA59" s="128"/>
      <c r="AB59" s="131">
        <f>COUNTIF(P59:Z63,"Y")</f>
        <v>0</v>
      </c>
      <c r="AC59" s="140" t="str">
        <f t="shared" ref="AC59" si="19">IF(AB59&gt;0,"OK","No Debrief")</f>
        <v>No Debrief</v>
      </c>
      <c r="AD59" s="68" t="s">
        <v>62</v>
      </c>
      <c r="AE59" s="119"/>
      <c r="AF59" s="136"/>
    </row>
    <row r="60" spans="1:32" x14ac:dyDescent="0.25">
      <c r="A60" s="153"/>
      <c r="B60" s="47"/>
      <c r="C60" s="48"/>
      <c r="D60" s="48"/>
      <c r="E60" s="48"/>
      <c r="F60" s="48"/>
      <c r="G60" s="48"/>
      <c r="H60" s="48"/>
      <c r="I60" s="48"/>
      <c r="J60" s="48"/>
      <c r="K60" s="48"/>
      <c r="L60" s="48"/>
      <c r="M60" s="129"/>
      <c r="N60" s="132"/>
      <c r="O60" s="141"/>
      <c r="P60" s="48"/>
      <c r="Q60" s="48"/>
      <c r="R60" s="48"/>
      <c r="S60" s="48"/>
      <c r="T60" s="48"/>
      <c r="U60" s="48"/>
      <c r="V60" s="48"/>
      <c r="W60" s="48"/>
      <c r="X60" s="48"/>
      <c r="Y60" s="48"/>
      <c r="Z60" s="48"/>
      <c r="AA60" s="129"/>
      <c r="AB60" s="132"/>
      <c r="AC60" s="141"/>
      <c r="AD60" s="94" t="str">
        <f>IF(O59="OK", "Yes", "No")</f>
        <v>No</v>
      </c>
      <c r="AE60" s="120"/>
      <c r="AF60" s="137"/>
    </row>
    <row r="61" spans="1:32" x14ac:dyDescent="0.25">
      <c r="A61" s="153"/>
      <c r="B61" s="47"/>
      <c r="C61" s="48"/>
      <c r="D61" s="48"/>
      <c r="E61" s="48"/>
      <c r="F61" s="48"/>
      <c r="G61" s="48"/>
      <c r="H61" s="48"/>
      <c r="I61" s="48"/>
      <c r="J61" s="48"/>
      <c r="K61" s="48"/>
      <c r="L61" s="48"/>
      <c r="M61" s="129"/>
      <c r="N61" s="132"/>
      <c r="O61" s="141"/>
      <c r="P61" s="48"/>
      <c r="Q61" s="48"/>
      <c r="R61" s="48"/>
      <c r="S61" s="48"/>
      <c r="T61" s="48"/>
      <c r="U61" s="48"/>
      <c r="V61" s="48"/>
      <c r="W61" s="48"/>
      <c r="X61" s="48"/>
      <c r="Y61" s="48"/>
      <c r="Z61" s="48"/>
      <c r="AA61" s="129"/>
      <c r="AB61" s="132"/>
      <c r="AC61" s="141"/>
      <c r="AD61" s="55" t="s">
        <v>63</v>
      </c>
      <c r="AE61" s="120"/>
      <c r="AF61" s="93" t="s">
        <v>86</v>
      </c>
    </row>
    <row r="62" spans="1:32" x14ac:dyDescent="0.25">
      <c r="A62" s="154"/>
      <c r="B62" s="47"/>
      <c r="C62" s="48"/>
      <c r="D62" s="48"/>
      <c r="E62" s="48"/>
      <c r="F62" s="48"/>
      <c r="G62" s="48"/>
      <c r="H62" s="48"/>
      <c r="I62" s="48"/>
      <c r="J62" s="48"/>
      <c r="K62" s="48"/>
      <c r="L62" s="48"/>
      <c r="M62" s="129"/>
      <c r="N62" s="132"/>
      <c r="O62" s="141"/>
      <c r="P62" s="48"/>
      <c r="Q62" s="48"/>
      <c r="R62" s="48"/>
      <c r="S62" s="48"/>
      <c r="T62" s="48"/>
      <c r="U62" s="48"/>
      <c r="V62" s="48"/>
      <c r="W62" s="48"/>
      <c r="X62" s="48"/>
      <c r="Y62" s="48"/>
      <c r="Z62" s="48"/>
      <c r="AA62" s="129"/>
      <c r="AB62" s="132"/>
      <c r="AC62" s="141"/>
      <c r="AD62" s="94" t="str">
        <f>IF(AC59="OK","Yes","No")</f>
        <v>No</v>
      </c>
      <c r="AE62" s="120"/>
      <c r="AF62" s="138"/>
    </row>
    <row r="63" spans="1:32" x14ac:dyDescent="0.25">
      <c r="A63" s="53" t="str">
        <f>IF(AD58="Cycle Complete", "", "Caution: Previous cycle incomplete")</f>
        <v>Caution: Previous cycle incomplete</v>
      </c>
      <c r="B63" s="49"/>
      <c r="C63" s="50"/>
      <c r="D63" s="50"/>
      <c r="E63" s="50"/>
      <c r="F63" s="50"/>
      <c r="G63" s="50"/>
      <c r="H63" s="50"/>
      <c r="I63" s="50"/>
      <c r="J63" s="50"/>
      <c r="K63" s="50"/>
      <c r="L63" s="50"/>
      <c r="M63" s="130"/>
      <c r="N63" s="133"/>
      <c r="O63" s="142"/>
      <c r="P63" s="50"/>
      <c r="Q63" s="50"/>
      <c r="R63" s="50"/>
      <c r="S63" s="50"/>
      <c r="T63" s="50"/>
      <c r="U63" s="50"/>
      <c r="V63" s="50"/>
      <c r="W63" s="50"/>
      <c r="X63" s="50"/>
      <c r="Y63" s="50"/>
      <c r="Z63" s="50"/>
      <c r="AA63" s="130"/>
      <c r="AB63" s="133"/>
      <c r="AC63" s="142"/>
      <c r="AD63" s="57" t="str">
        <f>IF(AND(AD60="Yes",AD62="Yes"),"Cycle Complete","Cycle Incomplete")</f>
        <v>Cycle Incomplete</v>
      </c>
      <c r="AE63" s="121"/>
      <c r="AF63" s="139"/>
    </row>
    <row r="64" spans="1:32" ht="15" customHeight="1" x14ac:dyDescent="0.25">
      <c r="A64" s="155"/>
      <c r="B64" s="33"/>
      <c r="C64" s="34"/>
      <c r="D64" s="34"/>
      <c r="E64" s="34"/>
      <c r="F64" s="34"/>
      <c r="G64" s="34"/>
      <c r="H64" s="34"/>
      <c r="I64" s="34"/>
      <c r="J64" s="34"/>
      <c r="K64" s="34"/>
      <c r="L64" s="34"/>
      <c r="M64" s="143"/>
      <c r="N64" s="122">
        <f>COUNTIF(C64:L68,"y")</f>
        <v>0</v>
      </c>
      <c r="O64" s="146" t="str">
        <f t="shared" ref="O64" si="20">IF(N64&gt;0,"OK","No Observation")</f>
        <v>No Observation</v>
      </c>
      <c r="P64" s="34"/>
      <c r="Q64" s="34"/>
      <c r="R64" s="34"/>
      <c r="S64" s="34"/>
      <c r="T64" s="34"/>
      <c r="U64" s="34"/>
      <c r="V64" s="34"/>
      <c r="W64" s="34"/>
      <c r="X64" s="34"/>
      <c r="Y64" s="34"/>
      <c r="Z64" s="34"/>
      <c r="AA64" s="143"/>
      <c r="AB64" s="122">
        <f>COUNTIF(P64:Z68,"Y")</f>
        <v>0</v>
      </c>
      <c r="AC64" s="146" t="str">
        <f t="shared" ref="AC64" si="21">IF(AB64&gt;0,"OK","No Debrief")</f>
        <v>No Debrief</v>
      </c>
      <c r="AD64" s="68" t="s">
        <v>62</v>
      </c>
      <c r="AE64" s="125"/>
      <c r="AF64" s="151"/>
    </row>
    <row r="65" spans="1:32" x14ac:dyDescent="0.25">
      <c r="A65" s="156"/>
      <c r="B65" s="35"/>
      <c r="C65" s="36"/>
      <c r="D65" s="36"/>
      <c r="E65" s="36"/>
      <c r="F65" s="36"/>
      <c r="G65" s="36"/>
      <c r="H65" s="36"/>
      <c r="I65" s="36"/>
      <c r="J65" s="36"/>
      <c r="K65" s="36"/>
      <c r="L65" s="36"/>
      <c r="M65" s="144"/>
      <c r="N65" s="123"/>
      <c r="O65" s="147"/>
      <c r="P65" s="36"/>
      <c r="Q65" s="36"/>
      <c r="R65" s="36"/>
      <c r="S65" s="36"/>
      <c r="T65" s="36"/>
      <c r="U65" s="36"/>
      <c r="V65" s="36"/>
      <c r="W65" s="36"/>
      <c r="X65" s="36"/>
      <c r="Y65" s="36"/>
      <c r="Z65" s="36"/>
      <c r="AA65" s="144"/>
      <c r="AB65" s="123"/>
      <c r="AC65" s="147"/>
      <c r="AD65" s="94" t="str">
        <f>IF(O64="OK", "Yes", "No")</f>
        <v>No</v>
      </c>
      <c r="AE65" s="126"/>
      <c r="AF65" s="150"/>
    </row>
    <row r="66" spans="1:32" x14ac:dyDescent="0.25">
      <c r="A66" s="156"/>
      <c r="B66" s="35"/>
      <c r="C66" s="36"/>
      <c r="D66" s="36"/>
      <c r="E66" s="36"/>
      <c r="F66" s="36"/>
      <c r="G66" s="36"/>
      <c r="H66" s="36"/>
      <c r="I66" s="36"/>
      <c r="J66" s="36"/>
      <c r="K66" s="36"/>
      <c r="L66" s="36"/>
      <c r="M66" s="144"/>
      <c r="N66" s="123"/>
      <c r="O66" s="147"/>
      <c r="P66" s="36"/>
      <c r="Q66" s="36"/>
      <c r="R66" s="36"/>
      <c r="S66" s="36"/>
      <c r="T66" s="36"/>
      <c r="U66" s="36"/>
      <c r="V66" s="36"/>
      <c r="W66" s="36"/>
      <c r="X66" s="36"/>
      <c r="Y66" s="36"/>
      <c r="Z66" s="36"/>
      <c r="AA66" s="144"/>
      <c r="AB66" s="123"/>
      <c r="AC66" s="147"/>
      <c r="AD66" s="55" t="s">
        <v>63</v>
      </c>
      <c r="AE66" s="126"/>
      <c r="AF66" s="93" t="s">
        <v>86</v>
      </c>
    </row>
    <row r="67" spans="1:32" x14ac:dyDescent="0.25">
      <c r="A67" s="157"/>
      <c r="B67" s="35"/>
      <c r="C67" s="36"/>
      <c r="D67" s="36"/>
      <c r="E67" s="36"/>
      <c r="F67" s="36"/>
      <c r="G67" s="36"/>
      <c r="H67" s="36"/>
      <c r="I67" s="36"/>
      <c r="J67" s="36"/>
      <c r="K67" s="36"/>
      <c r="L67" s="36"/>
      <c r="M67" s="144"/>
      <c r="N67" s="123"/>
      <c r="O67" s="147"/>
      <c r="P67" s="36"/>
      <c r="Q67" s="36"/>
      <c r="R67" s="36"/>
      <c r="S67" s="36"/>
      <c r="T67" s="36"/>
      <c r="U67" s="36"/>
      <c r="V67" s="36"/>
      <c r="W67" s="36"/>
      <c r="X67" s="36"/>
      <c r="Y67" s="36"/>
      <c r="Z67" s="36"/>
      <c r="AA67" s="144"/>
      <c r="AB67" s="123"/>
      <c r="AC67" s="147"/>
      <c r="AD67" s="94" t="str">
        <f>IF(AC64="OK","Yes","No")</f>
        <v>No</v>
      </c>
      <c r="AE67" s="126"/>
      <c r="AF67" s="134"/>
    </row>
    <row r="68" spans="1:32" x14ac:dyDescent="0.25">
      <c r="A68" s="71" t="str">
        <f>IF(AD63="Cycle Complete", "", "Caution: Previous cycle incomplete")</f>
        <v>Caution: Previous cycle incomplete</v>
      </c>
      <c r="B68" s="37"/>
      <c r="C68" s="38"/>
      <c r="D68" s="38"/>
      <c r="E68" s="38"/>
      <c r="F68" s="38"/>
      <c r="G68" s="38"/>
      <c r="H68" s="38"/>
      <c r="I68" s="38"/>
      <c r="J68" s="38"/>
      <c r="K68" s="38"/>
      <c r="L68" s="38"/>
      <c r="M68" s="145"/>
      <c r="N68" s="124"/>
      <c r="O68" s="148"/>
      <c r="P68" s="38"/>
      <c r="Q68" s="38"/>
      <c r="R68" s="38"/>
      <c r="S68" s="38"/>
      <c r="T68" s="38"/>
      <c r="U68" s="38"/>
      <c r="V68" s="38"/>
      <c r="W68" s="38"/>
      <c r="X68" s="38"/>
      <c r="Y68" s="38"/>
      <c r="Z68" s="38"/>
      <c r="AA68" s="145"/>
      <c r="AB68" s="124"/>
      <c r="AC68" s="148"/>
      <c r="AD68" s="57" t="str">
        <f>IF(AND(AD65="Yes",AD67="Yes"),"Cycle Complete","Cycle Incomplete")</f>
        <v>Cycle Incomplete</v>
      </c>
      <c r="AE68" s="127"/>
      <c r="AF68" s="135"/>
    </row>
    <row r="69" spans="1:32" ht="15" customHeight="1" x14ac:dyDescent="0.25">
      <c r="A69" s="152"/>
      <c r="B69" s="45"/>
      <c r="C69" s="46"/>
      <c r="D69" s="46"/>
      <c r="E69" s="46"/>
      <c r="F69" s="46"/>
      <c r="G69" s="46"/>
      <c r="H69" s="46"/>
      <c r="I69" s="46"/>
      <c r="J69" s="46"/>
      <c r="K69" s="46"/>
      <c r="L69" s="46"/>
      <c r="M69" s="128"/>
      <c r="N69" s="131">
        <f>COUNTIF(C69:L73,"y")</f>
        <v>0</v>
      </c>
      <c r="O69" s="140" t="str">
        <f t="shared" ref="O69" si="22">IF(N69&gt;0,"OK","No Observation")</f>
        <v>No Observation</v>
      </c>
      <c r="P69" s="46"/>
      <c r="Q69" s="46"/>
      <c r="R69" s="46"/>
      <c r="S69" s="46"/>
      <c r="T69" s="46"/>
      <c r="U69" s="46"/>
      <c r="V69" s="46"/>
      <c r="W69" s="46"/>
      <c r="X69" s="46"/>
      <c r="Y69" s="46"/>
      <c r="Z69" s="46"/>
      <c r="AA69" s="128"/>
      <c r="AB69" s="131">
        <f>COUNTIF(P69:Z73,"Y")</f>
        <v>0</v>
      </c>
      <c r="AC69" s="140" t="str">
        <f t="shared" ref="AC69" si="23">IF(AB69&gt;0,"OK","No Debrief")</f>
        <v>No Debrief</v>
      </c>
      <c r="AD69" s="68" t="s">
        <v>62</v>
      </c>
      <c r="AE69" s="119"/>
      <c r="AF69" s="136"/>
    </row>
    <row r="70" spans="1:32" x14ac:dyDescent="0.25">
      <c r="A70" s="153"/>
      <c r="B70" s="47"/>
      <c r="C70" s="48"/>
      <c r="D70" s="48"/>
      <c r="E70" s="48"/>
      <c r="F70" s="48"/>
      <c r="G70" s="48"/>
      <c r="H70" s="48"/>
      <c r="I70" s="48"/>
      <c r="J70" s="48"/>
      <c r="K70" s="48"/>
      <c r="L70" s="48"/>
      <c r="M70" s="129"/>
      <c r="N70" s="132"/>
      <c r="O70" s="141"/>
      <c r="P70" s="48"/>
      <c r="Q70" s="48"/>
      <c r="R70" s="48"/>
      <c r="S70" s="48"/>
      <c r="T70" s="48"/>
      <c r="U70" s="48"/>
      <c r="V70" s="48"/>
      <c r="W70" s="48"/>
      <c r="X70" s="48"/>
      <c r="Y70" s="48"/>
      <c r="Z70" s="48"/>
      <c r="AA70" s="129"/>
      <c r="AB70" s="132"/>
      <c r="AC70" s="141"/>
      <c r="AD70" s="94" t="str">
        <f>IF(O69="OK", "Yes", "No")</f>
        <v>No</v>
      </c>
      <c r="AE70" s="120"/>
      <c r="AF70" s="137"/>
    </row>
    <row r="71" spans="1:32" x14ac:dyDescent="0.25">
      <c r="A71" s="153"/>
      <c r="B71" s="47"/>
      <c r="C71" s="48"/>
      <c r="D71" s="48"/>
      <c r="E71" s="48"/>
      <c r="F71" s="48"/>
      <c r="G71" s="48"/>
      <c r="H71" s="48"/>
      <c r="I71" s="48"/>
      <c r="J71" s="48"/>
      <c r="K71" s="48"/>
      <c r="L71" s="48"/>
      <c r="M71" s="129"/>
      <c r="N71" s="132"/>
      <c r="O71" s="141"/>
      <c r="P71" s="48"/>
      <c r="Q71" s="48"/>
      <c r="R71" s="48"/>
      <c r="S71" s="48"/>
      <c r="T71" s="48"/>
      <c r="U71" s="48"/>
      <c r="V71" s="48"/>
      <c r="W71" s="48"/>
      <c r="X71" s="48"/>
      <c r="Y71" s="48"/>
      <c r="Z71" s="48"/>
      <c r="AA71" s="129"/>
      <c r="AB71" s="132"/>
      <c r="AC71" s="141"/>
      <c r="AD71" s="55" t="s">
        <v>63</v>
      </c>
      <c r="AE71" s="120"/>
      <c r="AF71" s="93" t="s">
        <v>86</v>
      </c>
    </row>
    <row r="72" spans="1:32" x14ac:dyDescent="0.25">
      <c r="A72" s="154"/>
      <c r="B72" s="47"/>
      <c r="C72" s="48"/>
      <c r="D72" s="48"/>
      <c r="E72" s="48"/>
      <c r="F72" s="48"/>
      <c r="G72" s="48"/>
      <c r="H72" s="48"/>
      <c r="I72" s="48"/>
      <c r="J72" s="48"/>
      <c r="K72" s="48"/>
      <c r="L72" s="48"/>
      <c r="M72" s="129"/>
      <c r="N72" s="132"/>
      <c r="O72" s="141"/>
      <c r="P72" s="48"/>
      <c r="Q72" s="48"/>
      <c r="R72" s="48"/>
      <c r="S72" s="48"/>
      <c r="T72" s="48"/>
      <c r="U72" s="48"/>
      <c r="V72" s="48"/>
      <c r="W72" s="48"/>
      <c r="X72" s="48"/>
      <c r="Y72" s="48"/>
      <c r="Z72" s="48"/>
      <c r="AA72" s="129"/>
      <c r="AB72" s="132"/>
      <c r="AC72" s="141"/>
      <c r="AD72" s="94" t="str">
        <f>IF(AC69="OK","Yes","No")</f>
        <v>No</v>
      </c>
      <c r="AE72" s="120"/>
      <c r="AF72" s="138"/>
    </row>
    <row r="73" spans="1:32" x14ac:dyDescent="0.25">
      <c r="A73" s="53" t="str">
        <f>IF(AD68="Cycle Complete", "", "Caution: Previous cycle incomplete")</f>
        <v>Caution: Previous cycle incomplete</v>
      </c>
      <c r="B73" s="49"/>
      <c r="C73" s="50"/>
      <c r="D73" s="50"/>
      <c r="E73" s="50"/>
      <c r="F73" s="50"/>
      <c r="G73" s="50"/>
      <c r="H73" s="50"/>
      <c r="I73" s="50"/>
      <c r="J73" s="50"/>
      <c r="K73" s="50"/>
      <c r="L73" s="50"/>
      <c r="M73" s="130"/>
      <c r="N73" s="133"/>
      <c r="O73" s="142"/>
      <c r="P73" s="50"/>
      <c r="Q73" s="50"/>
      <c r="R73" s="50"/>
      <c r="S73" s="50"/>
      <c r="T73" s="50"/>
      <c r="U73" s="50"/>
      <c r="V73" s="50"/>
      <c r="W73" s="50"/>
      <c r="X73" s="50"/>
      <c r="Y73" s="50"/>
      <c r="Z73" s="50"/>
      <c r="AA73" s="130"/>
      <c r="AB73" s="133"/>
      <c r="AC73" s="142"/>
      <c r="AD73" s="57" t="str">
        <f>IF(AND(AD70="Yes",AD72="Yes"),"Cycle Complete","Cycle Incomplete")</f>
        <v>Cycle Incomplete</v>
      </c>
      <c r="AE73" s="121"/>
      <c r="AF73" s="139"/>
    </row>
    <row r="74" spans="1:32" ht="15" customHeight="1" x14ac:dyDescent="0.25">
      <c r="A74" s="155"/>
      <c r="B74" s="33"/>
      <c r="C74" s="34"/>
      <c r="D74" s="34"/>
      <c r="E74" s="34"/>
      <c r="F74" s="34"/>
      <c r="G74" s="34"/>
      <c r="H74" s="34"/>
      <c r="I74" s="34"/>
      <c r="J74" s="34"/>
      <c r="K74" s="34"/>
      <c r="L74" s="34"/>
      <c r="M74" s="143"/>
      <c r="N74" s="122">
        <f>COUNTIF(C74:L78,"y")</f>
        <v>0</v>
      </c>
      <c r="O74" s="146" t="str">
        <f t="shared" ref="O74" si="24">IF(N74&gt;0,"OK","No Observation")</f>
        <v>No Observation</v>
      </c>
      <c r="P74" s="34"/>
      <c r="Q74" s="34"/>
      <c r="R74" s="34"/>
      <c r="S74" s="34"/>
      <c r="T74" s="34"/>
      <c r="U74" s="34"/>
      <c r="V74" s="34"/>
      <c r="W74" s="34"/>
      <c r="X74" s="34"/>
      <c r="Y74" s="34"/>
      <c r="Z74" s="34"/>
      <c r="AA74" s="143"/>
      <c r="AB74" s="122">
        <f>COUNTIF(P74:Z78,"Y")</f>
        <v>0</v>
      </c>
      <c r="AC74" s="146" t="str">
        <f t="shared" ref="AC74" si="25">IF(AB74&gt;0,"OK","No Debrief")</f>
        <v>No Debrief</v>
      </c>
      <c r="AD74" s="68" t="s">
        <v>62</v>
      </c>
      <c r="AE74" s="125"/>
      <c r="AF74" s="151"/>
    </row>
    <row r="75" spans="1:32" x14ac:dyDescent="0.25">
      <c r="A75" s="156"/>
      <c r="B75" s="35"/>
      <c r="C75" s="36"/>
      <c r="D75" s="36"/>
      <c r="E75" s="36"/>
      <c r="F75" s="36"/>
      <c r="G75" s="36"/>
      <c r="H75" s="36"/>
      <c r="I75" s="36"/>
      <c r="J75" s="36"/>
      <c r="K75" s="36"/>
      <c r="L75" s="36"/>
      <c r="M75" s="144"/>
      <c r="N75" s="123"/>
      <c r="O75" s="147"/>
      <c r="P75" s="36"/>
      <c r="Q75" s="36"/>
      <c r="R75" s="36"/>
      <c r="S75" s="36"/>
      <c r="T75" s="36"/>
      <c r="U75" s="36"/>
      <c r="V75" s="36"/>
      <c r="W75" s="36"/>
      <c r="X75" s="36"/>
      <c r="Y75" s="36"/>
      <c r="Z75" s="36"/>
      <c r="AA75" s="144"/>
      <c r="AB75" s="123"/>
      <c r="AC75" s="147"/>
      <c r="AD75" s="94" t="str">
        <f>IF(O74="OK", "Yes", "No")</f>
        <v>No</v>
      </c>
      <c r="AE75" s="126"/>
      <c r="AF75" s="150"/>
    </row>
    <row r="76" spans="1:32" x14ac:dyDescent="0.25">
      <c r="A76" s="156"/>
      <c r="B76" s="35"/>
      <c r="C76" s="36"/>
      <c r="D76" s="36"/>
      <c r="E76" s="36"/>
      <c r="F76" s="36"/>
      <c r="G76" s="36"/>
      <c r="H76" s="36"/>
      <c r="I76" s="36"/>
      <c r="J76" s="36"/>
      <c r="K76" s="36"/>
      <c r="L76" s="36"/>
      <c r="M76" s="144"/>
      <c r="N76" s="123"/>
      <c r="O76" s="147"/>
      <c r="P76" s="36"/>
      <c r="Q76" s="36"/>
      <c r="R76" s="36"/>
      <c r="S76" s="36"/>
      <c r="T76" s="36"/>
      <c r="U76" s="36"/>
      <c r="V76" s="36"/>
      <c r="W76" s="36"/>
      <c r="X76" s="36"/>
      <c r="Y76" s="36"/>
      <c r="Z76" s="36"/>
      <c r="AA76" s="144"/>
      <c r="AB76" s="123"/>
      <c r="AC76" s="147"/>
      <c r="AD76" s="55" t="s">
        <v>63</v>
      </c>
      <c r="AE76" s="126"/>
      <c r="AF76" s="93" t="s">
        <v>86</v>
      </c>
    </row>
    <row r="77" spans="1:32" x14ac:dyDescent="0.25">
      <c r="A77" s="157"/>
      <c r="B77" s="35"/>
      <c r="C77" s="36"/>
      <c r="D77" s="36"/>
      <c r="E77" s="36"/>
      <c r="F77" s="36"/>
      <c r="G77" s="36"/>
      <c r="H77" s="36"/>
      <c r="I77" s="36"/>
      <c r="J77" s="36"/>
      <c r="K77" s="36"/>
      <c r="L77" s="36"/>
      <c r="M77" s="144"/>
      <c r="N77" s="123"/>
      <c r="O77" s="147"/>
      <c r="P77" s="36"/>
      <c r="Q77" s="36"/>
      <c r="R77" s="36"/>
      <c r="S77" s="36"/>
      <c r="T77" s="36"/>
      <c r="U77" s="36"/>
      <c r="V77" s="36"/>
      <c r="W77" s="36"/>
      <c r="X77" s="36"/>
      <c r="Y77" s="36"/>
      <c r="Z77" s="36"/>
      <c r="AA77" s="144"/>
      <c r="AB77" s="123"/>
      <c r="AC77" s="147"/>
      <c r="AD77" s="94" t="str">
        <f>IF(AC74="OK","Yes","No")</f>
        <v>No</v>
      </c>
      <c r="AE77" s="126"/>
      <c r="AF77" s="134"/>
    </row>
    <row r="78" spans="1:32" x14ac:dyDescent="0.25">
      <c r="A78" s="71" t="str">
        <f>IF(AD73="Cycle Complete", "", "Caution: Previous cycle incomplete")</f>
        <v>Caution: Previous cycle incomplete</v>
      </c>
      <c r="B78" s="37"/>
      <c r="C78" s="38"/>
      <c r="D78" s="38"/>
      <c r="E78" s="38"/>
      <c r="F78" s="38"/>
      <c r="G78" s="38"/>
      <c r="H78" s="38"/>
      <c r="I78" s="38"/>
      <c r="J78" s="38"/>
      <c r="K78" s="38"/>
      <c r="L78" s="38"/>
      <c r="M78" s="145"/>
      <c r="N78" s="124"/>
      <c r="O78" s="148"/>
      <c r="P78" s="38"/>
      <c r="Q78" s="38"/>
      <c r="R78" s="38"/>
      <c r="S78" s="38"/>
      <c r="T78" s="38"/>
      <c r="U78" s="38"/>
      <c r="V78" s="38"/>
      <c r="W78" s="38"/>
      <c r="X78" s="38"/>
      <c r="Y78" s="38"/>
      <c r="Z78" s="38"/>
      <c r="AA78" s="145"/>
      <c r="AB78" s="124"/>
      <c r="AC78" s="148"/>
      <c r="AD78" s="57" t="str">
        <f>IF(AND(AD75="Yes",AD77="Yes"),"Cycle Complete","Cycle Incomplete")</f>
        <v>Cycle Incomplete</v>
      </c>
      <c r="AE78" s="127"/>
      <c r="AF78" s="135"/>
    </row>
    <row r="79" spans="1:32" ht="15" customHeight="1" x14ac:dyDescent="0.25">
      <c r="A79" s="152"/>
      <c r="B79" s="45"/>
      <c r="C79" s="46"/>
      <c r="D79" s="46"/>
      <c r="E79" s="46"/>
      <c r="F79" s="46"/>
      <c r="G79" s="46"/>
      <c r="H79" s="46"/>
      <c r="I79" s="46"/>
      <c r="J79" s="46"/>
      <c r="K79" s="46"/>
      <c r="L79" s="46"/>
      <c r="M79" s="128"/>
      <c r="N79" s="131">
        <f>COUNTIF(C79:L83,"y")</f>
        <v>0</v>
      </c>
      <c r="O79" s="140" t="str">
        <f t="shared" ref="O79" si="26">IF(N79&gt;0,"OK","No Observation")</f>
        <v>No Observation</v>
      </c>
      <c r="P79" s="46"/>
      <c r="Q79" s="46"/>
      <c r="R79" s="46"/>
      <c r="S79" s="46"/>
      <c r="T79" s="46"/>
      <c r="U79" s="46"/>
      <c r="V79" s="46"/>
      <c r="W79" s="46"/>
      <c r="X79" s="46"/>
      <c r="Y79" s="46"/>
      <c r="Z79" s="46"/>
      <c r="AA79" s="128"/>
      <c r="AB79" s="131">
        <f>COUNTIF(P79:Z83,"Y")</f>
        <v>0</v>
      </c>
      <c r="AC79" s="140" t="str">
        <f t="shared" ref="AC79" si="27">IF(AB79&gt;0,"OK","No Debrief")</f>
        <v>No Debrief</v>
      </c>
      <c r="AD79" s="68" t="s">
        <v>62</v>
      </c>
      <c r="AE79" s="119"/>
      <c r="AF79" s="136"/>
    </row>
    <row r="80" spans="1:32" x14ac:dyDescent="0.25">
      <c r="A80" s="153"/>
      <c r="B80" s="47"/>
      <c r="C80" s="48"/>
      <c r="D80" s="48"/>
      <c r="E80" s="48"/>
      <c r="F80" s="48"/>
      <c r="G80" s="48"/>
      <c r="H80" s="48"/>
      <c r="I80" s="48"/>
      <c r="J80" s="48"/>
      <c r="K80" s="48"/>
      <c r="L80" s="48"/>
      <c r="M80" s="129"/>
      <c r="N80" s="132"/>
      <c r="O80" s="141"/>
      <c r="P80" s="48"/>
      <c r="Q80" s="48"/>
      <c r="R80" s="48"/>
      <c r="S80" s="48"/>
      <c r="T80" s="48"/>
      <c r="U80" s="48"/>
      <c r="V80" s="48"/>
      <c r="W80" s="48"/>
      <c r="X80" s="48"/>
      <c r="Y80" s="48"/>
      <c r="Z80" s="48"/>
      <c r="AA80" s="129"/>
      <c r="AB80" s="132"/>
      <c r="AC80" s="141"/>
      <c r="AD80" s="94" t="str">
        <f>IF(O79="OK", "Yes", "No")</f>
        <v>No</v>
      </c>
      <c r="AE80" s="120"/>
      <c r="AF80" s="137"/>
    </row>
    <row r="81" spans="1:32" x14ac:dyDescent="0.25">
      <c r="A81" s="153"/>
      <c r="B81" s="47"/>
      <c r="C81" s="48"/>
      <c r="D81" s="48"/>
      <c r="E81" s="48"/>
      <c r="F81" s="48"/>
      <c r="G81" s="48"/>
      <c r="H81" s="48"/>
      <c r="I81" s="48"/>
      <c r="J81" s="48"/>
      <c r="K81" s="48"/>
      <c r="L81" s="48"/>
      <c r="M81" s="129"/>
      <c r="N81" s="132"/>
      <c r="O81" s="141"/>
      <c r="P81" s="48"/>
      <c r="Q81" s="48"/>
      <c r="R81" s="48"/>
      <c r="S81" s="48"/>
      <c r="T81" s="48"/>
      <c r="U81" s="48"/>
      <c r="V81" s="48"/>
      <c r="W81" s="48"/>
      <c r="X81" s="48"/>
      <c r="Y81" s="48"/>
      <c r="Z81" s="48"/>
      <c r="AA81" s="129"/>
      <c r="AB81" s="132"/>
      <c r="AC81" s="141"/>
      <c r="AD81" s="55" t="s">
        <v>63</v>
      </c>
      <c r="AE81" s="120"/>
      <c r="AF81" s="93" t="s">
        <v>86</v>
      </c>
    </row>
    <row r="82" spans="1:32" x14ac:dyDescent="0.25">
      <c r="A82" s="154"/>
      <c r="B82" s="47"/>
      <c r="C82" s="48"/>
      <c r="D82" s="48"/>
      <c r="E82" s="48"/>
      <c r="F82" s="48"/>
      <c r="G82" s="48"/>
      <c r="H82" s="48"/>
      <c r="I82" s="48"/>
      <c r="J82" s="48"/>
      <c r="K82" s="48"/>
      <c r="L82" s="48"/>
      <c r="M82" s="129"/>
      <c r="N82" s="132"/>
      <c r="O82" s="141"/>
      <c r="P82" s="48"/>
      <c r="Q82" s="48"/>
      <c r="R82" s="48"/>
      <c r="S82" s="48"/>
      <c r="T82" s="48"/>
      <c r="U82" s="48"/>
      <c r="V82" s="48"/>
      <c r="W82" s="48"/>
      <c r="X82" s="48"/>
      <c r="Y82" s="48"/>
      <c r="Z82" s="48"/>
      <c r="AA82" s="129"/>
      <c r="AB82" s="132"/>
      <c r="AC82" s="141"/>
      <c r="AD82" s="94" t="str">
        <f>IF(AC79="OK","Yes","No")</f>
        <v>No</v>
      </c>
      <c r="AE82" s="120"/>
      <c r="AF82" s="138"/>
    </row>
    <row r="83" spans="1:32" x14ac:dyDescent="0.25">
      <c r="A83" s="53" t="str">
        <f>IF(AD78="Cycle Complete", "", "Caution: Previous cycle incomplete")</f>
        <v>Caution: Previous cycle incomplete</v>
      </c>
      <c r="B83" s="49"/>
      <c r="C83" s="50"/>
      <c r="D83" s="50"/>
      <c r="E83" s="50"/>
      <c r="F83" s="50"/>
      <c r="G83" s="50"/>
      <c r="H83" s="50"/>
      <c r="I83" s="50"/>
      <c r="J83" s="50"/>
      <c r="K83" s="50"/>
      <c r="L83" s="50"/>
      <c r="M83" s="130"/>
      <c r="N83" s="133"/>
      <c r="O83" s="142"/>
      <c r="P83" s="50"/>
      <c r="Q83" s="50"/>
      <c r="R83" s="50"/>
      <c r="S83" s="50"/>
      <c r="T83" s="50"/>
      <c r="U83" s="50"/>
      <c r="V83" s="50"/>
      <c r="W83" s="50"/>
      <c r="X83" s="50"/>
      <c r="Y83" s="50"/>
      <c r="Z83" s="50"/>
      <c r="AA83" s="130"/>
      <c r="AB83" s="133"/>
      <c r="AC83" s="142"/>
      <c r="AD83" s="57" t="str">
        <f>IF(AND(AD80="Yes",AD82="Yes"),"Cycle Complete","Cycle Incomplete")</f>
        <v>Cycle Incomplete</v>
      </c>
      <c r="AE83" s="121"/>
      <c r="AF83" s="139"/>
    </row>
    <row r="84" spans="1:32" ht="15" customHeight="1" x14ac:dyDescent="0.25">
      <c r="A84" s="155"/>
      <c r="B84" s="33"/>
      <c r="C84" s="34"/>
      <c r="D84" s="34"/>
      <c r="E84" s="34"/>
      <c r="F84" s="34"/>
      <c r="G84" s="34"/>
      <c r="H84" s="34"/>
      <c r="I84" s="34"/>
      <c r="J84" s="34"/>
      <c r="K84" s="34"/>
      <c r="L84" s="34"/>
      <c r="M84" s="143"/>
      <c r="N84" s="122">
        <f>COUNTIF(C84:L88,"y")</f>
        <v>0</v>
      </c>
      <c r="O84" s="146" t="str">
        <f t="shared" ref="O84" si="28">IF(N84&gt;0,"OK","No Observation")</f>
        <v>No Observation</v>
      </c>
      <c r="P84" s="34"/>
      <c r="Q84" s="34"/>
      <c r="R84" s="34"/>
      <c r="S84" s="34"/>
      <c r="T84" s="34"/>
      <c r="U84" s="34"/>
      <c r="V84" s="34"/>
      <c r="W84" s="34"/>
      <c r="X84" s="34"/>
      <c r="Y84" s="34"/>
      <c r="Z84" s="34"/>
      <c r="AA84" s="143"/>
      <c r="AB84" s="122">
        <f>COUNTIF(P84:Z88,"Y")</f>
        <v>0</v>
      </c>
      <c r="AC84" s="146" t="str">
        <f t="shared" ref="AC84" si="29">IF(AB84&gt;0,"OK","No Debrief")</f>
        <v>No Debrief</v>
      </c>
      <c r="AD84" s="68" t="s">
        <v>62</v>
      </c>
      <c r="AE84" s="125"/>
      <c r="AF84" s="151"/>
    </row>
    <row r="85" spans="1:32" x14ac:dyDescent="0.25">
      <c r="A85" s="156"/>
      <c r="B85" s="35"/>
      <c r="C85" s="36"/>
      <c r="D85" s="36"/>
      <c r="E85" s="36"/>
      <c r="F85" s="36"/>
      <c r="G85" s="36"/>
      <c r="H85" s="36"/>
      <c r="I85" s="36"/>
      <c r="J85" s="36"/>
      <c r="K85" s="36"/>
      <c r="L85" s="36"/>
      <c r="M85" s="144"/>
      <c r="N85" s="123"/>
      <c r="O85" s="147"/>
      <c r="P85" s="36"/>
      <c r="Q85" s="36"/>
      <c r="R85" s="36"/>
      <c r="S85" s="36"/>
      <c r="T85" s="36"/>
      <c r="U85" s="36"/>
      <c r="V85" s="36"/>
      <c r="W85" s="36"/>
      <c r="X85" s="36"/>
      <c r="Y85" s="36"/>
      <c r="Z85" s="36"/>
      <c r="AA85" s="144"/>
      <c r="AB85" s="123"/>
      <c r="AC85" s="147"/>
      <c r="AD85" s="94" t="str">
        <f>IF(O84="OK", "Yes", "No")</f>
        <v>No</v>
      </c>
      <c r="AE85" s="126"/>
      <c r="AF85" s="150"/>
    </row>
    <row r="86" spans="1:32" x14ac:dyDescent="0.25">
      <c r="A86" s="156"/>
      <c r="B86" s="35"/>
      <c r="C86" s="36"/>
      <c r="D86" s="36"/>
      <c r="E86" s="36"/>
      <c r="F86" s="36"/>
      <c r="G86" s="36"/>
      <c r="H86" s="36"/>
      <c r="I86" s="36"/>
      <c r="J86" s="36"/>
      <c r="K86" s="36"/>
      <c r="L86" s="36"/>
      <c r="M86" s="144"/>
      <c r="N86" s="123"/>
      <c r="O86" s="147"/>
      <c r="P86" s="36"/>
      <c r="Q86" s="36"/>
      <c r="R86" s="36"/>
      <c r="S86" s="36"/>
      <c r="T86" s="36"/>
      <c r="U86" s="36"/>
      <c r="V86" s="36"/>
      <c r="W86" s="36"/>
      <c r="X86" s="36"/>
      <c r="Y86" s="36"/>
      <c r="Z86" s="36"/>
      <c r="AA86" s="144"/>
      <c r="AB86" s="123"/>
      <c r="AC86" s="147"/>
      <c r="AD86" s="55" t="s">
        <v>63</v>
      </c>
      <c r="AE86" s="126"/>
      <c r="AF86" s="93" t="s">
        <v>86</v>
      </c>
    </row>
    <row r="87" spans="1:32" x14ac:dyDescent="0.25">
      <c r="A87" s="157"/>
      <c r="B87" s="35"/>
      <c r="C87" s="36"/>
      <c r="D87" s="36"/>
      <c r="E87" s="36"/>
      <c r="F87" s="36"/>
      <c r="G87" s="36"/>
      <c r="H87" s="36"/>
      <c r="I87" s="36"/>
      <c r="J87" s="36"/>
      <c r="K87" s="36"/>
      <c r="L87" s="36"/>
      <c r="M87" s="144"/>
      <c r="N87" s="123"/>
      <c r="O87" s="147"/>
      <c r="P87" s="36"/>
      <c r="Q87" s="36"/>
      <c r="R87" s="36"/>
      <c r="S87" s="36"/>
      <c r="T87" s="36"/>
      <c r="U87" s="36"/>
      <c r="V87" s="36"/>
      <c r="W87" s="36"/>
      <c r="X87" s="36"/>
      <c r="Y87" s="36"/>
      <c r="Z87" s="36"/>
      <c r="AA87" s="144"/>
      <c r="AB87" s="123"/>
      <c r="AC87" s="147"/>
      <c r="AD87" s="94" t="str">
        <f>IF(AC84="OK","Yes","No")</f>
        <v>No</v>
      </c>
      <c r="AE87" s="126"/>
      <c r="AF87" s="134"/>
    </row>
    <row r="88" spans="1:32" x14ac:dyDescent="0.25">
      <c r="A88" s="71" t="str">
        <f>IF(AD83="Cycle Complete", "", "Caution: Previous cycle incomplete")</f>
        <v>Caution: Previous cycle incomplete</v>
      </c>
      <c r="B88" s="37"/>
      <c r="C88" s="38"/>
      <c r="D88" s="38"/>
      <c r="E88" s="38"/>
      <c r="F88" s="38"/>
      <c r="G88" s="38"/>
      <c r="H88" s="38"/>
      <c r="I88" s="38"/>
      <c r="J88" s="38"/>
      <c r="K88" s="38"/>
      <c r="L88" s="38"/>
      <c r="M88" s="145"/>
      <c r="N88" s="124"/>
      <c r="O88" s="148"/>
      <c r="P88" s="38"/>
      <c r="Q88" s="38"/>
      <c r="R88" s="38"/>
      <c r="S88" s="38"/>
      <c r="T88" s="38"/>
      <c r="U88" s="38"/>
      <c r="V88" s="38"/>
      <c r="W88" s="38"/>
      <c r="X88" s="38"/>
      <c r="Y88" s="38"/>
      <c r="Z88" s="38"/>
      <c r="AA88" s="145"/>
      <c r="AB88" s="124"/>
      <c r="AC88" s="148"/>
      <c r="AD88" s="57" t="str">
        <f>IF(AND(AD85="Yes",AD87="Yes"),"Cycle Complete","Cycle Incomplete")</f>
        <v>Cycle Incomplete</v>
      </c>
      <c r="AE88" s="127"/>
      <c r="AF88" s="135"/>
    </row>
    <row r="89" spans="1:32" ht="15" customHeight="1" x14ac:dyDescent="0.25">
      <c r="A89" s="152"/>
      <c r="B89" s="45"/>
      <c r="C89" s="46"/>
      <c r="D89" s="46"/>
      <c r="E89" s="46"/>
      <c r="F89" s="46"/>
      <c r="G89" s="46"/>
      <c r="H89" s="46"/>
      <c r="I89" s="46"/>
      <c r="J89" s="46"/>
      <c r="K89" s="46"/>
      <c r="L89" s="46"/>
      <c r="M89" s="128"/>
      <c r="N89" s="131">
        <f>COUNTIF(C89:L93,"y")</f>
        <v>0</v>
      </c>
      <c r="O89" s="140" t="str">
        <f t="shared" ref="O89" si="30">IF(N89&gt;0,"OK","No Observation")</f>
        <v>No Observation</v>
      </c>
      <c r="P89" s="46"/>
      <c r="Q89" s="46"/>
      <c r="R89" s="46"/>
      <c r="S89" s="46"/>
      <c r="T89" s="46"/>
      <c r="U89" s="46"/>
      <c r="V89" s="46"/>
      <c r="W89" s="46"/>
      <c r="X89" s="46"/>
      <c r="Y89" s="46"/>
      <c r="Z89" s="46"/>
      <c r="AA89" s="128"/>
      <c r="AB89" s="131">
        <f>COUNTIF(P89:Z93,"Y")</f>
        <v>0</v>
      </c>
      <c r="AC89" s="140" t="str">
        <f t="shared" ref="AC89" si="31">IF(AB89&gt;0,"OK","No Debrief")</f>
        <v>No Debrief</v>
      </c>
      <c r="AD89" s="68" t="s">
        <v>62</v>
      </c>
      <c r="AE89" s="119"/>
      <c r="AF89" s="136"/>
    </row>
    <row r="90" spans="1:32" x14ac:dyDescent="0.25">
      <c r="A90" s="153"/>
      <c r="B90" s="47"/>
      <c r="C90" s="48"/>
      <c r="D90" s="48"/>
      <c r="E90" s="48"/>
      <c r="F90" s="48"/>
      <c r="G90" s="48"/>
      <c r="H90" s="48"/>
      <c r="I90" s="48"/>
      <c r="J90" s="48"/>
      <c r="K90" s="48"/>
      <c r="L90" s="48"/>
      <c r="M90" s="129"/>
      <c r="N90" s="132"/>
      <c r="O90" s="141"/>
      <c r="P90" s="48"/>
      <c r="Q90" s="48"/>
      <c r="R90" s="48"/>
      <c r="S90" s="48"/>
      <c r="T90" s="48"/>
      <c r="U90" s="48"/>
      <c r="V90" s="48"/>
      <c r="W90" s="48"/>
      <c r="X90" s="48"/>
      <c r="Y90" s="48"/>
      <c r="Z90" s="48"/>
      <c r="AA90" s="129"/>
      <c r="AB90" s="132"/>
      <c r="AC90" s="141"/>
      <c r="AD90" s="94" t="str">
        <f>IF(O89="OK", "Yes", "No")</f>
        <v>No</v>
      </c>
      <c r="AE90" s="120"/>
      <c r="AF90" s="137"/>
    </row>
    <row r="91" spans="1:32" x14ac:dyDescent="0.25">
      <c r="A91" s="153"/>
      <c r="B91" s="47"/>
      <c r="C91" s="48"/>
      <c r="D91" s="48"/>
      <c r="E91" s="48"/>
      <c r="F91" s="48"/>
      <c r="G91" s="48"/>
      <c r="H91" s="48"/>
      <c r="I91" s="48"/>
      <c r="J91" s="48"/>
      <c r="K91" s="48"/>
      <c r="L91" s="48"/>
      <c r="M91" s="129"/>
      <c r="N91" s="132"/>
      <c r="O91" s="141"/>
      <c r="P91" s="48"/>
      <c r="Q91" s="48"/>
      <c r="R91" s="48"/>
      <c r="S91" s="48"/>
      <c r="T91" s="48"/>
      <c r="U91" s="48"/>
      <c r="V91" s="48"/>
      <c r="W91" s="48"/>
      <c r="X91" s="48"/>
      <c r="Y91" s="48"/>
      <c r="Z91" s="48"/>
      <c r="AA91" s="129"/>
      <c r="AB91" s="132"/>
      <c r="AC91" s="141"/>
      <c r="AD91" s="55" t="s">
        <v>63</v>
      </c>
      <c r="AE91" s="120"/>
      <c r="AF91" s="93" t="s">
        <v>86</v>
      </c>
    </row>
    <row r="92" spans="1:32" x14ac:dyDescent="0.25">
      <c r="A92" s="154"/>
      <c r="B92" s="47"/>
      <c r="C92" s="48"/>
      <c r="D92" s="48"/>
      <c r="E92" s="48"/>
      <c r="F92" s="48"/>
      <c r="G92" s="48"/>
      <c r="H92" s="48"/>
      <c r="I92" s="48"/>
      <c r="J92" s="48"/>
      <c r="K92" s="48"/>
      <c r="L92" s="48"/>
      <c r="M92" s="129"/>
      <c r="N92" s="132"/>
      <c r="O92" s="141"/>
      <c r="P92" s="48"/>
      <c r="Q92" s="48"/>
      <c r="R92" s="48"/>
      <c r="S92" s="48"/>
      <c r="T92" s="48"/>
      <c r="U92" s="48"/>
      <c r="V92" s="48"/>
      <c r="W92" s="48"/>
      <c r="X92" s="48"/>
      <c r="Y92" s="48"/>
      <c r="Z92" s="48"/>
      <c r="AA92" s="129"/>
      <c r="AB92" s="132"/>
      <c r="AC92" s="141"/>
      <c r="AD92" s="94" t="str">
        <f>IF(AC89="OK","Yes","No")</f>
        <v>No</v>
      </c>
      <c r="AE92" s="120"/>
      <c r="AF92" s="138"/>
    </row>
    <row r="93" spans="1:32" x14ac:dyDescent="0.25">
      <c r="A93" s="53" t="str">
        <f>IF(AD88="Cycle Complete", "", "Caution: Previous cycle incomplete")</f>
        <v>Caution: Previous cycle incomplete</v>
      </c>
      <c r="B93" s="49"/>
      <c r="C93" s="50"/>
      <c r="D93" s="50"/>
      <c r="E93" s="50"/>
      <c r="F93" s="50"/>
      <c r="G93" s="50"/>
      <c r="H93" s="50"/>
      <c r="I93" s="50"/>
      <c r="J93" s="50"/>
      <c r="K93" s="50"/>
      <c r="L93" s="50"/>
      <c r="M93" s="130"/>
      <c r="N93" s="133"/>
      <c r="O93" s="142"/>
      <c r="P93" s="50"/>
      <c r="Q93" s="50"/>
      <c r="R93" s="50"/>
      <c r="S93" s="50"/>
      <c r="T93" s="50"/>
      <c r="U93" s="50"/>
      <c r="V93" s="50"/>
      <c r="W93" s="50"/>
      <c r="X93" s="50"/>
      <c r="Y93" s="50"/>
      <c r="Z93" s="50"/>
      <c r="AA93" s="130"/>
      <c r="AB93" s="133"/>
      <c r="AC93" s="142"/>
      <c r="AD93" s="57" t="str">
        <f>IF(AND(AD90="Yes",AD92="Yes"),"Cycle Complete","Cycle Incomplete")</f>
        <v>Cycle Incomplete</v>
      </c>
      <c r="AE93" s="121"/>
      <c r="AF93" s="139"/>
    </row>
    <row r="94" spans="1:32" ht="15" customHeight="1" x14ac:dyDescent="0.25">
      <c r="A94" s="155"/>
      <c r="B94" s="33"/>
      <c r="C94" s="34"/>
      <c r="D94" s="34"/>
      <c r="E94" s="34"/>
      <c r="F94" s="34"/>
      <c r="G94" s="34"/>
      <c r="H94" s="34"/>
      <c r="I94" s="34"/>
      <c r="J94" s="34"/>
      <c r="K94" s="34"/>
      <c r="L94" s="34"/>
      <c r="M94" s="143"/>
      <c r="N94" s="122">
        <f>COUNTIF(C94:L98,"y")</f>
        <v>0</v>
      </c>
      <c r="O94" s="146" t="str">
        <f t="shared" ref="O94" si="32">IF(N94&gt;0,"OK","No Observation")</f>
        <v>No Observation</v>
      </c>
      <c r="P94" s="34"/>
      <c r="Q94" s="34"/>
      <c r="R94" s="34"/>
      <c r="S94" s="34"/>
      <c r="T94" s="34"/>
      <c r="U94" s="34"/>
      <c r="V94" s="34"/>
      <c r="W94" s="34"/>
      <c r="X94" s="34"/>
      <c r="Y94" s="34"/>
      <c r="Z94" s="34"/>
      <c r="AA94" s="143"/>
      <c r="AB94" s="122">
        <f>COUNTIF(P94:Z98,"Y")</f>
        <v>0</v>
      </c>
      <c r="AC94" s="146" t="str">
        <f t="shared" ref="AC94" si="33">IF(AB94&gt;0,"OK","No Debrief")</f>
        <v>No Debrief</v>
      </c>
      <c r="AD94" s="68" t="s">
        <v>62</v>
      </c>
      <c r="AE94" s="125"/>
      <c r="AF94" s="151"/>
    </row>
    <row r="95" spans="1:32" x14ac:dyDescent="0.25">
      <c r="A95" s="156"/>
      <c r="B95" s="35"/>
      <c r="C95" s="36"/>
      <c r="D95" s="36"/>
      <c r="E95" s="36"/>
      <c r="F95" s="36"/>
      <c r="G95" s="36"/>
      <c r="H95" s="36"/>
      <c r="I95" s="36"/>
      <c r="J95" s="36"/>
      <c r="K95" s="36"/>
      <c r="L95" s="36"/>
      <c r="M95" s="144"/>
      <c r="N95" s="123"/>
      <c r="O95" s="147"/>
      <c r="P95" s="36"/>
      <c r="Q95" s="36"/>
      <c r="R95" s="36"/>
      <c r="S95" s="36"/>
      <c r="T95" s="36"/>
      <c r="U95" s="36"/>
      <c r="V95" s="36"/>
      <c r="W95" s="36"/>
      <c r="X95" s="36"/>
      <c r="Y95" s="36"/>
      <c r="Z95" s="36"/>
      <c r="AA95" s="144"/>
      <c r="AB95" s="123"/>
      <c r="AC95" s="147"/>
      <c r="AD95" s="94" t="str">
        <f>IF(O94="OK", "Yes", "No")</f>
        <v>No</v>
      </c>
      <c r="AE95" s="126"/>
      <c r="AF95" s="150"/>
    </row>
    <row r="96" spans="1:32" x14ac:dyDescent="0.25">
      <c r="A96" s="156"/>
      <c r="B96" s="35"/>
      <c r="C96" s="36"/>
      <c r="D96" s="36"/>
      <c r="E96" s="36"/>
      <c r="F96" s="36"/>
      <c r="G96" s="36"/>
      <c r="H96" s="36"/>
      <c r="I96" s="36"/>
      <c r="J96" s="36"/>
      <c r="K96" s="36"/>
      <c r="L96" s="36"/>
      <c r="M96" s="144"/>
      <c r="N96" s="123"/>
      <c r="O96" s="147"/>
      <c r="P96" s="36"/>
      <c r="Q96" s="36"/>
      <c r="R96" s="36"/>
      <c r="S96" s="36"/>
      <c r="T96" s="36"/>
      <c r="U96" s="36"/>
      <c r="V96" s="36"/>
      <c r="W96" s="36"/>
      <c r="X96" s="36"/>
      <c r="Y96" s="36"/>
      <c r="Z96" s="36"/>
      <c r="AA96" s="144"/>
      <c r="AB96" s="123"/>
      <c r="AC96" s="147"/>
      <c r="AD96" s="55" t="s">
        <v>63</v>
      </c>
      <c r="AE96" s="126"/>
      <c r="AF96" s="93" t="s">
        <v>86</v>
      </c>
    </row>
    <row r="97" spans="1:32" x14ac:dyDescent="0.25">
      <c r="A97" s="157"/>
      <c r="B97" s="35"/>
      <c r="C97" s="36"/>
      <c r="D97" s="36"/>
      <c r="E97" s="36"/>
      <c r="F97" s="36"/>
      <c r="G97" s="36"/>
      <c r="H97" s="36"/>
      <c r="I97" s="36"/>
      <c r="J97" s="36"/>
      <c r="K97" s="36"/>
      <c r="L97" s="36"/>
      <c r="M97" s="144"/>
      <c r="N97" s="123"/>
      <c r="O97" s="147"/>
      <c r="P97" s="36"/>
      <c r="Q97" s="36"/>
      <c r="R97" s="36"/>
      <c r="S97" s="36"/>
      <c r="T97" s="36"/>
      <c r="U97" s="36"/>
      <c r="V97" s="36"/>
      <c r="W97" s="36"/>
      <c r="X97" s="36"/>
      <c r="Y97" s="36"/>
      <c r="Z97" s="36"/>
      <c r="AA97" s="144"/>
      <c r="AB97" s="123"/>
      <c r="AC97" s="147"/>
      <c r="AD97" s="94" t="str">
        <f>IF(AC94="OK","Yes","No")</f>
        <v>No</v>
      </c>
      <c r="AE97" s="126"/>
      <c r="AF97" s="134"/>
    </row>
    <row r="98" spans="1:32" x14ac:dyDescent="0.25">
      <c r="A98" s="71" t="str">
        <f>IF(AD93="Cycle Complete", "", "Caution: Previous cycle incomplete")</f>
        <v>Caution: Previous cycle incomplete</v>
      </c>
      <c r="B98" s="37"/>
      <c r="C98" s="38"/>
      <c r="D98" s="38"/>
      <c r="E98" s="38"/>
      <c r="F98" s="38"/>
      <c r="G98" s="38"/>
      <c r="H98" s="38"/>
      <c r="I98" s="38"/>
      <c r="J98" s="38"/>
      <c r="K98" s="38"/>
      <c r="L98" s="38"/>
      <c r="M98" s="145"/>
      <c r="N98" s="124"/>
      <c r="O98" s="148"/>
      <c r="P98" s="38"/>
      <c r="Q98" s="38"/>
      <c r="R98" s="38"/>
      <c r="S98" s="38"/>
      <c r="T98" s="38"/>
      <c r="U98" s="38"/>
      <c r="V98" s="38"/>
      <c r="W98" s="38"/>
      <c r="X98" s="38"/>
      <c r="Y98" s="38"/>
      <c r="Z98" s="38"/>
      <c r="AA98" s="145"/>
      <c r="AB98" s="124"/>
      <c r="AC98" s="148"/>
      <c r="AD98" s="57" t="str">
        <f>IF(AND(AD95="Yes",AD97="Yes"),"Cycle Complete","Cycle Incomplete")</f>
        <v>Cycle Incomplete</v>
      </c>
      <c r="AE98" s="127"/>
      <c r="AF98" s="135"/>
    </row>
    <row r="99" spans="1:32" ht="15" customHeight="1" x14ac:dyDescent="0.25">
      <c r="A99" s="152"/>
      <c r="B99" s="45"/>
      <c r="C99" s="46"/>
      <c r="D99" s="46"/>
      <c r="E99" s="46"/>
      <c r="F99" s="46"/>
      <c r="G99" s="46"/>
      <c r="H99" s="46"/>
      <c r="I99" s="46"/>
      <c r="J99" s="46"/>
      <c r="K99" s="46"/>
      <c r="L99" s="46"/>
      <c r="M99" s="128"/>
      <c r="N99" s="131">
        <f>COUNTIF(C99:L103,"y")</f>
        <v>0</v>
      </c>
      <c r="O99" s="140" t="str">
        <f t="shared" ref="O99" si="34">IF(N99&gt;0,"OK","No Observation")</f>
        <v>No Observation</v>
      </c>
      <c r="P99" s="46"/>
      <c r="Q99" s="46"/>
      <c r="R99" s="46"/>
      <c r="S99" s="46"/>
      <c r="T99" s="46"/>
      <c r="U99" s="46"/>
      <c r="V99" s="46"/>
      <c r="W99" s="46"/>
      <c r="X99" s="46"/>
      <c r="Y99" s="46"/>
      <c r="Z99" s="46"/>
      <c r="AA99" s="128"/>
      <c r="AB99" s="131">
        <f>COUNTIF(P99:Z103,"Y")</f>
        <v>0</v>
      </c>
      <c r="AC99" s="140" t="str">
        <f t="shared" ref="AC99" si="35">IF(AB99&gt;0,"OK","No Debrief")</f>
        <v>No Debrief</v>
      </c>
      <c r="AD99" s="68" t="s">
        <v>62</v>
      </c>
      <c r="AE99" s="119"/>
      <c r="AF99" s="136"/>
    </row>
    <row r="100" spans="1:32" x14ac:dyDescent="0.25">
      <c r="A100" s="153"/>
      <c r="B100" s="47"/>
      <c r="C100" s="48"/>
      <c r="D100" s="48"/>
      <c r="E100" s="48"/>
      <c r="F100" s="48"/>
      <c r="G100" s="48"/>
      <c r="H100" s="48"/>
      <c r="I100" s="48"/>
      <c r="J100" s="48"/>
      <c r="K100" s="48"/>
      <c r="L100" s="48"/>
      <c r="M100" s="129"/>
      <c r="N100" s="132"/>
      <c r="O100" s="141"/>
      <c r="P100" s="48"/>
      <c r="Q100" s="48"/>
      <c r="R100" s="48"/>
      <c r="S100" s="48"/>
      <c r="T100" s="48"/>
      <c r="U100" s="48"/>
      <c r="V100" s="48"/>
      <c r="W100" s="48"/>
      <c r="X100" s="48"/>
      <c r="Y100" s="48"/>
      <c r="Z100" s="48"/>
      <c r="AA100" s="129"/>
      <c r="AB100" s="132"/>
      <c r="AC100" s="141"/>
      <c r="AD100" s="94" t="str">
        <f>IF(O99="OK", "Yes", "No")</f>
        <v>No</v>
      </c>
      <c r="AE100" s="120"/>
      <c r="AF100" s="137"/>
    </row>
    <row r="101" spans="1:32" x14ac:dyDescent="0.25">
      <c r="A101" s="153"/>
      <c r="B101" s="47"/>
      <c r="C101" s="48"/>
      <c r="D101" s="48"/>
      <c r="E101" s="48"/>
      <c r="F101" s="48"/>
      <c r="G101" s="48"/>
      <c r="H101" s="48"/>
      <c r="I101" s="48"/>
      <c r="J101" s="48"/>
      <c r="K101" s="48"/>
      <c r="L101" s="48"/>
      <c r="M101" s="129"/>
      <c r="N101" s="132"/>
      <c r="O101" s="141"/>
      <c r="P101" s="48"/>
      <c r="Q101" s="48"/>
      <c r="R101" s="48"/>
      <c r="S101" s="48"/>
      <c r="T101" s="48"/>
      <c r="U101" s="48"/>
      <c r="V101" s="48"/>
      <c r="W101" s="48"/>
      <c r="X101" s="48"/>
      <c r="Y101" s="48"/>
      <c r="Z101" s="48"/>
      <c r="AA101" s="129"/>
      <c r="AB101" s="132"/>
      <c r="AC101" s="141"/>
      <c r="AD101" s="55" t="s">
        <v>63</v>
      </c>
      <c r="AE101" s="120"/>
      <c r="AF101" s="93" t="s">
        <v>86</v>
      </c>
    </row>
    <row r="102" spans="1:32" x14ac:dyDescent="0.25">
      <c r="A102" s="154"/>
      <c r="B102" s="47"/>
      <c r="C102" s="48"/>
      <c r="D102" s="48"/>
      <c r="E102" s="48"/>
      <c r="F102" s="48"/>
      <c r="G102" s="48"/>
      <c r="H102" s="48"/>
      <c r="I102" s="48"/>
      <c r="J102" s="48"/>
      <c r="K102" s="48"/>
      <c r="L102" s="48"/>
      <c r="M102" s="129"/>
      <c r="N102" s="132"/>
      <c r="O102" s="141"/>
      <c r="P102" s="48"/>
      <c r="Q102" s="48"/>
      <c r="R102" s="48"/>
      <c r="S102" s="48"/>
      <c r="T102" s="48"/>
      <c r="U102" s="48"/>
      <c r="V102" s="48"/>
      <c r="W102" s="48"/>
      <c r="X102" s="48"/>
      <c r="Y102" s="48"/>
      <c r="Z102" s="48"/>
      <c r="AA102" s="129"/>
      <c r="AB102" s="132"/>
      <c r="AC102" s="141"/>
      <c r="AD102" s="94" t="str">
        <f>IF(AC99="OK","Yes","No")</f>
        <v>No</v>
      </c>
      <c r="AE102" s="120"/>
      <c r="AF102" s="138"/>
    </row>
    <row r="103" spans="1:32" x14ac:dyDescent="0.25">
      <c r="A103" s="53" t="str">
        <f>IF(AD98="Cycle Complete", "", "Caution: Previous cycle incomplete")</f>
        <v>Caution: Previous cycle incomplete</v>
      </c>
      <c r="B103" s="49"/>
      <c r="C103" s="50"/>
      <c r="D103" s="50"/>
      <c r="E103" s="50"/>
      <c r="F103" s="50"/>
      <c r="G103" s="50"/>
      <c r="H103" s="50"/>
      <c r="I103" s="50"/>
      <c r="J103" s="50"/>
      <c r="K103" s="50"/>
      <c r="L103" s="50"/>
      <c r="M103" s="130"/>
      <c r="N103" s="133"/>
      <c r="O103" s="142"/>
      <c r="P103" s="50"/>
      <c r="Q103" s="50"/>
      <c r="R103" s="50"/>
      <c r="S103" s="50"/>
      <c r="T103" s="50"/>
      <c r="U103" s="50"/>
      <c r="V103" s="50"/>
      <c r="W103" s="50"/>
      <c r="X103" s="50"/>
      <c r="Y103" s="50"/>
      <c r="Z103" s="50"/>
      <c r="AA103" s="130"/>
      <c r="AB103" s="133"/>
      <c r="AC103" s="142"/>
      <c r="AD103" s="57" t="str">
        <f>IF(AND(AD100="Yes",AD102="Yes"),"Cycle Complete","Cycle Incomplete")</f>
        <v>Cycle Incomplete</v>
      </c>
      <c r="AE103" s="121"/>
      <c r="AF103" s="139"/>
    </row>
    <row r="104" spans="1:32" ht="15" customHeight="1" x14ac:dyDescent="0.25">
      <c r="A104" s="155"/>
      <c r="B104" s="33"/>
      <c r="C104" s="34"/>
      <c r="D104" s="34"/>
      <c r="E104" s="34"/>
      <c r="F104" s="34"/>
      <c r="G104" s="34"/>
      <c r="H104" s="34"/>
      <c r="I104" s="34"/>
      <c r="J104" s="34"/>
      <c r="K104" s="34"/>
      <c r="L104" s="34"/>
      <c r="M104" s="143"/>
      <c r="N104" s="122">
        <f>COUNTIF(C104:L108,"y")</f>
        <v>0</v>
      </c>
      <c r="O104" s="146" t="str">
        <f t="shared" ref="O104" si="36">IF(N104&gt;0,"OK","No Observation")</f>
        <v>No Observation</v>
      </c>
      <c r="P104" s="34"/>
      <c r="Q104" s="34"/>
      <c r="R104" s="34"/>
      <c r="S104" s="34"/>
      <c r="T104" s="34"/>
      <c r="U104" s="34"/>
      <c r="V104" s="34"/>
      <c r="W104" s="34"/>
      <c r="X104" s="34"/>
      <c r="Y104" s="34"/>
      <c r="Z104" s="34"/>
      <c r="AA104" s="143"/>
      <c r="AB104" s="122">
        <f>COUNTIF(P104:Z108,"Y")</f>
        <v>0</v>
      </c>
      <c r="AC104" s="146" t="str">
        <f t="shared" ref="AC104" si="37">IF(AB104&gt;0,"OK","No Debrief")</f>
        <v>No Debrief</v>
      </c>
      <c r="AD104" s="68" t="s">
        <v>62</v>
      </c>
      <c r="AE104" s="125"/>
      <c r="AF104" s="151"/>
    </row>
    <row r="105" spans="1:32" x14ac:dyDescent="0.25">
      <c r="A105" s="156"/>
      <c r="B105" s="35"/>
      <c r="C105" s="36"/>
      <c r="D105" s="36"/>
      <c r="E105" s="36"/>
      <c r="F105" s="36"/>
      <c r="G105" s="36"/>
      <c r="H105" s="36"/>
      <c r="I105" s="36"/>
      <c r="J105" s="36"/>
      <c r="K105" s="36"/>
      <c r="L105" s="36"/>
      <c r="M105" s="144"/>
      <c r="N105" s="123"/>
      <c r="O105" s="147"/>
      <c r="P105" s="36"/>
      <c r="Q105" s="36"/>
      <c r="R105" s="36"/>
      <c r="S105" s="36"/>
      <c r="T105" s="36"/>
      <c r="U105" s="36"/>
      <c r="V105" s="36"/>
      <c r="W105" s="36"/>
      <c r="X105" s="36"/>
      <c r="Y105" s="36"/>
      <c r="Z105" s="36"/>
      <c r="AA105" s="144"/>
      <c r="AB105" s="123"/>
      <c r="AC105" s="147"/>
      <c r="AD105" s="94" t="str">
        <f>IF(O104="OK", "Yes", "No")</f>
        <v>No</v>
      </c>
      <c r="AE105" s="126"/>
      <c r="AF105" s="150"/>
    </row>
    <row r="106" spans="1:32" x14ac:dyDescent="0.25">
      <c r="A106" s="156"/>
      <c r="B106" s="35"/>
      <c r="C106" s="36"/>
      <c r="D106" s="36"/>
      <c r="E106" s="36"/>
      <c r="F106" s="36"/>
      <c r="G106" s="36"/>
      <c r="H106" s="36"/>
      <c r="I106" s="36"/>
      <c r="J106" s="36"/>
      <c r="K106" s="36"/>
      <c r="L106" s="36"/>
      <c r="M106" s="144"/>
      <c r="N106" s="123"/>
      <c r="O106" s="147"/>
      <c r="P106" s="36"/>
      <c r="Q106" s="36"/>
      <c r="R106" s="36"/>
      <c r="S106" s="36"/>
      <c r="T106" s="36"/>
      <c r="U106" s="36"/>
      <c r="V106" s="36"/>
      <c r="W106" s="36"/>
      <c r="X106" s="36"/>
      <c r="Y106" s="36"/>
      <c r="Z106" s="36"/>
      <c r="AA106" s="144"/>
      <c r="AB106" s="123"/>
      <c r="AC106" s="147"/>
      <c r="AD106" s="55" t="s">
        <v>63</v>
      </c>
      <c r="AE106" s="126"/>
      <c r="AF106" s="93" t="s">
        <v>86</v>
      </c>
    </row>
    <row r="107" spans="1:32" x14ac:dyDescent="0.25">
      <c r="A107" s="157"/>
      <c r="B107" s="35"/>
      <c r="C107" s="36"/>
      <c r="D107" s="36"/>
      <c r="E107" s="36"/>
      <c r="F107" s="36"/>
      <c r="G107" s="36"/>
      <c r="H107" s="36"/>
      <c r="I107" s="36"/>
      <c r="J107" s="36"/>
      <c r="K107" s="36"/>
      <c r="L107" s="36"/>
      <c r="M107" s="144"/>
      <c r="N107" s="123"/>
      <c r="O107" s="147"/>
      <c r="P107" s="36"/>
      <c r="Q107" s="36"/>
      <c r="R107" s="36"/>
      <c r="S107" s="36"/>
      <c r="T107" s="36"/>
      <c r="U107" s="36"/>
      <c r="V107" s="36"/>
      <c r="W107" s="36"/>
      <c r="X107" s="36"/>
      <c r="Y107" s="36"/>
      <c r="Z107" s="36"/>
      <c r="AA107" s="144"/>
      <c r="AB107" s="123"/>
      <c r="AC107" s="147"/>
      <c r="AD107" s="94" t="str">
        <f>IF(AC104="OK","Yes","No")</f>
        <v>No</v>
      </c>
      <c r="AE107" s="126"/>
      <c r="AF107" s="134"/>
    </row>
    <row r="108" spans="1:32" x14ac:dyDescent="0.25">
      <c r="A108" s="71" t="str">
        <f>IF(AD103="Cycle Complete", "", "Caution: Previous cycle incomplete")</f>
        <v>Caution: Previous cycle incomplete</v>
      </c>
      <c r="B108" s="37"/>
      <c r="C108" s="38"/>
      <c r="D108" s="38"/>
      <c r="E108" s="38"/>
      <c r="F108" s="38"/>
      <c r="G108" s="38"/>
      <c r="H108" s="38"/>
      <c r="I108" s="38"/>
      <c r="J108" s="38"/>
      <c r="K108" s="38"/>
      <c r="L108" s="38"/>
      <c r="M108" s="145"/>
      <c r="N108" s="124"/>
      <c r="O108" s="148"/>
      <c r="P108" s="38"/>
      <c r="Q108" s="38"/>
      <c r="R108" s="38"/>
      <c r="S108" s="38"/>
      <c r="T108" s="38"/>
      <c r="U108" s="38"/>
      <c r="V108" s="38"/>
      <c r="W108" s="38"/>
      <c r="X108" s="38"/>
      <c r="Y108" s="38"/>
      <c r="Z108" s="38"/>
      <c r="AA108" s="145"/>
      <c r="AB108" s="124"/>
      <c r="AC108" s="148"/>
      <c r="AD108" s="57" t="str">
        <f>IF(AND(AD105="Yes",AD107="Yes"),"Cycle Complete","Cycle Incomplete")</f>
        <v>Cycle Incomplete</v>
      </c>
      <c r="AE108" s="127"/>
      <c r="AF108" s="135"/>
    </row>
    <row r="109" spans="1:32" ht="15" customHeight="1" x14ac:dyDescent="0.25">
      <c r="A109" s="152"/>
      <c r="B109" s="45"/>
      <c r="C109" s="46"/>
      <c r="D109" s="46"/>
      <c r="E109" s="46"/>
      <c r="F109" s="46"/>
      <c r="G109" s="46"/>
      <c r="H109" s="46"/>
      <c r="I109" s="46"/>
      <c r="J109" s="46"/>
      <c r="K109" s="46"/>
      <c r="L109" s="46"/>
      <c r="M109" s="128"/>
      <c r="N109" s="131">
        <f>COUNTIF(C109:L113,"y")</f>
        <v>0</v>
      </c>
      <c r="O109" s="140" t="str">
        <f t="shared" ref="O109" si="38">IF(N109&gt;0,"OK","No Observation")</f>
        <v>No Observation</v>
      </c>
      <c r="P109" s="46"/>
      <c r="Q109" s="46"/>
      <c r="R109" s="46"/>
      <c r="S109" s="46"/>
      <c r="T109" s="46"/>
      <c r="U109" s="46"/>
      <c r="V109" s="46"/>
      <c r="W109" s="46"/>
      <c r="X109" s="46"/>
      <c r="Y109" s="46"/>
      <c r="Z109" s="46"/>
      <c r="AA109" s="128"/>
      <c r="AB109" s="131">
        <f>COUNTIF(P109:Z113,"Y")</f>
        <v>0</v>
      </c>
      <c r="AC109" s="140" t="str">
        <f t="shared" ref="AC109" si="39">IF(AB109&gt;0,"OK","No Debrief")</f>
        <v>No Debrief</v>
      </c>
      <c r="AD109" s="68" t="s">
        <v>62</v>
      </c>
      <c r="AE109" s="119"/>
      <c r="AF109" s="136"/>
    </row>
    <row r="110" spans="1:32" x14ac:dyDescent="0.25">
      <c r="A110" s="153"/>
      <c r="B110" s="47"/>
      <c r="C110" s="48"/>
      <c r="D110" s="48"/>
      <c r="E110" s="48"/>
      <c r="F110" s="48"/>
      <c r="G110" s="48"/>
      <c r="H110" s="48"/>
      <c r="I110" s="48"/>
      <c r="J110" s="48"/>
      <c r="K110" s="48"/>
      <c r="L110" s="48"/>
      <c r="M110" s="129"/>
      <c r="N110" s="132"/>
      <c r="O110" s="141"/>
      <c r="P110" s="48"/>
      <c r="Q110" s="48"/>
      <c r="R110" s="48"/>
      <c r="S110" s="48"/>
      <c r="T110" s="48"/>
      <c r="U110" s="48"/>
      <c r="V110" s="48"/>
      <c r="W110" s="48"/>
      <c r="X110" s="48"/>
      <c r="Y110" s="48"/>
      <c r="Z110" s="48"/>
      <c r="AA110" s="129"/>
      <c r="AB110" s="132"/>
      <c r="AC110" s="141"/>
      <c r="AD110" s="94" t="str">
        <f>IF(O109="OK", "Yes", "No")</f>
        <v>No</v>
      </c>
      <c r="AE110" s="120"/>
      <c r="AF110" s="137"/>
    </row>
    <row r="111" spans="1:32" x14ac:dyDescent="0.25">
      <c r="A111" s="153"/>
      <c r="B111" s="47"/>
      <c r="C111" s="48"/>
      <c r="D111" s="48"/>
      <c r="E111" s="48"/>
      <c r="F111" s="48"/>
      <c r="G111" s="48"/>
      <c r="H111" s="48"/>
      <c r="I111" s="48"/>
      <c r="J111" s="48"/>
      <c r="K111" s="48"/>
      <c r="L111" s="48"/>
      <c r="M111" s="129"/>
      <c r="N111" s="132"/>
      <c r="O111" s="141"/>
      <c r="P111" s="48"/>
      <c r="Q111" s="48"/>
      <c r="R111" s="48"/>
      <c r="S111" s="48"/>
      <c r="T111" s="48"/>
      <c r="U111" s="48"/>
      <c r="V111" s="48"/>
      <c r="W111" s="48"/>
      <c r="X111" s="48"/>
      <c r="Y111" s="48"/>
      <c r="Z111" s="48"/>
      <c r="AA111" s="129"/>
      <c r="AB111" s="132"/>
      <c r="AC111" s="141"/>
      <c r="AD111" s="55" t="s">
        <v>63</v>
      </c>
      <c r="AE111" s="120"/>
      <c r="AF111" s="93" t="s">
        <v>86</v>
      </c>
    </row>
    <row r="112" spans="1:32" x14ac:dyDescent="0.25">
      <c r="A112" s="154"/>
      <c r="B112" s="47"/>
      <c r="C112" s="48"/>
      <c r="D112" s="48"/>
      <c r="E112" s="48"/>
      <c r="F112" s="48"/>
      <c r="G112" s="48"/>
      <c r="H112" s="48"/>
      <c r="I112" s="48"/>
      <c r="J112" s="48"/>
      <c r="K112" s="48"/>
      <c r="L112" s="48"/>
      <c r="M112" s="129"/>
      <c r="N112" s="132"/>
      <c r="O112" s="141"/>
      <c r="P112" s="48"/>
      <c r="Q112" s="48"/>
      <c r="R112" s="48"/>
      <c r="S112" s="48"/>
      <c r="T112" s="48"/>
      <c r="U112" s="48"/>
      <c r="V112" s="48"/>
      <c r="W112" s="48"/>
      <c r="X112" s="48"/>
      <c r="Y112" s="48"/>
      <c r="Z112" s="48"/>
      <c r="AA112" s="129"/>
      <c r="AB112" s="132"/>
      <c r="AC112" s="141"/>
      <c r="AD112" s="94" t="str">
        <f>IF(AC109="OK","Yes","No")</f>
        <v>No</v>
      </c>
      <c r="AE112" s="120"/>
      <c r="AF112" s="138"/>
    </row>
    <row r="113" spans="1:32" x14ac:dyDescent="0.25">
      <c r="A113" s="53" t="str">
        <f>IF(AD108="Cycle Complete", "", "Caution: Previous cycle incomplete")</f>
        <v>Caution: Previous cycle incomplete</v>
      </c>
      <c r="B113" s="49"/>
      <c r="C113" s="50"/>
      <c r="D113" s="50"/>
      <c r="E113" s="50"/>
      <c r="F113" s="50"/>
      <c r="G113" s="50"/>
      <c r="H113" s="50"/>
      <c r="I113" s="50"/>
      <c r="J113" s="50"/>
      <c r="K113" s="50"/>
      <c r="L113" s="50"/>
      <c r="M113" s="130"/>
      <c r="N113" s="133"/>
      <c r="O113" s="142"/>
      <c r="P113" s="50"/>
      <c r="Q113" s="50"/>
      <c r="R113" s="50"/>
      <c r="S113" s="50"/>
      <c r="T113" s="50"/>
      <c r="U113" s="50"/>
      <c r="V113" s="50"/>
      <c r="W113" s="50"/>
      <c r="X113" s="50"/>
      <c r="Y113" s="50"/>
      <c r="Z113" s="50"/>
      <c r="AA113" s="130"/>
      <c r="AB113" s="133"/>
      <c r="AC113" s="142"/>
      <c r="AD113" s="57" t="str">
        <f>IF(AND(AD110="Yes",AD112="Yes"),"Cycle Complete","Cycle Incomplete")</f>
        <v>Cycle Incomplete</v>
      </c>
      <c r="AE113" s="121"/>
      <c r="AF113" s="139"/>
    </row>
    <row r="114" spans="1:32" ht="15" customHeight="1" x14ac:dyDescent="0.25">
      <c r="A114" s="155"/>
      <c r="B114" s="33"/>
      <c r="C114" s="34"/>
      <c r="D114" s="34"/>
      <c r="E114" s="34"/>
      <c r="F114" s="34"/>
      <c r="G114" s="34"/>
      <c r="H114" s="34"/>
      <c r="I114" s="34"/>
      <c r="J114" s="34"/>
      <c r="K114" s="34"/>
      <c r="L114" s="34"/>
      <c r="M114" s="143"/>
      <c r="N114" s="122">
        <f>COUNTIF(C114:L118,"y")</f>
        <v>0</v>
      </c>
      <c r="O114" s="146" t="str">
        <f t="shared" ref="O114" si="40">IF(N114&gt;0,"OK","No Observation")</f>
        <v>No Observation</v>
      </c>
      <c r="P114" s="34"/>
      <c r="Q114" s="34"/>
      <c r="R114" s="34"/>
      <c r="S114" s="34"/>
      <c r="T114" s="34"/>
      <c r="U114" s="34"/>
      <c r="V114" s="34"/>
      <c r="W114" s="34"/>
      <c r="X114" s="34"/>
      <c r="Y114" s="34"/>
      <c r="Z114" s="34"/>
      <c r="AA114" s="143"/>
      <c r="AB114" s="122">
        <f>COUNTIF(P114:Z118,"Y")</f>
        <v>0</v>
      </c>
      <c r="AC114" s="146" t="str">
        <f t="shared" ref="AC114" si="41">IF(AB114&gt;0,"OK","No Debrief")</f>
        <v>No Debrief</v>
      </c>
      <c r="AD114" s="68" t="s">
        <v>62</v>
      </c>
      <c r="AE114" s="125"/>
      <c r="AF114" s="151"/>
    </row>
    <row r="115" spans="1:32" x14ac:dyDescent="0.25">
      <c r="A115" s="156"/>
      <c r="B115" s="35"/>
      <c r="C115" s="36"/>
      <c r="D115" s="36"/>
      <c r="E115" s="36"/>
      <c r="F115" s="36"/>
      <c r="G115" s="36"/>
      <c r="H115" s="36"/>
      <c r="I115" s="36"/>
      <c r="J115" s="36"/>
      <c r="K115" s="36"/>
      <c r="L115" s="36"/>
      <c r="M115" s="144"/>
      <c r="N115" s="123"/>
      <c r="O115" s="147"/>
      <c r="P115" s="36"/>
      <c r="Q115" s="36"/>
      <c r="R115" s="36"/>
      <c r="S115" s="36"/>
      <c r="T115" s="36"/>
      <c r="U115" s="36"/>
      <c r="V115" s="36"/>
      <c r="W115" s="36"/>
      <c r="X115" s="36"/>
      <c r="Y115" s="36"/>
      <c r="Z115" s="36"/>
      <c r="AA115" s="144"/>
      <c r="AB115" s="123"/>
      <c r="AC115" s="147"/>
      <c r="AD115" s="94" t="str">
        <f>IF(O114="OK", "Yes", "No")</f>
        <v>No</v>
      </c>
      <c r="AE115" s="126"/>
      <c r="AF115" s="150"/>
    </row>
    <row r="116" spans="1:32" x14ac:dyDescent="0.25">
      <c r="A116" s="156"/>
      <c r="B116" s="35"/>
      <c r="C116" s="36"/>
      <c r="D116" s="36"/>
      <c r="E116" s="36"/>
      <c r="F116" s="36"/>
      <c r="G116" s="36"/>
      <c r="H116" s="36"/>
      <c r="I116" s="36"/>
      <c r="J116" s="36"/>
      <c r="K116" s="36"/>
      <c r="L116" s="36"/>
      <c r="M116" s="144"/>
      <c r="N116" s="123"/>
      <c r="O116" s="147"/>
      <c r="P116" s="36"/>
      <c r="Q116" s="36"/>
      <c r="R116" s="36"/>
      <c r="S116" s="36"/>
      <c r="T116" s="36"/>
      <c r="U116" s="36"/>
      <c r="V116" s="36"/>
      <c r="W116" s="36"/>
      <c r="X116" s="36"/>
      <c r="Y116" s="36"/>
      <c r="Z116" s="36"/>
      <c r="AA116" s="144"/>
      <c r="AB116" s="123"/>
      <c r="AC116" s="147"/>
      <c r="AD116" s="55" t="s">
        <v>63</v>
      </c>
      <c r="AE116" s="126"/>
      <c r="AF116" s="93" t="s">
        <v>86</v>
      </c>
    </row>
    <row r="117" spans="1:32" x14ac:dyDescent="0.25">
      <c r="A117" s="157"/>
      <c r="B117" s="35"/>
      <c r="C117" s="36"/>
      <c r="D117" s="36"/>
      <c r="E117" s="36"/>
      <c r="F117" s="36"/>
      <c r="G117" s="36"/>
      <c r="H117" s="36"/>
      <c r="I117" s="36"/>
      <c r="J117" s="36"/>
      <c r="K117" s="36"/>
      <c r="L117" s="36"/>
      <c r="M117" s="144"/>
      <c r="N117" s="123"/>
      <c r="O117" s="147"/>
      <c r="P117" s="36"/>
      <c r="Q117" s="36"/>
      <c r="R117" s="36"/>
      <c r="S117" s="36"/>
      <c r="T117" s="36"/>
      <c r="U117" s="36"/>
      <c r="V117" s="36"/>
      <c r="W117" s="36"/>
      <c r="X117" s="36"/>
      <c r="Y117" s="36"/>
      <c r="Z117" s="36"/>
      <c r="AA117" s="144"/>
      <c r="AB117" s="123"/>
      <c r="AC117" s="147"/>
      <c r="AD117" s="94" t="str">
        <f>IF(AC114="OK","Yes","No")</f>
        <v>No</v>
      </c>
      <c r="AE117" s="126"/>
      <c r="AF117" s="134"/>
    </row>
    <row r="118" spans="1:32" x14ac:dyDescent="0.25">
      <c r="A118" s="71" t="str">
        <f>IF(AD113="Cycle Complete", "", "Caution: Previous cycle incomplete")</f>
        <v>Caution: Previous cycle incomplete</v>
      </c>
      <c r="B118" s="37"/>
      <c r="C118" s="38"/>
      <c r="D118" s="38"/>
      <c r="E118" s="38"/>
      <c r="F118" s="38"/>
      <c r="G118" s="38"/>
      <c r="H118" s="38"/>
      <c r="I118" s="38"/>
      <c r="J118" s="38"/>
      <c r="K118" s="38"/>
      <c r="L118" s="38"/>
      <c r="M118" s="145"/>
      <c r="N118" s="124"/>
      <c r="O118" s="148"/>
      <c r="P118" s="38"/>
      <c r="Q118" s="38"/>
      <c r="R118" s="38"/>
      <c r="S118" s="38"/>
      <c r="T118" s="38"/>
      <c r="U118" s="38"/>
      <c r="V118" s="38"/>
      <c r="W118" s="38"/>
      <c r="X118" s="38"/>
      <c r="Y118" s="38"/>
      <c r="Z118" s="38"/>
      <c r="AA118" s="145"/>
      <c r="AB118" s="124"/>
      <c r="AC118" s="148"/>
      <c r="AD118" s="57" t="str">
        <f>IF(AND(AD115="Yes",AD117="Yes"),"Cycle Complete","Cycle Incomplete")</f>
        <v>Cycle Incomplete</v>
      </c>
      <c r="AE118" s="127"/>
      <c r="AF118" s="135"/>
    </row>
    <row r="119" spans="1:32" ht="15" customHeight="1" x14ac:dyDescent="0.25">
      <c r="A119" s="152"/>
      <c r="B119" s="45"/>
      <c r="C119" s="46"/>
      <c r="D119" s="46"/>
      <c r="E119" s="46"/>
      <c r="F119" s="46"/>
      <c r="G119" s="46"/>
      <c r="H119" s="46"/>
      <c r="I119" s="46"/>
      <c r="J119" s="46"/>
      <c r="K119" s="46"/>
      <c r="L119" s="46"/>
      <c r="M119" s="128"/>
      <c r="N119" s="131">
        <f>COUNTIF(C119:L123,"y")</f>
        <v>0</v>
      </c>
      <c r="O119" s="140" t="str">
        <f t="shared" ref="O119" si="42">IF(N119&gt;0,"OK","No Observation")</f>
        <v>No Observation</v>
      </c>
      <c r="P119" s="46"/>
      <c r="Q119" s="46"/>
      <c r="R119" s="46"/>
      <c r="S119" s="46"/>
      <c r="T119" s="46"/>
      <c r="U119" s="46"/>
      <c r="V119" s="46"/>
      <c r="W119" s="46"/>
      <c r="X119" s="46"/>
      <c r="Y119" s="46"/>
      <c r="Z119" s="46"/>
      <c r="AA119" s="128"/>
      <c r="AB119" s="131">
        <f>COUNTIF(P119:Z123,"Y")</f>
        <v>0</v>
      </c>
      <c r="AC119" s="140" t="str">
        <f t="shared" ref="AC119" si="43">IF(AB119&gt;0,"OK","No Debrief")</f>
        <v>No Debrief</v>
      </c>
      <c r="AD119" s="68" t="s">
        <v>62</v>
      </c>
      <c r="AE119" s="119"/>
      <c r="AF119" s="136"/>
    </row>
    <row r="120" spans="1:32" x14ac:dyDescent="0.25">
      <c r="A120" s="153"/>
      <c r="B120" s="47"/>
      <c r="C120" s="48"/>
      <c r="D120" s="48"/>
      <c r="E120" s="48"/>
      <c r="F120" s="48"/>
      <c r="G120" s="48"/>
      <c r="H120" s="48"/>
      <c r="I120" s="48"/>
      <c r="J120" s="48"/>
      <c r="K120" s="48"/>
      <c r="L120" s="48"/>
      <c r="M120" s="129"/>
      <c r="N120" s="132"/>
      <c r="O120" s="141"/>
      <c r="P120" s="48"/>
      <c r="Q120" s="48"/>
      <c r="R120" s="48"/>
      <c r="S120" s="48"/>
      <c r="T120" s="48"/>
      <c r="U120" s="48"/>
      <c r="V120" s="48"/>
      <c r="W120" s="48"/>
      <c r="X120" s="48"/>
      <c r="Y120" s="48"/>
      <c r="Z120" s="48"/>
      <c r="AA120" s="129"/>
      <c r="AB120" s="132"/>
      <c r="AC120" s="141"/>
      <c r="AD120" s="94" t="str">
        <f>IF(O119="OK", "Yes", "No")</f>
        <v>No</v>
      </c>
      <c r="AE120" s="120"/>
      <c r="AF120" s="137"/>
    </row>
    <row r="121" spans="1:32" x14ac:dyDescent="0.25">
      <c r="A121" s="153"/>
      <c r="B121" s="47"/>
      <c r="C121" s="48"/>
      <c r="D121" s="48"/>
      <c r="E121" s="48"/>
      <c r="F121" s="48"/>
      <c r="G121" s="48"/>
      <c r="H121" s="48"/>
      <c r="I121" s="48"/>
      <c r="J121" s="48"/>
      <c r="K121" s="48"/>
      <c r="L121" s="48"/>
      <c r="M121" s="129"/>
      <c r="N121" s="132"/>
      <c r="O121" s="141"/>
      <c r="P121" s="48"/>
      <c r="Q121" s="48"/>
      <c r="R121" s="48"/>
      <c r="S121" s="48"/>
      <c r="T121" s="48"/>
      <c r="U121" s="48"/>
      <c r="V121" s="48"/>
      <c r="W121" s="48"/>
      <c r="X121" s="48"/>
      <c r="Y121" s="48"/>
      <c r="Z121" s="48"/>
      <c r="AA121" s="129"/>
      <c r="AB121" s="132"/>
      <c r="AC121" s="141"/>
      <c r="AD121" s="55" t="s">
        <v>63</v>
      </c>
      <c r="AE121" s="120"/>
      <c r="AF121" s="93" t="s">
        <v>86</v>
      </c>
    </row>
    <row r="122" spans="1:32" x14ac:dyDescent="0.25">
      <c r="A122" s="154"/>
      <c r="B122" s="47"/>
      <c r="C122" s="48"/>
      <c r="D122" s="48"/>
      <c r="E122" s="48"/>
      <c r="F122" s="48"/>
      <c r="G122" s="48"/>
      <c r="H122" s="48"/>
      <c r="I122" s="48"/>
      <c r="J122" s="48"/>
      <c r="K122" s="48"/>
      <c r="L122" s="48"/>
      <c r="M122" s="129"/>
      <c r="N122" s="132"/>
      <c r="O122" s="141"/>
      <c r="P122" s="48"/>
      <c r="Q122" s="48"/>
      <c r="R122" s="48"/>
      <c r="S122" s="48"/>
      <c r="T122" s="48"/>
      <c r="U122" s="48"/>
      <c r="V122" s="48"/>
      <c r="W122" s="48"/>
      <c r="X122" s="48"/>
      <c r="Y122" s="48"/>
      <c r="Z122" s="48"/>
      <c r="AA122" s="129"/>
      <c r="AB122" s="132"/>
      <c r="AC122" s="141"/>
      <c r="AD122" s="94" t="str">
        <f>IF(AC119="OK","Yes","No")</f>
        <v>No</v>
      </c>
      <c r="AE122" s="120"/>
      <c r="AF122" s="138"/>
    </row>
    <row r="123" spans="1:32" x14ac:dyDescent="0.25">
      <c r="A123" s="53" t="str">
        <f>IF(AD118="Cycle Complete", "", "Caution: Previous cycle incomplete")</f>
        <v>Caution: Previous cycle incomplete</v>
      </c>
      <c r="B123" s="49"/>
      <c r="C123" s="50"/>
      <c r="D123" s="50"/>
      <c r="E123" s="50"/>
      <c r="F123" s="50"/>
      <c r="G123" s="50"/>
      <c r="H123" s="50"/>
      <c r="I123" s="50"/>
      <c r="J123" s="50"/>
      <c r="K123" s="50"/>
      <c r="L123" s="50"/>
      <c r="M123" s="130"/>
      <c r="N123" s="133"/>
      <c r="O123" s="142"/>
      <c r="P123" s="50"/>
      <c r="Q123" s="50"/>
      <c r="R123" s="50"/>
      <c r="S123" s="50"/>
      <c r="T123" s="50"/>
      <c r="U123" s="50"/>
      <c r="V123" s="50"/>
      <c r="W123" s="50"/>
      <c r="X123" s="50"/>
      <c r="Y123" s="50"/>
      <c r="Z123" s="50"/>
      <c r="AA123" s="130"/>
      <c r="AB123" s="133"/>
      <c r="AC123" s="142"/>
      <c r="AD123" s="57" t="str">
        <f>IF(AND(AD120="Yes",AD122="Yes"),"Cycle Complete","Cycle Incomplete")</f>
        <v>Cycle Incomplete</v>
      </c>
      <c r="AE123" s="121"/>
      <c r="AF123" s="139"/>
    </row>
    <row r="124" spans="1:32" ht="15" customHeight="1" x14ac:dyDescent="0.25">
      <c r="A124" s="155"/>
      <c r="B124" s="33"/>
      <c r="C124" s="34"/>
      <c r="D124" s="34"/>
      <c r="E124" s="34"/>
      <c r="F124" s="34"/>
      <c r="G124" s="34"/>
      <c r="H124" s="34"/>
      <c r="I124" s="34"/>
      <c r="J124" s="34"/>
      <c r="K124" s="34"/>
      <c r="L124" s="34"/>
      <c r="M124" s="143"/>
      <c r="N124" s="122">
        <f>COUNTIF(C124:L128,"y")</f>
        <v>0</v>
      </c>
      <c r="O124" s="146" t="str">
        <f t="shared" ref="O124" si="44">IF(N124&gt;0,"OK","No Observation")</f>
        <v>No Observation</v>
      </c>
      <c r="P124" s="34"/>
      <c r="Q124" s="34"/>
      <c r="R124" s="34"/>
      <c r="S124" s="34"/>
      <c r="T124" s="34"/>
      <c r="U124" s="34"/>
      <c r="V124" s="34"/>
      <c r="W124" s="34"/>
      <c r="X124" s="34"/>
      <c r="Y124" s="34"/>
      <c r="Z124" s="34"/>
      <c r="AA124" s="143"/>
      <c r="AB124" s="122">
        <f>COUNTIF(P124:Z128,"Y")</f>
        <v>0</v>
      </c>
      <c r="AC124" s="146" t="str">
        <f t="shared" ref="AC124" si="45">IF(AB124&gt;0,"OK","No Debrief")</f>
        <v>No Debrief</v>
      </c>
      <c r="AD124" s="68" t="s">
        <v>62</v>
      </c>
      <c r="AE124" s="125"/>
      <c r="AF124" s="151"/>
    </row>
    <row r="125" spans="1:32" x14ac:dyDescent="0.25">
      <c r="A125" s="156"/>
      <c r="B125" s="35"/>
      <c r="C125" s="36"/>
      <c r="D125" s="36"/>
      <c r="E125" s="36"/>
      <c r="F125" s="36"/>
      <c r="G125" s="36"/>
      <c r="H125" s="36"/>
      <c r="I125" s="36"/>
      <c r="J125" s="36"/>
      <c r="K125" s="36"/>
      <c r="L125" s="36"/>
      <c r="M125" s="144"/>
      <c r="N125" s="123"/>
      <c r="O125" s="147"/>
      <c r="P125" s="36"/>
      <c r="Q125" s="36"/>
      <c r="R125" s="36"/>
      <c r="S125" s="36"/>
      <c r="T125" s="36"/>
      <c r="U125" s="36"/>
      <c r="V125" s="36"/>
      <c r="W125" s="36"/>
      <c r="X125" s="36"/>
      <c r="Y125" s="36"/>
      <c r="Z125" s="36"/>
      <c r="AA125" s="144"/>
      <c r="AB125" s="123"/>
      <c r="AC125" s="147"/>
      <c r="AD125" s="94" t="str">
        <f>IF(O124="OK", "Yes", "No")</f>
        <v>No</v>
      </c>
      <c r="AE125" s="126"/>
      <c r="AF125" s="150"/>
    </row>
    <row r="126" spans="1:32" x14ac:dyDescent="0.25">
      <c r="A126" s="156"/>
      <c r="B126" s="35"/>
      <c r="C126" s="36"/>
      <c r="D126" s="36"/>
      <c r="E126" s="36"/>
      <c r="F126" s="36"/>
      <c r="G126" s="36"/>
      <c r="H126" s="36"/>
      <c r="I126" s="36"/>
      <c r="J126" s="36"/>
      <c r="K126" s="36"/>
      <c r="L126" s="36"/>
      <c r="M126" s="144"/>
      <c r="N126" s="123"/>
      <c r="O126" s="147"/>
      <c r="P126" s="36"/>
      <c r="Q126" s="36"/>
      <c r="R126" s="36"/>
      <c r="S126" s="36"/>
      <c r="T126" s="36"/>
      <c r="U126" s="36"/>
      <c r="V126" s="36"/>
      <c r="W126" s="36"/>
      <c r="X126" s="36"/>
      <c r="Y126" s="36"/>
      <c r="Z126" s="36"/>
      <c r="AA126" s="144"/>
      <c r="AB126" s="123"/>
      <c r="AC126" s="147"/>
      <c r="AD126" s="55" t="s">
        <v>63</v>
      </c>
      <c r="AE126" s="126"/>
      <c r="AF126" s="93" t="s">
        <v>86</v>
      </c>
    </row>
    <row r="127" spans="1:32" x14ac:dyDescent="0.25">
      <c r="A127" s="157"/>
      <c r="B127" s="35"/>
      <c r="C127" s="36"/>
      <c r="D127" s="36"/>
      <c r="E127" s="36"/>
      <c r="F127" s="36"/>
      <c r="G127" s="36"/>
      <c r="H127" s="36"/>
      <c r="I127" s="36"/>
      <c r="J127" s="36"/>
      <c r="K127" s="36"/>
      <c r="L127" s="36"/>
      <c r="M127" s="144"/>
      <c r="N127" s="123"/>
      <c r="O127" s="147"/>
      <c r="P127" s="36"/>
      <c r="Q127" s="36"/>
      <c r="R127" s="36"/>
      <c r="S127" s="36"/>
      <c r="T127" s="36"/>
      <c r="U127" s="36"/>
      <c r="V127" s="36"/>
      <c r="W127" s="36"/>
      <c r="X127" s="36"/>
      <c r="Y127" s="36"/>
      <c r="Z127" s="36"/>
      <c r="AA127" s="144"/>
      <c r="AB127" s="123"/>
      <c r="AC127" s="147"/>
      <c r="AD127" s="94" t="str">
        <f>IF(AC124="OK","Yes","No")</f>
        <v>No</v>
      </c>
      <c r="AE127" s="126"/>
      <c r="AF127" s="134"/>
    </row>
    <row r="128" spans="1:32" x14ac:dyDescent="0.25">
      <c r="A128" s="71" t="str">
        <f>IF(AD123="Cycle Complete", "", "Caution: Previous cycle incomplete")</f>
        <v>Caution: Previous cycle incomplete</v>
      </c>
      <c r="B128" s="37"/>
      <c r="C128" s="38"/>
      <c r="D128" s="38"/>
      <c r="E128" s="38"/>
      <c r="F128" s="38"/>
      <c r="G128" s="38"/>
      <c r="H128" s="38"/>
      <c r="I128" s="38"/>
      <c r="J128" s="38"/>
      <c r="K128" s="38"/>
      <c r="L128" s="38"/>
      <c r="M128" s="145"/>
      <c r="N128" s="124"/>
      <c r="O128" s="148"/>
      <c r="P128" s="38"/>
      <c r="Q128" s="38"/>
      <c r="R128" s="38"/>
      <c r="S128" s="38"/>
      <c r="T128" s="38"/>
      <c r="U128" s="38"/>
      <c r="V128" s="38"/>
      <c r="W128" s="38"/>
      <c r="X128" s="38"/>
      <c r="Y128" s="38"/>
      <c r="Z128" s="38"/>
      <c r="AA128" s="145"/>
      <c r="AB128" s="124"/>
      <c r="AC128" s="148"/>
      <c r="AD128" s="57" t="str">
        <f>IF(AND(AD125="Yes",AD127="Yes"),"Cycle Complete","Cycle Incomplete")</f>
        <v>Cycle Incomplete</v>
      </c>
      <c r="AE128" s="127"/>
      <c r="AF128" s="135"/>
    </row>
    <row r="129" spans="1:32" ht="15" customHeight="1" x14ac:dyDescent="0.25">
      <c r="A129" s="152"/>
      <c r="B129" s="45"/>
      <c r="C129" s="46"/>
      <c r="D129" s="46"/>
      <c r="E129" s="46"/>
      <c r="F129" s="46"/>
      <c r="G129" s="46"/>
      <c r="H129" s="46"/>
      <c r="I129" s="46"/>
      <c r="J129" s="46"/>
      <c r="K129" s="46"/>
      <c r="L129" s="46"/>
      <c r="M129" s="128"/>
      <c r="N129" s="131">
        <f>COUNTIF(C129:L133,"y")</f>
        <v>0</v>
      </c>
      <c r="O129" s="140" t="str">
        <f t="shared" ref="O129" si="46">IF(N129&gt;0,"OK","No Observation")</f>
        <v>No Observation</v>
      </c>
      <c r="P129" s="46"/>
      <c r="Q129" s="46"/>
      <c r="R129" s="46"/>
      <c r="S129" s="46"/>
      <c r="T129" s="46"/>
      <c r="U129" s="46"/>
      <c r="V129" s="46"/>
      <c r="W129" s="46"/>
      <c r="X129" s="46"/>
      <c r="Y129" s="46"/>
      <c r="Z129" s="46"/>
      <c r="AA129" s="128"/>
      <c r="AB129" s="131">
        <f>COUNTIF(P129:Z133,"Y")</f>
        <v>0</v>
      </c>
      <c r="AC129" s="140" t="str">
        <f t="shared" ref="AC129" si="47">IF(AB129&gt;0,"OK","No Debrief")</f>
        <v>No Debrief</v>
      </c>
      <c r="AD129" s="68" t="s">
        <v>62</v>
      </c>
      <c r="AE129" s="119"/>
      <c r="AF129" s="136"/>
    </row>
    <row r="130" spans="1:32" x14ac:dyDescent="0.25">
      <c r="A130" s="153"/>
      <c r="B130" s="47"/>
      <c r="C130" s="48"/>
      <c r="D130" s="48"/>
      <c r="E130" s="48"/>
      <c r="F130" s="48"/>
      <c r="G130" s="48"/>
      <c r="H130" s="48"/>
      <c r="I130" s="48"/>
      <c r="J130" s="48"/>
      <c r="K130" s="48"/>
      <c r="L130" s="48"/>
      <c r="M130" s="129"/>
      <c r="N130" s="132"/>
      <c r="O130" s="141"/>
      <c r="P130" s="48"/>
      <c r="Q130" s="48"/>
      <c r="R130" s="48"/>
      <c r="S130" s="48"/>
      <c r="T130" s="48"/>
      <c r="U130" s="48"/>
      <c r="V130" s="48"/>
      <c r="W130" s="48"/>
      <c r="X130" s="48"/>
      <c r="Y130" s="48"/>
      <c r="Z130" s="48"/>
      <c r="AA130" s="129"/>
      <c r="AB130" s="132"/>
      <c r="AC130" s="141"/>
      <c r="AD130" s="94" t="str">
        <f>IF(O129="OK", "Yes", "No")</f>
        <v>No</v>
      </c>
      <c r="AE130" s="120"/>
      <c r="AF130" s="137"/>
    </row>
    <row r="131" spans="1:32" x14ac:dyDescent="0.25">
      <c r="A131" s="153"/>
      <c r="B131" s="47"/>
      <c r="C131" s="48"/>
      <c r="D131" s="48"/>
      <c r="E131" s="48"/>
      <c r="F131" s="48"/>
      <c r="G131" s="48"/>
      <c r="H131" s="48"/>
      <c r="I131" s="48"/>
      <c r="J131" s="48"/>
      <c r="K131" s="48"/>
      <c r="L131" s="48"/>
      <c r="M131" s="129"/>
      <c r="N131" s="132"/>
      <c r="O131" s="141"/>
      <c r="P131" s="48"/>
      <c r="Q131" s="48"/>
      <c r="R131" s="48"/>
      <c r="S131" s="48"/>
      <c r="T131" s="48"/>
      <c r="U131" s="48"/>
      <c r="V131" s="48"/>
      <c r="W131" s="48"/>
      <c r="X131" s="48"/>
      <c r="Y131" s="48"/>
      <c r="Z131" s="48"/>
      <c r="AA131" s="129"/>
      <c r="AB131" s="132"/>
      <c r="AC131" s="141"/>
      <c r="AD131" s="55" t="s">
        <v>63</v>
      </c>
      <c r="AE131" s="120"/>
      <c r="AF131" s="93" t="s">
        <v>86</v>
      </c>
    </row>
    <row r="132" spans="1:32" x14ac:dyDescent="0.25">
      <c r="A132" s="154"/>
      <c r="B132" s="47"/>
      <c r="C132" s="48"/>
      <c r="D132" s="48"/>
      <c r="E132" s="48"/>
      <c r="F132" s="48"/>
      <c r="G132" s="48"/>
      <c r="H132" s="48"/>
      <c r="I132" s="48"/>
      <c r="J132" s="48"/>
      <c r="K132" s="48"/>
      <c r="L132" s="48"/>
      <c r="M132" s="129"/>
      <c r="N132" s="132"/>
      <c r="O132" s="141"/>
      <c r="P132" s="48"/>
      <c r="Q132" s="48"/>
      <c r="R132" s="48"/>
      <c r="S132" s="48"/>
      <c r="T132" s="48"/>
      <c r="U132" s="48"/>
      <c r="V132" s="48"/>
      <c r="W132" s="48"/>
      <c r="X132" s="48"/>
      <c r="Y132" s="48"/>
      <c r="Z132" s="48"/>
      <c r="AA132" s="129"/>
      <c r="AB132" s="132"/>
      <c r="AC132" s="141"/>
      <c r="AD132" s="94" t="str">
        <f>IF(AC129="OK","Yes","No")</f>
        <v>No</v>
      </c>
      <c r="AE132" s="120"/>
      <c r="AF132" s="138"/>
    </row>
    <row r="133" spans="1:32" x14ac:dyDescent="0.25">
      <c r="A133" s="53" t="str">
        <f>IF(AD128="Cycle Complete", "", "Caution: Previous cycle incomplete")</f>
        <v>Caution: Previous cycle incomplete</v>
      </c>
      <c r="B133" s="49"/>
      <c r="C133" s="50"/>
      <c r="D133" s="50"/>
      <c r="E133" s="50"/>
      <c r="F133" s="50"/>
      <c r="G133" s="50"/>
      <c r="H133" s="50"/>
      <c r="I133" s="50"/>
      <c r="J133" s="50"/>
      <c r="K133" s="50"/>
      <c r="L133" s="50"/>
      <c r="M133" s="130"/>
      <c r="N133" s="133"/>
      <c r="O133" s="142"/>
      <c r="P133" s="50"/>
      <c r="Q133" s="50"/>
      <c r="R133" s="50"/>
      <c r="S133" s="50"/>
      <c r="T133" s="50"/>
      <c r="U133" s="50"/>
      <c r="V133" s="50"/>
      <c r="W133" s="50"/>
      <c r="X133" s="50"/>
      <c r="Y133" s="50"/>
      <c r="Z133" s="50"/>
      <c r="AA133" s="130"/>
      <c r="AB133" s="133"/>
      <c r="AC133" s="142"/>
      <c r="AD133" s="57" t="str">
        <f>IF(AND(AD130="Yes",AD132="Yes"),"Cycle Complete","Cycle Incomplete")</f>
        <v>Cycle Incomplete</v>
      </c>
      <c r="AE133" s="121"/>
      <c r="AF133" s="139"/>
    </row>
    <row r="134" spans="1:32" ht="15" customHeight="1" x14ac:dyDescent="0.25">
      <c r="A134" s="155"/>
      <c r="B134" s="33"/>
      <c r="C134" s="34"/>
      <c r="D134" s="34"/>
      <c r="E134" s="34"/>
      <c r="F134" s="34"/>
      <c r="G134" s="34"/>
      <c r="H134" s="34"/>
      <c r="I134" s="34"/>
      <c r="J134" s="34"/>
      <c r="K134" s="34"/>
      <c r="L134" s="34"/>
      <c r="M134" s="143"/>
      <c r="N134" s="122">
        <f>COUNTIF(C134:L138,"y")</f>
        <v>0</v>
      </c>
      <c r="O134" s="146" t="str">
        <f t="shared" ref="O134" si="48">IF(N134&gt;0,"OK","No Observation")</f>
        <v>No Observation</v>
      </c>
      <c r="P134" s="34"/>
      <c r="Q134" s="34"/>
      <c r="R134" s="34"/>
      <c r="S134" s="34"/>
      <c r="T134" s="34"/>
      <c r="U134" s="34"/>
      <c r="V134" s="34"/>
      <c r="W134" s="34"/>
      <c r="X134" s="34"/>
      <c r="Y134" s="34"/>
      <c r="Z134" s="34"/>
      <c r="AA134" s="143"/>
      <c r="AB134" s="122">
        <f>COUNTIF(P134:Z138,"Y")</f>
        <v>0</v>
      </c>
      <c r="AC134" s="146" t="str">
        <f t="shared" ref="AC134" si="49">IF(AB134&gt;0,"OK","No Debrief")</f>
        <v>No Debrief</v>
      </c>
      <c r="AD134" s="68" t="s">
        <v>62</v>
      </c>
      <c r="AE134" s="125"/>
      <c r="AF134" s="151"/>
    </row>
    <row r="135" spans="1:32" x14ac:dyDescent="0.25">
      <c r="A135" s="156"/>
      <c r="B135" s="35"/>
      <c r="C135" s="36"/>
      <c r="D135" s="36"/>
      <c r="E135" s="36"/>
      <c r="F135" s="36"/>
      <c r="G135" s="36"/>
      <c r="H135" s="36"/>
      <c r="I135" s="36"/>
      <c r="J135" s="36"/>
      <c r="K135" s="36"/>
      <c r="L135" s="36"/>
      <c r="M135" s="144"/>
      <c r="N135" s="123"/>
      <c r="O135" s="147"/>
      <c r="P135" s="36"/>
      <c r="Q135" s="36"/>
      <c r="R135" s="36"/>
      <c r="S135" s="36"/>
      <c r="T135" s="36"/>
      <c r="U135" s="36"/>
      <c r="V135" s="36"/>
      <c r="W135" s="36"/>
      <c r="X135" s="36"/>
      <c r="Y135" s="36"/>
      <c r="Z135" s="36"/>
      <c r="AA135" s="144"/>
      <c r="AB135" s="123"/>
      <c r="AC135" s="147"/>
      <c r="AD135" s="94" t="str">
        <f>IF(O134="OK", "Yes", "No")</f>
        <v>No</v>
      </c>
      <c r="AE135" s="126"/>
      <c r="AF135" s="150"/>
    </row>
    <row r="136" spans="1:32" x14ac:dyDescent="0.25">
      <c r="A136" s="156"/>
      <c r="B136" s="35"/>
      <c r="C136" s="36"/>
      <c r="D136" s="36"/>
      <c r="E136" s="36"/>
      <c r="F136" s="36"/>
      <c r="G136" s="36"/>
      <c r="H136" s="36"/>
      <c r="I136" s="36"/>
      <c r="J136" s="36"/>
      <c r="K136" s="36"/>
      <c r="L136" s="36"/>
      <c r="M136" s="144"/>
      <c r="N136" s="123"/>
      <c r="O136" s="147"/>
      <c r="P136" s="36"/>
      <c r="Q136" s="36"/>
      <c r="R136" s="36"/>
      <c r="S136" s="36"/>
      <c r="T136" s="36"/>
      <c r="U136" s="36"/>
      <c r="V136" s="36"/>
      <c r="W136" s="36"/>
      <c r="X136" s="36"/>
      <c r="Y136" s="36"/>
      <c r="Z136" s="36"/>
      <c r="AA136" s="144"/>
      <c r="AB136" s="123"/>
      <c r="AC136" s="147"/>
      <c r="AD136" s="55" t="s">
        <v>63</v>
      </c>
      <c r="AE136" s="126"/>
      <c r="AF136" s="93" t="s">
        <v>86</v>
      </c>
    </row>
    <row r="137" spans="1:32" x14ac:dyDescent="0.25">
      <c r="A137" s="157"/>
      <c r="B137" s="35"/>
      <c r="C137" s="36"/>
      <c r="D137" s="36"/>
      <c r="E137" s="36"/>
      <c r="F137" s="36"/>
      <c r="G137" s="36"/>
      <c r="H137" s="36"/>
      <c r="I137" s="36"/>
      <c r="J137" s="36"/>
      <c r="K137" s="36"/>
      <c r="L137" s="36"/>
      <c r="M137" s="144"/>
      <c r="N137" s="123"/>
      <c r="O137" s="147"/>
      <c r="P137" s="36"/>
      <c r="Q137" s="36"/>
      <c r="R137" s="36"/>
      <c r="S137" s="36"/>
      <c r="T137" s="36"/>
      <c r="U137" s="36"/>
      <c r="V137" s="36"/>
      <c r="W137" s="36"/>
      <c r="X137" s="36"/>
      <c r="Y137" s="36"/>
      <c r="Z137" s="36"/>
      <c r="AA137" s="144"/>
      <c r="AB137" s="123"/>
      <c r="AC137" s="147"/>
      <c r="AD137" s="94" t="str">
        <f>IF(AC134="OK","Yes","No")</f>
        <v>No</v>
      </c>
      <c r="AE137" s="126"/>
      <c r="AF137" s="134"/>
    </row>
    <row r="138" spans="1:32" x14ac:dyDescent="0.25">
      <c r="A138" s="71" t="str">
        <f>IF(AD133="Cycle Complete", "", "Caution: Previous cycle incomplete")</f>
        <v>Caution: Previous cycle incomplete</v>
      </c>
      <c r="B138" s="37"/>
      <c r="C138" s="38"/>
      <c r="D138" s="38"/>
      <c r="E138" s="38"/>
      <c r="F138" s="38"/>
      <c r="G138" s="38"/>
      <c r="H138" s="38"/>
      <c r="I138" s="38"/>
      <c r="J138" s="38"/>
      <c r="K138" s="38"/>
      <c r="L138" s="38"/>
      <c r="M138" s="145"/>
      <c r="N138" s="124"/>
      <c r="O138" s="148"/>
      <c r="P138" s="38"/>
      <c r="Q138" s="38"/>
      <c r="R138" s="38"/>
      <c r="S138" s="38"/>
      <c r="T138" s="38"/>
      <c r="U138" s="38"/>
      <c r="V138" s="38"/>
      <c r="W138" s="38"/>
      <c r="X138" s="38"/>
      <c r="Y138" s="38"/>
      <c r="Z138" s="38"/>
      <c r="AA138" s="145"/>
      <c r="AB138" s="124"/>
      <c r="AC138" s="148"/>
      <c r="AD138" s="57" t="str">
        <f>IF(AND(AD135="Yes",AD137="Yes"),"Cycle Complete","Cycle Incomplete")</f>
        <v>Cycle Incomplete</v>
      </c>
      <c r="AE138" s="127"/>
      <c r="AF138" s="135"/>
    </row>
    <row r="139" spans="1:32" ht="15" customHeight="1" x14ac:dyDescent="0.25">
      <c r="A139" s="152"/>
      <c r="B139" s="45"/>
      <c r="C139" s="46"/>
      <c r="D139" s="46"/>
      <c r="E139" s="46"/>
      <c r="F139" s="46"/>
      <c r="G139" s="46"/>
      <c r="H139" s="46"/>
      <c r="I139" s="46"/>
      <c r="J139" s="46"/>
      <c r="K139" s="46"/>
      <c r="L139" s="46"/>
      <c r="M139" s="128"/>
      <c r="N139" s="131">
        <f>COUNTIF(C139:L143,"y")</f>
        <v>0</v>
      </c>
      <c r="O139" s="140" t="str">
        <f t="shared" ref="O139" si="50">IF(N139&gt;0,"OK","No Observation")</f>
        <v>No Observation</v>
      </c>
      <c r="P139" s="46"/>
      <c r="Q139" s="46"/>
      <c r="R139" s="46"/>
      <c r="S139" s="46"/>
      <c r="T139" s="46"/>
      <c r="U139" s="46"/>
      <c r="V139" s="46"/>
      <c r="W139" s="46"/>
      <c r="X139" s="46"/>
      <c r="Y139" s="46"/>
      <c r="Z139" s="46"/>
      <c r="AA139" s="128"/>
      <c r="AB139" s="131">
        <f>COUNTIF(P139:Z143,"Y")</f>
        <v>0</v>
      </c>
      <c r="AC139" s="140" t="str">
        <f t="shared" ref="AC139" si="51">IF(AB139&gt;0,"OK","No Debrief")</f>
        <v>No Debrief</v>
      </c>
      <c r="AD139" s="68" t="s">
        <v>62</v>
      </c>
      <c r="AE139" s="119"/>
      <c r="AF139" s="136"/>
    </row>
    <row r="140" spans="1:32" x14ac:dyDescent="0.25">
      <c r="A140" s="153"/>
      <c r="B140" s="47"/>
      <c r="C140" s="48"/>
      <c r="D140" s="48"/>
      <c r="E140" s="48"/>
      <c r="F140" s="48"/>
      <c r="G140" s="48"/>
      <c r="H140" s="48"/>
      <c r="I140" s="48"/>
      <c r="J140" s="48"/>
      <c r="K140" s="48"/>
      <c r="L140" s="48"/>
      <c r="M140" s="129"/>
      <c r="N140" s="132"/>
      <c r="O140" s="141"/>
      <c r="P140" s="48"/>
      <c r="Q140" s="48"/>
      <c r="R140" s="48"/>
      <c r="S140" s="48"/>
      <c r="T140" s="48"/>
      <c r="U140" s="48"/>
      <c r="V140" s="48"/>
      <c r="W140" s="48"/>
      <c r="X140" s="48"/>
      <c r="Y140" s="48"/>
      <c r="Z140" s="48"/>
      <c r="AA140" s="129"/>
      <c r="AB140" s="132"/>
      <c r="AC140" s="141"/>
      <c r="AD140" s="94" t="str">
        <f>IF(O139="OK", "Yes", "No")</f>
        <v>No</v>
      </c>
      <c r="AE140" s="120"/>
      <c r="AF140" s="137"/>
    </row>
    <row r="141" spans="1:32" x14ac:dyDescent="0.25">
      <c r="A141" s="153"/>
      <c r="B141" s="47"/>
      <c r="C141" s="48"/>
      <c r="D141" s="48"/>
      <c r="E141" s="48"/>
      <c r="F141" s="48"/>
      <c r="G141" s="48"/>
      <c r="H141" s="48"/>
      <c r="I141" s="48"/>
      <c r="J141" s="48"/>
      <c r="K141" s="48"/>
      <c r="L141" s="48"/>
      <c r="M141" s="129"/>
      <c r="N141" s="132"/>
      <c r="O141" s="141"/>
      <c r="P141" s="48"/>
      <c r="Q141" s="48"/>
      <c r="R141" s="48"/>
      <c r="S141" s="48"/>
      <c r="T141" s="48"/>
      <c r="U141" s="48"/>
      <c r="V141" s="48"/>
      <c r="W141" s="48"/>
      <c r="X141" s="48"/>
      <c r="Y141" s="48"/>
      <c r="Z141" s="48"/>
      <c r="AA141" s="129"/>
      <c r="AB141" s="132"/>
      <c r="AC141" s="141"/>
      <c r="AD141" s="55" t="s">
        <v>63</v>
      </c>
      <c r="AE141" s="120"/>
      <c r="AF141" s="93" t="s">
        <v>86</v>
      </c>
    </row>
    <row r="142" spans="1:32" x14ac:dyDescent="0.25">
      <c r="A142" s="154"/>
      <c r="B142" s="47"/>
      <c r="C142" s="48"/>
      <c r="D142" s="48"/>
      <c r="E142" s="48"/>
      <c r="F142" s="48"/>
      <c r="G142" s="48"/>
      <c r="H142" s="48"/>
      <c r="I142" s="48"/>
      <c r="J142" s="48"/>
      <c r="K142" s="48"/>
      <c r="L142" s="48"/>
      <c r="M142" s="129"/>
      <c r="N142" s="132"/>
      <c r="O142" s="141"/>
      <c r="P142" s="48"/>
      <c r="Q142" s="48"/>
      <c r="R142" s="48"/>
      <c r="S142" s="48"/>
      <c r="T142" s="48"/>
      <c r="U142" s="48"/>
      <c r="V142" s="48"/>
      <c r="W142" s="48"/>
      <c r="X142" s="48"/>
      <c r="Y142" s="48"/>
      <c r="Z142" s="48"/>
      <c r="AA142" s="129"/>
      <c r="AB142" s="132"/>
      <c r="AC142" s="141"/>
      <c r="AD142" s="94" t="str">
        <f>IF(AC139="OK","Yes","No")</f>
        <v>No</v>
      </c>
      <c r="AE142" s="120"/>
      <c r="AF142" s="138"/>
    </row>
    <row r="143" spans="1:32" x14ac:dyDescent="0.25">
      <c r="A143" s="53" t="str">
        <f>IF(AD138="Cycle Complete", "", "Caution: Previous cycle incomplete")</f>
        <v>Caution: Previous cycle incomplete</v>
      </c>
      <c r="B143" s="49"/>
      <c r="C143" s="50"/>
      <c r="D143" s="50"/>
      <c r="E143" s="50"/>
      <c r="F143" s="50"/>
      <c r="G143" s="50"/>
      <c r="H143" s="50"/>
      <c r="I143" s="50"/>
      <c r="J143" s="50"/>
      <c r="K143" s="50"/>
      <c r="L143" s="50"/>
      <c r="M143" s="130"/>
      <c r="N143" s="133"/>
      <c r="O143" s="142"/>
      <c r="P143" s="50"/>
      <c r="Q143" s="50"/>
      <c r="R143" s="50"/>
      <c r="S143" s="50"/>
      <c r="T143" s="50"/>
      <c r="U143" s="50"/>
      <c r="V143" s="50"/>
      <c r="W143" s="50"/>
      <c r="X143" s="50"/>
      <c r="Y143" s="50"/>
      <c r="Z143" s="50"/>
      <c r="AA143" s="130"/>
      <c r="AB143" s="133"/>
      <c r="AC143" s="142"/>
      <c r="AD143" s="57" t="str">
        <f>IF(AND(AD140="Yes",AD142="Yes"),"Cycle Complete","Cycle Incomplete")</f>
        <v>Cycle Incomplete</v>
      </c>
      <c r="AE143" s="121"/>
      <c r="AF143" s="139"/>
    </row>
    <row r="144" spans="1:32" ht="15" customHeight="1" x14ac:dyDescent="0.25">
      <c r="A144" s="155"/>
      <c r="B144" s="33"/>
      <c r="C144" s="34"/>
      <c r="D144" s="34"/>
      <c r="E144" s="34"/>
      <c r="F144" s="34"/>
      <c r="G144" s="34"/>
      <c r="H144" s="34"/>
      <c r="I144" s="34"/>
      <c r="J144" s="34"/>
      <c r="K144" s="34"/>
      <c r="L144" s="34"/>
      <c r="M144" s="143"/>
      <c r="N144" s="122">
        <f>COUNTIF(C144:L148,"y")</f>
        <v>0</v>
      </c>
      <c r="O144" s="146" t="str">
        <f t="shared" ref="O144" si="52">IF(N144&gt;0,"OK","No Observation")</f>
        <v>No Observation</v>
      </c>
      <c r="P144" s="34"/>
      <c r="Q144" s="34"/>
      <c r="R144" s="34"/>
      <c r="S144" s="34"/>
      <c r="T144" s="34"/>
      <c r="U144" s="34"/>
      <c r="V144" s="34"/>
      <c r="W144" s="34"/>
      <c r="X144" s="34"/>
      <c r="Y144" s="34"/>
      <c r="Z144" s="34"/>
      <c r="AA144" s="143"/>
      <c r="AB144" s="122">
        <f>COUNTIF(P144:Z148,"Y")</f>
        <v>0</v>
      </c>
      <c r="AC144" s="146" t="str">
        <f t="shared" ref="AC144" si="53">IF(AB144&gt;0,"OK","No Debrief")</f>
        <v>No Debrief</v>
      </c>
      <c r="AD144" s="68" t="s">
        <v>62</v>
      </c>
      <c r="AE144" s="125"/>
      <c r="AF144" s="151"/>
    </row>
    <row r="145" spans="1:32" x14ac:dyDescent="0.25">
      <c r="A145" s="156"/>
      <c r="B145" s="35"/>
      <c r="C145" s="36"/>
      <c r="D145" s="36"/>
      <c r="E145" s="36"/>
      <c r="F145" s="36"/>
      <c r="G145" s="36"/>
      <c r="H145" s="36"/>
      <c r="I145" s="36"/>
      <c r="J145" s="36"/>
      <c r="K145" s="36"/>
      <c r="L145" s="36"/>
      <c r="M145" s="144"/>
      <c r="N145" s="123"/>
      <c r="O145" s="147"/>
      <c r="P145" s="36"/>
      <c r="Q145" s="36"/>
      <c r="R145" s="36"/>
      <c r="S145" s="36"/>
      <c r="T145" s="36"/>
      <c r="U145" s="36"/>
      <c r="V145" s="36"/>
      <c r="W145" s="36"/>
      <c r="X145" s="36"/>
      <c r="Y145" s="36"/>
      <c r="Z145" s="36"/>
      <c r="AA145" s="144"/>
      <c r="AB145" s="123"/>
      <c r="AC145" s="147"/>
      <c r="AD145" s="94" t="str">
        <f>IF(O144="OK", "Yes", "No")</f>
        <v>No</v>
      </c>
      <c r="AE145" s="126"/>
      <c r="AF145" s="150"/>
    </row>
    <row r="146" spans="1:32" x14ac:dyDescent="0.25">
      <c r="A146" s="156"/>
      <c r="B146" s="35"/>
      <c r="C146" s="36"/>
      <c r="D146" s="36"/>
      <c r="E146" s="36"/>
      <c r="F146" s="36"/>
      <c r="G146" s="36"/>
      <c r="H146" s="36"/>
      <c r="I146" s="36"/>
      <c r="J146" s="36"/>
      <c r="K146" s="36"/>
      <c r="L146" s="36"/>
      <c r="M146" s="144"/>
      <c r="N146" s="123"/>
      <c r="O146" s="147"/>
      <c r="P146" s="36"/>
      <c r="Q146" s="36"/>
      <c r="R146" s="36"/>
      <c r="S146" s="36"/>
      <c r="T146" s="36"/>
      <c r="U146" s="36"/>
      <c r="V146" s="36"/>
      <c r="W146" s="36"/>
      <c r="X146" s="36"/>
      <c r="Y146" s="36"/>
      <c r="Z146" s="36"/>
      <c r="AA146" s="144"/>
      <c r="AB146" s="123"/>
      <c r="AC146" s="147"/>
      <c r="AD146" s="55" t="s">
        <v>63</v>
      </c>
      <c r="AE146" s="126"/>
      <c r="AF146" s="93" t="s">
        <v>86</v>
      </c>
    </row>
    <row r="147" spans="1:32" x14ac:dyDescent="0.25">
      <c r="A147" s="157"/>
      <c r="B147" s="35"/>
      <c r="C147" s="36"/>
      <c r="D147" s="36"/>
      <c r="E147" s="36"/>
      <c r="F147" s="36"/>
      <c r="G147" s="36"/>
      <c r="H147" s="36"/>
      <c r="I147" s="36"/>
      <c r="J147" s="36"/>
      <c r="K147" s="36"/>
      <c r="L147" s="36"/>
      <c r="M147" s="144"/>
      <c r="N147" s="123"/>
      <c r="O147" s="147"/>
      <c r="P147" s="36"/>
      <c r="Q147" s="36"/>
      <c r="R147" s="36"/>
      <c r="S147" s="36"/>
      <c r="T147" s="36"/>
      <c r="U147" s="36"/>
      <c r="V147" s="36"/>
      <c r="W147" s="36"/>
      <c r="X147" s="36"/>
      <c r="Y147" s="36"/>
      <c r="Z147" s="36"/>
      <c r="AA147" s="144"/>
      <c r="AB147" s="123"/>
      <c r="AC147" s="147"/>
      <c r="AD147" s="94" t="str">
        <f>IF(AC144="OK","Yes","No")</f>
        <v>No</v>
      </c>
      <c r="AE147" s="126"/>
      <c r="AF147" s="134"/>
    </row>
    <row r="148" spans="1:32" x14ac:dyDescent="0.25">
      <c r="A148" s="71" t="str">
        <f>IF(AD143="Cycle Complete", "", "Caution: Previous cycle incomplete")</f>
        <v>Caution: Previous cycle incomplete</v>
      </c>
      <c r="B148" s="37"/>
      <c r="C148" s="38"/>
      <c r="D148" s="38"/>
      <c r="E148" s="38"/>
      <c r="F148" s="38"/>
      <c r="G148" s="38"/>
      <c r="H148" s="38"/>
      <c r="I148" s="38"/>
      <c r="J148" s="38"/>
      <c r="K148" s="38"/>
      <c r="L148" s="38"/>
      <c r="M148" s="145"/>
      <c r="N148" s="124"/>
      <c r="O148" s="148"/>
      <c r="P148" s="38"/>
      <c r="Q148" s="38"/>
      <c r="R148" s="38"/>
      <c r="S148" s="38"/>
      <c r="T148" s="38"/>
      <c r="U148" s="38"/>
      <c r="V148" s="38"/>
      <c r="W148" s="38"/>
      <c r="X148" s="38"/>
      <c r="Y148" s="38"/>
      <c r="Z148" s="38"/>
      <c r="AA148" s="145"/>
      <c r="AB148" s="124"/>
      <c r="AC148" s="148"/>
      <c r="AD148" s="57" t="str">
        <f>IF(AND(AD145="Yes",AD147="Yes"),"Cycle Complete","Cycle Incomplete")</f>
        <v>Cycle Incomplete</v>
      </c>
      <c r="AE148" s="127"/>
      <c r="AF148" s="135"/>
    </row>
    <row r="149" spans="1:32" ht="15" customHeight="1" x14ac:dyDescent="0.25">
      <c r="A149" s="152"/>
      <c r="B149" s="45"/>
      <c r="C149" s="46"/>
      <c r="D149" s="46"/>
      <c r="E149" s="46"/>
      <c r="F149" s="46"/>
      <c r="G149" s="46"/>
      <c r="H149" s="46"/>
      <c r="I149" s="46"/>
      <c r="J149" s="46"/>
      <c r="K149" s="46"/>
      <c r="L149" s="46"/>
      <c r="M149" s="128"/>
      <c r="N149" s="131">
        <f>COUNTIF(C149:L153,"y")</f>
        <v>0</v>
      </c>
      <c r="O149" s="140" t="str">
        <f t="shared" ref="O149" si="54">IF(N149&gt;0,"OK","No Observation")</f>
        <v>No Observation</v>
      </c>
      <c r="P149" s="46"/>
      <c r="Q149" s="46"/>
      <c r="R149" s="46"/>
      <c r="S149" s="46"/>
      <c r="T149" s="46"/>
      <c r="U149" s="46"/>
      <c r="V149" s="46"/>
      <c r="W149" s="46"/>
      <c r="X149" s="46"/>
      <c r="Y149" s="46"/>
      <c r="Z149" s="46"/>
      <c r="AA149" s="128"/>
      <c r="AB149" s="131">
        <f>COUNTIF(P149:Z153,"Y")</f>
        <v>0</v>
      </c>
      <c r="AC149" s="140" t="str">
        <f t="shared" ref="AC149" si="55">IF(AB149&gt;0,"OK","No Debrief")</f>
        <v>No Debrief</v>
      </c>
      <c r="AD149" s="68" t="s">
        <v>62</v>
      </c>
      <c r="AE149" s="119"/>
      <c r="AF149" s="136"/>
    </row>
    <row r="150" spans="1:32" x14ac:dyDescent="0.25">
      <c r="A150" s="153"/>
      <c r="B150" s="47"/>
      <c r="C150" s="48"/>
      <c r="D150" s="48"/>
      <c r="E150" s="48"/>
      <c r="F150" s="48"/>
      <c r="G150" s="48"/>
      <c r="H150" s="48"/>
      <c r="I150" s="48"/>
      <c r="J150" s="48"/>
      <c r="K150" s="48"/>
      <c r="L150" s="48"/>
      <c r="M150" s="129"/>
      <c r="N150" s="132"/>
      <c r="O150" s="141"/>
      <c r="P150" s="48"/>
      <c r="Q150" s="48"/>
      <c r="R150" s="48"/>
      <c r="S150" s="48"/>
      <c r="T150" s="48"/>
      <c r="U150" s="48"/>
      <c r="V150" s="48"/>
      <c r="W150" s="48"/>
      <c r="X150" s="48"/>
      <c r="Y150" s="48"/>
      <c r="Z150" s="48"/>
      <c r="AA150" s="129"/>
      <c r="AB150" s="132"/>
      <c r="AC150" s="141"/>
      <c r="AD150" s="94" t="str">
        <f>IF(O149="OK", "Yes", "No")</f>
        <v>No</v>
      </c>
      <c r="AE150" s="120"/>
      <c r="AF150" s="137"/>
    </row>
    <row r="151" spans="1:32" x14ac:dyDescent="0.25">
      <c r="A151" s="153"/>
      <c r="B151" s="47"/>
      <c r="C151" s="48"/>
      <c r="D151" s="48"/>
      <c r="E151" s="48"/>
      <c r="F151" s="48"/>
      <c r="G151" s="48"/>
      <c r="H151" s="48"/>
      <c r="I151" s="48"/>
      <c r="J151" s="48"/>
      <c r="K151" s="48"/>
      <c r="L151" s="48"/>
      <c r="M151" s="129"/>
      <c r="N151" s="132"/>
      <c r="O151" s="141"/>
      <c r="P151" s="48"/>
      <c r="Q151" s="48"/>
      <c r="R151" s="48"/>
      <c r="S151" s="48"/>
      <c r="T151" s="48"/>
      <c r="U151" s="48"/>
      <c r="V151" s="48"/>
      <c r="W151" s="48"/>
      <c r="X151" s="48"/>
      <c r="Y151" s="48"/>
      <c r="Z151" s="48"/>
      <c r="AA151" s="129"/>
      <c r="AB151" s="132"/>
      <c r="AC151" s="141"/>
      <c r="AD151" s="55" t="s">
        <v>63</v>
      </c>
      <c r="AE151" s="120"/>
      <c r="AF151" s="93" t="s">
        <v>86</v>
      </c>
    </row>
    <row r="152" spans="1:32" x14ac:dyDescent="0.25">
      <c r="A152" s="154"/>
      <c r="B152" s="47"/>
      <c r="C152" s="48"/>
      <c r="D152" s="48"/>
      <c r="E152" s="48"/>
      <c r="F152" s="48"/>
      <c r="G152" s="48"/>
      <c r="H152" s="48"/>
      <c r="I152" s="48"/>
      <c r="J152" s="48"/>
      <c r="K152" s="48"/>
      <c r="L152" s="48"/>
      <c r="M152" s="129"/>
      <c r="N152" s="132"/>
      <c r="O152" s="141"/>
      <c r="P152" s="48"/>
      <c r="Q152" s="48"/>
      <c r="R152" s="48"/>
      <c r="S152" s="48"/>
      <c r="T152" s="48"/>
      <c r="U152" s="48"/>
      <c r="V152" s="48"/>
      <c r="W152" s="48"/>
      <c r="X152" s="48"/>
      <c r="Y152" s="48"/>
      <c r="Z152" s="48"/>
      <c r="AA152" s="129"/>
      <c r="AB152" s="132"/>
      <c r="AC152" s="141"/>
      <c r="AD152" s="94" t="str">
        <f>IF(AC149="OK","Yes","No")</f>
        <v>No</v>
      </c>
      <c r="AE152" s="120"/>
      <c r="AF152" s="138"/>
    </row>
    <row r="153" spans="1:32" x14ac:dyDescent="0.25">
      <c r="A153" s="53" t="str">
        <f>IF(AD148="Cycle Complete", "", "Caution: Previous cycle incomplete")</f>
        <v>Caution: Previous cycle incomplete</v>
      </c>
      <c r="B153" s="49"/>
      <c r="C153" s="50"/>
      <c r="D153" s="50"/>
      <c r="E153" s="50"/>
      <c r="F153" s="50"/>
      <c r="G153" s="50"/>
      <c r="H153" s="50"/>
      <c r="I153" s="50"/>
      <c r="J153" s="50"/>
      <c r="K153" s="50"/>
      <c r="L153" s="50"/>
      <c r="M153" s="130"/>
      <c r="N153" s="133"/>
      <c r="O153" s="142"/>
      <c r="P153" s="50"/>
      <c r="Q153" s="50"/>
      <c r="R153" s="50"/>
      <c r="S153" s="50"/>
      <c r="T153" s="50"/>
      <c r="U153" s="50"/>
      <c r="V153" s="50"/>
      <c r="W153" s="50"/>
      <c r="X153" s="50"/>
      <c r="Y153" s="50"/>
      <c r="Z153" s="50"/>
      <c r="AA153" s="130"/>
      <c r="AB153" s="133"/>
      <c r="AC153" s="142"/>
      <c r="AD153" s="57" t="str">
        <f>IF(AND(AD150="Yes",AD152="Yes"),"Cycle Complete","Cycle Incomplete")</f>
        <v>Cycle Incomplete</v>
      </c>
      <c r="AE153" s="121"/>
      <c r="AF153" s="139"/>
    </row>
    <row r="154" spans="1:32" ht="15" customHeight="1" x14ac:dyDescent="0.25">
      <c r="A154" s="155"/>
      <c r="B154" s="33"/>
      <c r="C154" s="34"/>
      <c r="D154" s="34"/>
      <c r="E154" s="34"/>
      <c r="F154" s="34"/>
      <c r="G154" s="34"/>
      <c r="H154" s="34"/>
      <c r="I154" s="34"/>
      <c r="J154" s="34"/>
      <c r="K154" s="34"/>
      <c r="L154" s="34"/>
      <c r="M154" s="143"/>
      <c r="N154" s="122">
        <f>COUNTIF(C154:L158,"y")</f>
        <v>0</v>
      </c>
      <c r="O154" s="146" t="str">
        <f t="shared" ref="O154" si="56">IF(N154&gt;0,"OK","No Observation")</f>
        <v>No Observation</v>
      </c>
      <c r="P154" s="34"/>
      <c r="Q154" s="34"/>
      <c r="R154" s="34"/>
      <c r="S154" s="34"/>
      <c r="T154" s="34"/>
      <c r="U154" s="34"/>
      <c r="V154" s="34"/>
      <c r="W154" s="34"/>
      <c r="X154" s="34"/>
      <c r="Y154" s="34"/>
      <c r="Z154" s="34"/>
      <c r="AA154" s="143"/>
      <c r="AB154" s="122">
        <f>COUNTIF(P154:Z158,"Y")</f>
        <v>0</v>
      </c>
      <c r="AC154" s="146" t="str">
        <f t="shared" ref="AC154" si="57">IF(AB154&gt;0,"OK","No Debrief")</f>
        <v>No Debrief</v>
      </c>
      <c r="AD154" s="68" t="s">
        <v>62</v>
      </c>
      <c r="AE154" s="125"/>
      <c r="AF154" s="151"/>
    </row>
    <row r="155" spans="1:32" x14ac:dyDescent="0.25">
      <c r="A155" s="156"/>
      <c r="B155" s="35"/>
      <c r="C155" s="36"/>
      <c r="D155" s="36"/>
      <c r="E155" s="36"/>
      <c r="F155" s="36"/>
      <c r="G155" s="36"/>
      <c r="H155" s="36"/>
      <c r="I155" s="36"/>
      <c r="J155" s="36"/>
      <c r="K155" s="36"/>
      <c r="L155" s="36"/>
      <c r="M155" s="144"/>
      <c r="N155" s="123"/>
      <c r="O155" s="147"/>
      <c r="P155" s="36"/>
      <c r="Q155" s="36"/>
      <c r="R155" s="36"/>
      <c r="S155" s="36"/>
      <c r="T155" s="36"/>
      <c r="U155" s="36"/>
      <c r="V155" s="36"/>
      <c r="W155" s="36"/>
      <c r="X155" s="36"/>
      <c r="Y155" s="36"/>
      <c r="Z155" s="36"/>
      <c r="AA155" s="144"/>
      <c r="AB155" s="123"/>
      <c r="AC155" s="147"/>
      <c r="AD155" s="94" t="str">
        <f>IF(O154="OK", "Yes", "No")</f>
        <v>No</v>
      </c>
      <c r="AE155" s="126"/>
      <c r="AF155" s="150"/>
    </row>
    <row r="156" spans="1:32" x14ac:dyDescent="0.25">
      <c r="A156" s="156"/>
      <c r="B156" s="35"/>
      <c r="C156" s="36"/>
      <c r="D156" s="36"/>
      <c r="E156" s="36"/>
      <c r="F156" s="36"/>
      <c r="G156" s="36"/>
      <c r="H156" s="36"/>
      <c r="I156" s="36"/>
      <c r="J156" s="36"/>
      <c r="K156" s="36"/>
      <c r="L156" s="36"/>
      <c r="M156" s="144"/>
      <c r="N156" s="123"/>
      <c r="O156" s="147"/>
      <c r="P156" s="36"/>
      <c r="Q156" s="36"/>
      <c r="R156" s="36"/>
      <c r="S156" s="36"/>
      <c r="T156" s="36"/>
      <c r="U156" s="36"/>
      <c r="V156" s="36"/>
      <c r="W156" s="36"/>
      <c r="X156" s="36"/>
      <c r="Y156" s="36"/>
      <c r="Z156" s="36"/>
      <c r="AA156" s="144"/>
      <c r="AB156" s="123"/>
      <c r="AC156" s="147"/>
      <c r="AD156" s="55" t="s">
        <v>63</v>
      </c>
      <c r="AE156" s="126"/>
      <c r="AF156" s="93" t="s">
        <v>86</v>
      </c>
    </row>
    <row r="157" spans="1:32" x14ac:dyDescent="0.25">
      <c r="A157" s="157"/>
      <c r="B157" s="35"/>
      <c r="C157" s="36"/>
      <c r="D157" s="36"/>
      <c r="E157" s="36"/>
      <c r="F157" s="36"/>
      <c r="G157" s="36"/>
      <c r="H157" s="36"/>
      <c r="I157" s="36"/>
      <c r="J157" s="36"/>
      <c r="K157" s="36"/>
      <c r="L157" s="36"/>
      <c r="M157" s="144"/>
      <c r="N157" s="123"/>
      <c r="O157" s="147"/>
      <c r="P157" s="36"/>
      <c r="Q157" s="36"/>
      <c r="R157" s="36"/>
      <c r="S157" s="36"/>
      <c r="T157" s="36"/>
      <c r="U157" s="36"/>
      <c r="V157" s="36"/>
      <c r="W157" s="36"/>
      <c r="X157" s="36"/>
      <c r="Y157" s="36"/>
      <c r="Z157" s="36"/>
      <c r="AA157" s="144"/>
      <c r="AB157" s="123"/>
      <c r="AC157" s="147"/>
      <c r="AD157" s="94" t="str">
        <f>IF(AC154="OK","Yes","No")</f>
        <v>No</v>
      </c>
      <c r="AE157" s="126"/>
      <c r="AF157" s="134"/>
    </row>
    <row r="158" spans="1:32" x14ac:dyDescent="0.25">
      <c r="A158" s="71" t="str">
        <f>IF(AD153="Cycle Complete", "", "Caution: Previous cycle incomplete")</f>
        <v>Caution: Previous cycle incomplete</v>
      </c>
      <c r="B158" s="37"/>
      <c r="C158" s="38"/>
      <c r="D158" s="38"/>
      <c r="E158" s="38"/>
      <c r="F158" s="38"/>
      <c r="G158" s="38"/>
      <c r="H158" s="38"/>
      <c r="I158" s="38"/>
      <c r="J158" s="38"/>
      <c r="K158" s="38"/>
      <c r="L158" s="38"/>
      <c r="M158" s="145"/>
      <c r="N158" s="124"/>
      <c r="O158" s="148"/>
      <c r="P158" s="38"/>
      <c r="Q158" s="38"/>
      <c r="R158" s="38"/>
      <c r="S158" s="38"/>
      <c r="T158" s="38"/>
      <c r="U158" s="38"/>
      <c r="V158" s="38"/>
      <c r="W158" s="38"/>
      <c r="X158" s="38"/>
      <c r="Y158" s="38"/>
      <c r="Z158" s="38"/>
      <c r="AA158" s="145"/>
      <c r="AB158" s="124"/>
      <c r="AC158" s="148"/>
      <c r="AD158" s="57" t="str">
        <f>IF(AND(AD155="Yes",AD157="Yes"),"Cycle Complete","Cycle Incomplete")</f>
        <v>Cycle Incomplete</v>
      </c>
      <c r="AE158" s="127"/>
      <c r="AF158" s="135"/>
    </row>
    <row r="159" spans="1:32" ht="15" customHeight="1" x14ac:dyDescent="0.25">
      <c r="A159" s="152"/>
      <c r="B159" s="45"/>
      <c r="C159" s="46"/>
      <c r="D159" s="46"/>
      <c r="E159" s="46"/>
      <c r="F159" s="46"/>
      <c r="G159" s="46"/>
      <c r="H159" s="46"/>
      <c r="I159" s="46"/>
      <c r="J159" s="46"/>
      <c r="K159" s="46"/>
      <c r="L159" s="46"/>
      <c r="M159" s="128"/>
      <c r="N159" s="131">
        <f>COUNTIF(C159:L163,"y")</f>
        <v>0</v>
      </c>
      <c r="O159" s="140" t="str">
        <f t="shared" ref="O159" si="58">IF(N159&gt;0,"OK","No Observation")</f>
        <v>No Observation</v>
      </c>
      <c r="P159" s="46"/>
      <c r="Q159" s="46"/>
      <c r="R159" s="46"/>
      <c r="S159" s="46"/>
      <c r="T159" s="46"/>
      <c r="U159" s="46"/>
      <c r="V159" s="46"/>
      <c r="W159" s="46"/>
      <c r="X159" s="46"/>
      <c r="Y159" s="46"/>
      <c r="Z159" s="46"/>
      <c r="AA159" s="128"/>
      <c r="AB159" s="131">
        <f>COUNTIF(P159:Z163,"Y")</f>
        <v>0</v>
      </c>
      <c r="AC159" s="140" t="str">
        <f t="shared" ref="AC159" si="59">IF(AB159&gt;0,"OK","No Debrief")</f>
        <v>No Debrief</v>
      </c>
      <c r="AD159" s="68" t="s">
        <v>62</v>
      </c>
      <c r="AE159" s="119"/>
      <c r="AF159" s="136"/>
    </row>
    <row r="160" spans="1:32" x14ac:dyDescent="0.25">
      <c r="A160" s="153"/>
      <c r="B160" s="47"/>
      <c r="C160" s="48"/>
      <c r="D160" s="48"/>
      <c r="E160" s="48"/>
      <c r="F160" s="48"/>
      <c r="G160" s="48"/>
      <c r="H160" s="48"/>
      <c r="I160" s="48"/>
      <c r="J160" s="48"/>
      <c r="K160" s="48"/>
      <c r="L160" s="48"/>
      <c r="M160" s="129"/>
      <c r="N160" s="132"/>
      <c r="O160" s="141"/>
      <c r="P160" s="48"/>
      <c r="Q160" s="48"/>
      <c r="R160" s="48"/>
      <c r="S160" s="48"/>
      <c r="T160" s="48"/>
      <c r="U160" s="48"/>
      <c r="V160" s="48"/>
      <c r="W160" s="48"/>
      <c r="X160" s="48"/>
      <c r="Y160" s="48"/>
      <c r="Z160" s="48"/>
      <c r="AA160" s="129"/>
      <c r="AB160" s="132"/>
      <c r="AC160" s="141"/>
      <c r="AD160" s="94" t="str">
        <f>IF(O159="OK", "Yes", "No")</f>
        <v>No</v>
      </c>
      <c r="AE160" s="120"/>
      <c r="AF160" s="137"/>
    </row>
    <row r="161" spans="1:32" x14ac:dyDescent="0.25">
      <c r="A161" s="153"/>
      <c r="B161" s="47"/>
      <c r="C161" s="48"/>
      <c r="D161" s="48"/>
      <c r="E161" s="48"/>
      <c r="F161" s="48"/>
      <c r="G161" s="48"/>
      <c r="H161" s="48"/>
      <c r="I161" s="48"/>
      <c r="J161" s="48"/>
      <c r="K161" s="48"/>
      <c r="L161" s="48"/>
      <c r="M161" s="129"/>
      <c r="N161" s="132"/>
      <c r="O161" s="141"/>
      <c r="P161" s="48"/>
      <c r="Q161" s="48"/>
      <c r="R161" s="48"/>
      <c r="S161" s="48"/>
      <c r="T161" s="48"/>
      <c r="U161" s="48"/>
      <c r="V161" s="48"/>
      <c r="W161" s="48"/>
      <c r="X161" s="48"/>
      <c r="Y161" s="48"/>
      <c r="Z161" s="48"/>
      <c r="AA161" s="129"/>
      <c r="AB161" s="132"/>
      <c r="AC161" s="141"/>
      <c r="AD161" s="55" t="s">
        <v>63</v>
      </c>
      <c r="AE161" s="120"/>
      <c r="AF161" s="93" t="s">
        <v>86</v>
      </c>
    </row>
    <row r="162" spans="1:32" x14ac:dyDescent="0.25">
      <c r="A162" s="154"/>
      <c r="B162" s="47"/>
      <c r="C162" s="48"/>
      <c r="D162" s="48"/>
      <c r="E162" s="48"/>
      <c r="F162" s="48"/>
      <c r="G162" s="48"/>
      <c r="H162" s="48"/>
      <c r="I162" s="48"/>
      <c r="J162" s="48"/>
      <c r="K162" s="48"/>
      <c r="L162" s="48"/>
      <c r="M162" s="129"/>
      <c r="N162" s="132"/>
      <c r="O162" s="141"/>
      <c r="P162" s="48"/>
      <c r="Q162" s="48"/>
      <c r="R162" s="48"/>
      <c r="S162" s="48"/>
      <c r="T162" s="48"/>
      <c r="U162" s="48"/>
      <c r="V162" s="48"/>
      <c r="W162" s="48"/>
      <c r="X162" s="48"/>
      <c r="Y162" s="48"/>
      <c r="Z162" s="48"/>
      <c r="AA162" s="129"/>
      <c r="AB162" s="132"/>
      <c r="AC162" s="141"/>
      <c r="AD162" s="94" t="str">
        <f>IF(AC159="OK","Yes","No")</f>
        <v>No</v>
      </c>
      <c r="AE162" s="120"/>
      <c r="AF162" s="138"/>
    </row>
    <row r="163" spans="1:32" x14ac:dyDescent="0.25">
      <c r="A163" s="53" t="str">
        <f>IF(AD158="Cycle Complete", "", "Caution: Previous cycle incomplete")</f>
        <v>Caution: Previous cycle incomplete</v>
      </c>
      <c r="B163" s="49"/>
      <c r="C163" s="50"/>
      <c r="D163" s="50"/>
      <c r="E163" s="50"/>
      <c r="F163" s="50"/>
      <c r="G163" s="50"/>
      <c r="H163" s="50"/>
      <c r="I163" s="50"/>
      <c r="J163" s="50"/>
      <c r="K163" s="50"/>
      <c r="L163" s="50"/>
      <c r="M163" s="130"/>
      <c r="N163" s="133"/>
      <c r="O163" s="142"/>
      <c r="P163" s="50"/>
      <c r="Q163" s="50"/>
      <c r="R163" s="50"/>
      <c r="S163" s="50"/>
      <c r="T163" s="50"/>
      <c r="U163" s="50"/>
      <c r="V163" s="50"/>
      <c r="W163" s="50"/>
      <c r="X163" s="50"/>
      <c r="Y163" s="50"/>
      <c r="Z163" s="50"/>
      <c r="AA163" s="130"/>
      <c r="AB163" s="133"/>
      <c r="AC163" s="142"/>
      <c r="AD163" s="57" t="str">
        <f>IF(AND(AD160="Yes",AD162="Yes"),"Cycle Complete","Cycle Incomplete")</f>
        <v>Cycle Incomplete</v>
      </c>
      <c r="AE163" s="121"/>
      <c r="AF163" s="139"/>
    </row>
    <row r="164" spans="1:32" ht="15" customHeight="1" x14ac:dyDescent="0.25">
      <c r="A164" s="155"/>
      <c r="B164" s="33"/>
      <c r="C164" s="34"/>
      <c r="D164" s="34"/>
      <c r="E164" s="34"/>
      <c r="F164" s="34"/>
      <c r="G164" s="34"/>
      <c r="H164" s="34"/>
      <c r="I164" s="34"/>
      <c r="J164" s="34"/>
      <c r="K164" s="34"/>
      <c r="L164" s="34"/>
      <c r="M164" s="143"/>
      <c r="N164" s="122">
        <f>COUNTIF(C164:L168,"y")</f>
        <v>0</v>
      </c>
      <c r="O164" s="146" t="str">
        <f t="shared" ref="O164" si="60">IF(N164&gt;0,"OK","No Observation")</f>
        <v>No Observation</v>
      </c>
      <c r="P164" s="34"/>
      <c r="Q164" s="34"/>
      <c r="R164" s="34"/>
      <c r="S164" s="34"/>
      <c r="T164" s="34"/>
      <c r="U164" s="34"/>
      <c r="V164" s="34"/>
      <c r="W164" s="34"/>
      <c r="X164" s="34"/>
      <c r="Y164" s="34"/>
      <c r="Z164" s="34"/>
      <c r="AA164" s="143"/>
      <c r="AB164" s="122">
        <f>COUNTIF(P164:Z168,"Y")</f>
        <v>0</v>
      </c>
      <c r="AC164" s="146" t="str">
        <f t="shared" ref="AC164" si="61">IF(AB164&gt;0,"OK","No Debrief")</f>
        <v>No Debrief</v>
      </c>
      <c r="AD164" s="68" t="s">
        <v>62</v>
      </c>
      <c r="AE164" s="125"/>
      <c r="AF164" s="151"/>
    </row>
    <row r="165" spans="1:32" x14ac:dyDescent="0.25">
      <c r="A165" s="156"/>
      <c r="B165" s="35"/>
      <c r="C165" s="36"/>
      <c r="D165" s="36"/>
      <c r="E165" s="36"/>
      <c r="F165" s="36"/>
      <c r="G165" s="36"/>
      <c r="H165" s="36"/>
      <c r="I165" s="36"/>
      <c r="J165" s="36"/>
      <c r="K165" s="36"/>
      <c r="L165" s="36"/>
      <c r="M165" s="144"/>
      <c r="N165" s="123"/>
      <c r="O165" s="147"/>
      <c r="P165" s="36"/>
      <c r="Q165" s="36"/>
      <c r="R165" s="36"/>
      <c r="S165" s="36"/>
      <c r="T165" s="36"/>
      <c r="U165" s="36"/>
      <c r="V165" s="36"/>
      <c r="W165" s="36"/>
      <c r="X165" s="36"/>
      <c r="Y165" s="36"/>
      <c r="Z165" s="36"/>
      <c r="AA165" s="144"/>
      <c r="AB165" s="123"/>
      <c r="AC165" s="147"/>
      <c r="AD165" s="94" t="str">
        <f>IF(O164="OK", "Yes", "No")</f>
        <v>No</v>
      </c>
      <c r="AE165" s="126"/>
      <c r="AF165" s="150"/>
    </row>
    <row r="166" spans="1:32" x14ac:dyDescent="0.25">
      <c r="A166" s="156"/>
      <c r="B166" s="35"/>
      <c r="C166" s="36"/>
      <c r="D166" s="36"/>
      <c r="E166" s="36"/>
      <c r="F166" s="36"/>
      <c r="G166" s="36"/>
      <c r="H166" s="36"/>
      <c r="I166" s="36"/>
      <c r="J166" s="36"/>
      <c r="K166" s="36"/>
      <c r="L166" s="36"/>
      <c r="M166" s="144"/>
      <c r="N166" s="123"/>
      <c r="O166" s="147"/>
      <c r="P166" s="36"/>
      <c r="Q166" s="36"/>
      <c r="R166" s="36"/>
      <c r="S166" s="36"/>
      <c r="T166" s="36"/>
      <c r="U166" s="36"/>
      <c r="V166" s="36"/>
      <c r="W166" s="36"/>
      <c r="X166" s="36"/>
      <c r="Y166" s="36"/>
      <c r="Z166" s="36"/>
      <c r="AA166" s="144"/>
      <c r="AB166" s="123"/>
      <c r="AC166" s="147"/>
      <c r="AD166" s="55" t="s">
        <v>63</v>
      </c>
      <c r="AE166" s="126"/>
      <c r="AF166" s="93" t="s">
        <v>86</v>
      </c>
    </row>
    <row r="167" spans="1:32" x14ac:dyDescent="0.25">
      <c r="A167" s="157"/>
      <c r="B167" s="35"/>
      <c r="C167" s="36"/>
      <c r="D167" s="36"/>
      <c r="E167" s="36"/>
      <c r="F167" s="36"/>
      <c r="G167" s="36"/>
      <c r="H167" s="36"/>
      <c r="I167" s="36"/>
      <c r="J167" s="36"/>
      <c r="K167" s="36"/>
      <c r="L167" s="36"/>
      <c r="M167" s="144"/>
      <c r="N167" s="123"/>
      <c r="O167" s="147"/>
      <c r="P167" s="36"/>
      <c r="Q167" s="36"/>
      <c r="R167" s="36"/>
      <c r="S167" s="36"/>
      <c r="T167" s="36"/>
      <c r="U167" s="36"/>
      <c r="V167" s="36"/>
      <c r="W167" s="36"/>
      <c r="X167" s="36"/>
      <c r="Y167" s="36"/>
      <c r="Z167" s="36"/>
      <c r="AA167" s="144"/>
      <c r="AB167" s="123"/>
      <c r="AC167" s="147"/>
      <c r="AD167" s="94" t="str">
        <f>IF(AC164="OK","Yes","No")</f>
        <v>No</v>
      </c>
      <c r="AE167" s="126"/>
      <c r="AF167" s="134"/>
    </row>
    <row r="168" spans="1:32" x14ac:dyDescent="0.25">
      <c r="A168" s="71" t="str">
        <f>IF(AD163="Cycle Complete", "", "Caution: Previous cycle incomplete")</f>
        <v>Caution: Previous cycle incomplete</v>
      </c>
      <c r="B168" s="37"/>
      <c r="C168" s="38"/>
      <c r="D168" s="38"/>
      <c r="E168" s="38"/>
      <c r="F168" s="38"/>
      <c r="G168" s="38"/>
      <c r="H168" s="38"/>
      <c r="I168" s="38"/>
      <c r="J168" s="38"/>
      <c r="K168" s="38"/>
      <c r="L168" s="38"/>
      <c r="M168" s="145"/>
      <c r="N168" s="124"/>
      <c r="O168" s="148"/>
      <c r="P168" s="38"/>
      <c r="Q168" s="38"/>
      <c r="R168" s="38"/>
      <c r="S168" s="38"/>
      <c r="T168" s="38"/>
      <c r="U168" s="38"/>
      <c r="V168" s="38"/>
      <c r="W168" s="38"/>
      <c r="X168" s="38"/>
      <c r="Y168" s="38"/>
      <c r="Z168" s="38"/>
      <c r="AA168" s="145"/>
      <c r="AB168" s="124"/>
      <c r="AC168" s="148"/>
      <c r="AD168" s="57" t="str">
        <f>IF(AND(AD165="Yes",AD167="Yes"),"Cycle Complete","Cycle Incomplete")</f>
        <v>Cycle Incomplete</v>
      </c>
      <c r="AE168" s="127"/>
      <c r="AF168" s="135"/>
    </row>
    <row r="169" spans="1:32" ht="15" customHeight="1" x14ac:dyDescent="0.25">
      <c r="A169" s="152"/>
      <c r="B169" s="45"/>
      <c r="C169" s="46"/>
      <c r="D169" s="46"/>
      <c r="E169" s="46"/>
      <c r="F169" s="46"/>
      <c r="G169" s="46"/>
      <c r="H169" s="46"/>
      <c r="I169" s="46"/>
      <c r="J169" s="46"/>
      <c r="K169" s="46"/>
      <c r="L169" s="46"/>
      <c r="M169" s="128"/>
      <c r="N169" s="131">
        <f>COUNTIF(C169:L173,"y")</f>
        <v>0</v>
      </c>
      <c r="O169" s="140" t="str">
        <f t="shared" ref="O169" si="62">IF(N169&gt;0,"OK","No Observation")</f>
        <v>No Observation</v>
      </c>
      <c r="P169" s="46"/>
      <c r="Q169" s="46"/>
      <c r="R169" s="46"/>
      <c r="S169" s="46"/>
      <c r="T169" s="46"/>
      <c r="U169" s="46"/>
      <c r="V169" s="46"/>
      <c r="W169" s="46"/>
      <c r="X169" s="46"/>
      <c r="Y169" s="46"/>
      <c r="Z169" s="46"/>
      <c r="AA169" s="128"/>
      <c r="AB169" s="131">
        <f>COUNTIF(P169:Z173,"Y")</f>
        <v>0</v>
      </c>
      <c r="AC169" s="140" t="str">
        <f t="shared" ref="AC169" si="63">IF(AB169&gt;0,"OK","No Debrief")</f>
        <v>No Debrief</v>
      </c>
      <c r="AD169" s="68" t="s">
        <v>62</v>
      </c>
      <c r="AE169" s="119"/>
      <c r="AF169" s="136"/>
    </row>
    <row r="170" spans="1:32" x14ac:dyDescent="0.25">
      <c r="A170" s="153"/>
      <c r="B170" s="47"/>
      <c r="C170" s="48"/>
      <c r="D170" s="48"/>
      <c r="E170" s="48"/>
      <c r="F170" s="48"/>
      <c r="G170" s="48"/>
      <c r="H170" s="48"/>
      <c r="I170" s="48"/>
      <c r="J170" s="48"/>
      <c r="K170" s="48"/>
      <c r="L170" s="48"/>
      <c r="M170" s="129"/>
      <c r="N170" s="132"/>
      <c r="O170" s="141"/>
      <c r="P170" s="48"/>
      <c r="Q170" s="48"/>
      <c r="R170" s="48"/>
      <c r="S170" s="48"/>
      <c r="T170" s="48"/>
      <c r="U170" s="48"/>
      <c r="V170" s="48"/>
      <c r="W170" s="48"/>
      <c r="X170" s="48"/>
      <c r="Y170" s="48"/>
      <c r="Z170" s="48"/>
      <c r="AA170" s="129"/>
      <c r="AB170" s="132"/>
      <c r="AC170" s="141"/>
      <c r="AD170" s="94" t="str">
        <f>IF(O169="OK", "Yes", "No")</f>
        <v>No</v>
      </c>
      <c r="AE170" s="120"/>
      <c r="AF170" s="137"/>
    </row>
    <row r="171" spans="1:32" x14ac:dyDescent="0.25">
      <c r="A171" s="153"/>
      <c r="B171" s="47"/>
      <c r="C171" s="48"/>
      <c r="D171" s="48"/>
      <c r="E171" s="48"/>
      <c r="F171" s="48"/>
      <c r="G171" s="48"/>
      <c r="H171" s="48"/>
      <c r="I171" s="48"/>
      <c r="J171" s="48"/>
      <c r="K171" s="48"/>
      <c r="L171" s="48"/>
      <c r="M171" s="129"/>
      <c r="N171" s="132"/>
      <c r="O171" s="141"/>
      <c r="P171" s="48"/>
      <c r="Q171" s="48"/>
      <c r="R171" s="48"/>
      <c r="S171" s="48"/>
      <c r="T171" s="48"/>
      <c r="U171" s="48"/>
      <c r="V171" s="48"/>
      <c r="W171" s="48"/>
      <c r="X171" s="48"/>
      <c r="Y171" s="48"/>
      <c r="Z171" s="48"/>
      <c r="AA171" s="129"/>
      <c r="AB171" s="132"/>
      <c r="AC171" s="141"/>
      <c r="AD171" s="55" t="s">
        <v>63</v>
      </c>
      <c r="AE171" s="120"/>
      <c r="AF171" s="93" t="s">
        <v>86</v>
      </c>
    </row>
    <row r="172" spans="1:32" x14ac:dyDescent="0.25">
      <c r="A172" s="154"/>
      <c r="B172" s="47"/>
      <c r="C172" s="48"/>
      <c r="D172" s="48"/>
      <c r="E172" s="48"/>
      <c r="F172" s="48"/>
      <c r="G172" s="48"/>
      <c r="H172" s="48"/>
      <c r="I172" s="48"/>
      <c r="J172" s="48"/>
      <c r="K172" s="48"/>
      <c r="L172" s="48"/>
      <c r="M172" s="129"/>
      <c r="N172" s="132"/>
      <c r="O172" s="141"/>
      <c r="P172" s="48"/>
      <c r="Q172" s="48"/>
      <c r="R172" s="48"/>
      <c r="S172" s="48"/>
      <c r="T172" s="48"/>
      <c r="U172" s="48"/>
      <c r="V172" s="48"/>
      <c r="W172" s="48"/>
      <c r="X172" s="48"/>
      <c r="Y172" s="48"/>
      <c r="Z172" s="48"/>
      <c r="AA172" s="129"/>
      <c r="AB172" s="132"/>
      <c r="AC172" s="141"/>
      <c r="AD172" s="94" t="str">
        <f>IF(AC169="OK","Yes","No")</f>
        <v>No</v>
      </c>
      <c r="AE172" s="120"/>
      <c r="AF172" s="138"/>
    </row>
    <row r="173" spans="1:32" x14ac:dyDescent="0.25">
      <c r="A173" s="53" t="str">
        <f>IF(AD168="Cycle Complete", "", "Caution: Previous cycle incomplete")</f>
        <v>Caution: Previous cycle incomplete</v>
      </c>
      <c r="B173" s="49"/>
      <c r="C173" s="50"/>
      <c r="D173" s="50"/>
      <c r="E173" s="50"/>
      <c r="F173" s="50"/>
      <c r="G173" s="50"/>
      <c r="H173" s="50"/>
      <c r="I173" s="50"/>
      <c r="J173" s="50"/>
      <c r="K173" s="50"/>
      <c r="L173" s="50"/>
      <c r="M173" s="130"/>
      <c r="N173" s="133"/>
      <c r="O173" s="142"/>
      <c r="P173" s="50"/>
      <c r="Q173" s="50"/>
      <c r="R173" s="50"/>
      <c r="S173" s="50"/>
      <c r="T173" s="50"/>
      <c r="U173" s="50"/>
      <c r="V173" s="50"/>
      <c r="W173" s="50"/>
      <c r="X173" s="50"/>
      <c r="Y173" s="50"/>
      <c r="Z173" s="50"/>
      <c r="AA173" s="130"/>
      <c r="AB173" s="133"/>
      <c r="AC173" s="142"/>
      <c r="AD173" s="57" t="str">
        <f>IF(AND(AD170="Yes",AD172="Yes"),"Cycle Complete","Cycle Incomplete")</f>
        <v>Cycle Incomplete</v>
      </c>
      <c r="AE173" s="121"/>
      <c r="AF173" s="139"/>
    </row>
    <row r="174" spans="1:32" ht="15" customHeight="1" x14ac:dyDescent="0.25">
      <c r="A174" s="155"/>
      <c r="B174" s="33"/>
      <c r="C174" s="34"/>
      <c r="D174" s="34"/>
      <c r="E174" s="34"/>
      <c r="F174" s="34"/>
      <c r="G174" s="34"/>
      <c r="H174" s="34"/>
      <c r="I174" s="34"/>
      <c r="J174" s="34"/>
      <c r="K174" s="34"/>
      <c r="L174" s="34"/>
      <c r="M174" s="143"/>
      <c r="N174" s="122">
        <f>COUNTIF(C174:L178,"y")</f>
        <v>0</v>
      </c>
      <c r="O174" s="146" t="str">
        <f t="shared" ref="O174" si="64">IF(N174&gt;0,"OK","No Observation")</f>
        <v>No Observation</v>
      </c>
      <c r="P174" s="34"/>
      <c r="Q174" s="34"/>
      <c r="R174" s="34"/>
      <c r="S174" s="34"/>
      <c r="T174" s="34"/>
      <c r="U174" s="34"/>
      <c r="V174" s="34"/>
      <c r="W174" s="34"/>
      <c r="X174" s="34"/>
      <c r="Y174" s="34"/>
      <c r="Z174" s="34"/>
      <c r="AA174" s="143"/>
      <c r="AB174" s="122">
        <f>COUNTIF(P174:Z178,"Y")</f>
        <v>0</v>
      </c>
      <c r="AC174" s="146" t="str">
        <f t="shared" ref="AC174" si="65">IF(AB174&gt;0,"OK","No Debrief")</f>
        <v>No Debrief</v>
      </c>
      <c r="AD174" s="68" t="s">
        <v>62</v>
      </c>
      <c r="AE174" s="125"/>
      <c r="AF174" s="151"/>
    </row>
    <row r="175" spans="1:32" x14ac:dyDescent="0.25">
      <c r="A175" s="156"/>
      <c r="B175" s="35"/>
      <c r="C175" s="36"/>
      <c r="D175" s="36"/>
      <c r="E175" s="36"/>
      <c r="F175" s="36"/>
      <c r="G175" s="36"/>
      <c r="H175" s="36"/>
      <c r="I175" s="36"/>
      <c r="J175" s="36"/>
      <c r="K175" s="36"/>
      <c r="L175" s="36"/>
      <c r="M175" s="144"/>
      <c r="N175" s="123"/>
      <c r="O175" s="147"/>
      <c r="P175" s="36"/>
      <c r="Q175" s="36"/>
      <c r="R175" s="36"/>
      <c r="S175" s="36"/>
      <c r="T175" s="36"/>
      <c r="U175" s="36"/>
      <c r="V175" s="36"/>
      <c r="W175" s="36"/>
      <c r="X175" s="36"/>
      <c r="Y175" s="36"/>
      <c r="Z175" s="36"/>
      <c r="AA175" s="144"/>
      <c r="AB175" s="123"/>
      <c r="AC175" s="147"/>
      <c r="AD175" s="94" t="str">
        <f>IF(O174="OK", "Yes", "No")</f>
        <v>No</v>
      </c>
      <c r="AE175" s="126"/>
      <c r="AF175" s="150"/>
    </row>
    <row r="176" spans="1:32" x14ac:dyDescent="0.25">
      <c r="A176" s="156"/>
      <c r="B176" s="35"/>
      <c r="C176" s="36"/>
      <c r="D176" s="36"/>
      <c r="E176" s="36"/>
      <c r="F176" s="36"/>
      <c r="G176" s="36"/>
      <c r="H176" s="36"/>
      <c r="I176" s="36"/>
      <c r="J176" s="36"/>
      <c r="K176" s="36"/>
      <c r="L176" s="36"/>
      <c r="M176" s="144"/>
      <c r="N176" s="123"/>
      <c r="O176" s="147"/>
      <c r="P176" s="36"/>
      <c r="Q176" s="36"/>
      <c r="R176" s="36"/>
      <c r="S176" s="36"/>
      <c r="T176" s="36"/>
      <c r="U176" s="36"/>
      <c r="V176" s="36"/>
      <c r="W176" s="36"/>
      <c r="X176" s="36"/>
      <c r="Y176" s="36"/>
      <c r="Z176" s="36"/>
      <c r="AA176" s="144"/>
      <c r="AB176" s="123"/>
      <c r="AC176" s="147"/>
      <c r="AD176" s="55" t="s">
        <v>63</v>
      </c>
      <c r="AE176" s="126"/>
      <c r="AF176" s="93" t="s">
        <v>86</v>
      </c>
    </row>
    <row r="177" spans="1:32" x14ac:dyDescent="0.25">
      <c r="A177" s="157"/>
      <c r="B177" s="35"/>
      <c r="C177" s="36"/>
      <c r="D177" s="36"/>
      <c r="E177" s="36"/>
      <c r="F177" s="36"/>
      <c r="G177" s="36"/>
      <c r="H177" s="36"/>
      <c r="I177" s="36"/>
      <c r="J177" s="36"/>
      <c r="K177" s="36"/>
      <c r="L177" s="36"/>
      <c r="M177" s="144"/>
      <c r="N177" s="123"/>
      <c r="O177" s="147"/>
      <c r="P177" s="36"/>
      <c r="Q177" s="36"/>
      <c r="R177" s="36"/>
      <c r="S177" s="36"/>
      <c r="T177" s="36"/>
      <c r="U177" s="36"/>
      <c r="V177" s="36"/>
      <c r="W177" s="36"/>
      <c r="X177" s="36"/>
      <c r="Y177" s="36"/>
      <c r="Z177" s="36"/>
      <c r="AA177" s="144"/>
      <c r="AB177" s="123"/>
      <c r="AC177" s="147"/>
      <c r="AD177" s="94" t="str">
        <f>IF(AC174="OK","Yes","No")</f>
        <v>No</v>
      </c>
      <c r="AE177" s="126"/>
      <c r="AF177" s="134"/>
    </row>
    <row r="178" spans="1:32" x14ac:dyDescent="0.25">
      <c r="A178" s="71" t="str">
        <f>IF(AD173="Cycle Complete", "", "Caution: Previous cycle incomplete")</f>
        <v>Caution: Previous cycle incomplete</v>
      </c>
      <c r="B178" s="37"/>
      <c r="C178" s="38"/>
      <c r="D178" s="38"/>
      <c r="E178" s="38"/>
      <c r="F178" s="38"/>
      <c r="G178" s="38"/>
      <c r="H178" s="38"/>
      <c r="I178" s="38"/>
      <c r="J178" s="38"/>
      <c r="K178" s="38"/>
      <c r="L178" s="38"/>
      <c r="M178" s="145"/>
      <c r="N178" s="124"/>
      <c r="O178" s="148"/>
      <c r="P178" s="38"/>
      <c r="Q178" s="38"/>
      <c r="R178" s="38"/>
      <c r="S178" s="38"/>
      <c r="T178" s="38"/>
      <c r="U178" s="38"/>
      <c r="V178" s="38"/>
      <c r="W178" s="38"/>
      <c r="X178" s="38"/>
      <c r="Y178" s="38"/>
      <c r="Z178" s="38"/>
      <c r="AA178" s="145"/>
      <c r="AB178" s="124"/>
      <c r="AC178" s="148"/>
      <c r="AD178" s="57" t="str">
        <f>IF(AND(AD175="Yes",AD177="Yes"),"Cycle Complete","Cycle Incomplete")</f>
        <v>Cycle Incomplete</v>
      </c>
      <c r="AE178" s="127"/>
      <c r="AF178" s="135"/>
    </row>
    <row r="179" spans="1:32" ht="15" customHeight="1" x14ac:dyDescent="0.25">
      <c r="A179" s="152"/>
      <c r="B179" s="45"/>
      <c r="C179" s="46"/>
      <c r="D179" s="46"/>
      <c r="E179" s="46"/>
      <c r="F179" s="46"/>
      <c r="G179" s="46"/>
      <c r="H179" s="46"/>
      <c r="I179" s="46"/>
      <c r="J179" s="46"/>
      <c r="K179" s="46"/>
      <c r="L179" s="46"/>
      <c r="M179" s="128"/>
      <c r="N179" s="131">
        <f>COUNTIF(C179:L183,"y")</f>
        <v>0</v>
      </c>
      <c r="O179" s="140" t="str">
        <f t="shared" ref="O179" si="66">IF(N179&gt;0,"OK","No Observation")</f>
        <v>No Observation</v>
      </c>
      <c r="P179" s="46"/>
      <c r="Q179" s="46"/>
      <c r="R179" s="46"/>
      <c r="S179" s="46"/>
      <c r="T179" s="46"/>
      <c r="U179" s="46"/>
      <c r="V179" s="46"/>
      <c r="W179" s="46"/>
      <c r="X179" s="46"/>
      <c r="Y179" s="46"/>
      <c r="Z179" s="46"/>
      <c r="AA179" s="128"/>
      <c r="AB179" s="131">
        <f>COUNTIF(P179:Z183,"Y")</f>
        <v>0</v>
      </c>
      <c r="AC179" s="140" t="str">
        <f t="shared" ref="AC179" si="67">IF(AB179&gt;0,"OK","No Debrief")</f>
        <v>No Debrief</v>
      </c>
      <c r="AD179" s="68" t="s">
        <v>62</v>
      </c>
      <c r="AE179" s="119"/>
      <c r="AF179" s="136"/>
    </row>
    <row r="180" spans="1:32" x14ac:dyDescent="0.25">
      <c r="A180" s="153"/>
      <c r="B180" s="47"/>
      <c r="C180" s="48"/>
      <c r="D180" s="48"/>
      <c r="E180" s="48"/>
      <c r="F180" s="48"/>
      <c r="G180" s="48"/>
      <c r="H180" s="48"/>
      <c r="I180" s="48"/>
      <c r="J180" s="48"/>
      <c r="K180" s="48"/>
      <c r="L180" s="48"/>
      <c r="M180" s="129"/>
      <c r="N180" s="132"/>
      <c r="O180" s="141"/>
      <c r="P180" s="48"/>
      <c r="Q180" s="48"/>
      <c r="R180" s="48"/>
      <c r="S180" s="48"/>
      <c r="T180" s="48"/>
      <c r="U180" s="48"/>
      <c r="V180" s="48"/>
      <c r="W180" s="48"/>
      <c r="X180" s="48"/>
      <c r="Y180" s="48"/>
      <c r="Z180" s="48"/>
      <c r="AA180" s="129"/>
      <c r="AB180" s="132"/>
      <c r="AC180" s="141"/>
      <c r="AD180" s="94" t="str">
        <f>IF(O179="OK", "Yes", "No")</f>
        <v>No</v>
      </c>
      <c r="AE180" s="120"/>
      <c r="AF180" s="137"/>
    </row>
    <row r="181" spans="1:32" x14ac:dyDescent="0.25">
      <c r="A181" s="153"/>
      <c r="B181" s="47"/>
      <c r="C181" s="48"/>
      <c r="D181" s="48"/>
      <c r="E181" s="48"/>
      <c r="F181" s="48"/>
      <c r="G181" s="48"/>
      <c r="H181" s="48"/>
      <c r="I181" s="48"/>
      <c r="J181" s="48"/>
      <c r="K181" s="48"/>
      <c r="L181" s="48"/>
      <c r="M181" s="129"/>
      <c r="N181" s="132"/>
      <c r="O181" s="141"/>
      <c r="P181" s="48"/>
      <c r="Q181" s="48"/>
      <c r="R181" s="48"/>
      <c r="S181" s="48"/>
      <c r="T181" s="48"/>
      <c r="U181" s="48"/>
      <c r="V181" s="48"/>
      <c r="W181" s="48"/>
      <c r="X181" s="48"/>
      <c r="Y181" s="48"/>
      <c r="Z181" s="48"/>
      <c r="AA181" s="129"/>
      <c r="AB181" s="132"/>
      <c r="AC181" s="141"/>
      <c r="AD181" s="55" t="s">
        <v>63</v>
      </c>
      <c r="AE181" s="120"/>
      <c r="AF181" s="93" t="s">
        <v>86</v>
      </c>
    </row>
    <row r="182" spans="1:32" x14ac:dyDescent="0.25">
      <c r="A182" s="154"/>
      <c r="B182" s="47"/>
      <c r="C182" s="48"/>
      <c r="D182" s="48"/>
      <c r="E182" s="48"/>
      <c r="F182" s="48"/>
      <c r="G182" s="48"/>
      <c r="H182" s="48"/>
      <c r="I182" s="48"/>
      <c r="J182" s="48"/>
      <c r="K182" s="48"/>
      <c r="L182" s="48"/>
      <c r="M182" s="129"/>
      <c r="N182" s="132"/>
      <c r="O182" s="141"/>
      <c r="P182" s="48"/>
      <c r="Q182" s="48"/>
      <c r="R182" s="48"/>
      <c r="S182" s="48"/>
      <c r="T182" s="48"/>
      <c r="U182" s="48"/>
      <c r="V182" s="48"/>
      <c r="W182" s="48"/>
      <c r="X182" s="48"/>
      <c r="Y182" s="48"/>
      <c r="Z182" s="48"/>
      <c r="AA182" s="129"/>
      <c r="AB182" s="132"/>
      <c r="AC182" s="141"/>
      <c r="AD182" s="94" t="str">
        <f>IF(AC179="OK","Yes","No")</f>
        <v>No</v>
      </c>
      <c r="AE182" s="120"/>
      <c r="AF182" s="138"/>
    </row>
    <row r="183" spans="1:32" x14ac:dyDescent="0.25">
      <c r="A183" s="53" t="str">
        <f>IF(AD178="Cycle Complete", "", "Caution: Previous cycle incomplete")</f>
        <v>Caution: Previous cycle incomplete</v>
      </c>
      <c r="B183" s="49"/>
      <c r="C183" s="50"/>
      <c r="D183" s="50"/>
      <c r="E183" s="50"/>
      <c r="F183" s="50"/>
      <c r="G183" s="50"/>
      <c r="H183" s="50"/>
      <c r="I183" s="50"/>
      <c r="J183" s="50"/>
      <c r="K183" s="50"/>
      <c r="L183" s="50"/>
      <c r="M183" s="130"/>
      <c r="N183" s="133"/>
      <c r="O183" s="142"/>
      <c r="P183" s="50"/>
      <c r="Q183" s="50"/>
      <c r="R183" s="50"/>
      <c r="S183" s="50"/>
      <c r="T183" s="50"/>
      <c r="U183" s="50"/>
      <c r="V183" s="50"/>
      <c r="W183" s="50"/>
      <c r="X183" s="50"/>
      <c r="Y183" s="50"/>
      <c r="Z183" s="50"/>
      <c r="AA183" s="130"/>
      <c r="AB183" s="133"/>
      <c r="AC183" s="142"/>
      <c r="AD183" s="57" t="str">
        <f>IF(AND(AD180="Yes",AD182="Yes"),"Cycle Complete","Cycle Incomplete")</f>
        <v>Cycle Incomplete</v>
      </c>
      <c r="AE183" s="121"/>
      <c r="AF183" s="139"/>
    </row>
    <row r="184" spans="1:32" ht="15" customHeight="1" x14ac:dyDescent="0.25">
      <c r="A184" s="155"/>
      <c r="B184" s="33"/>
      <c r="C184" s="34"/>
      <c r="D184" s="34"/>
      <c r="E184" s="34"/>
      <c r="F184" s="34"/>
      <c r="G184" s="34"/>
      <c r="H184" s="34"/>
      <c r="I184" s="34"/>
      <c r="J184" s="34"/>
      <c r="K184" s="34"/>
      <c r="L184" s="34"/>
      <c r="M184" s="143"/>
      <c r="N184" s="122">
        <f>COUNTIF(C184:L188,"y")</f>
        <v>0</v>
      </c>
      <c r="O184" s="146" t="str">
        <f t="shared" ref="O184" si="68">IF(N184&gt;0,"OK","No Observation")</f>
        <v>No Observation</v>
      </c>
      <c r="P184" s="34"/>
      <c r="Q184" s="34"/>
      <c r="R184" s="34"/>
      <c r="S184" s="34"/>
      <c r="T184" s="34"/>
      <c r="U184" s="34"/>
      <c r="V184" s="34"/>
      <c r="W184" s="34"/>
      <c r="X184" s="34"/>
      <c r="Y184" s="34"/>
      <c r="Z184" s="34"/>
      <c r="AA184" s="143"/>
      <c r="AB184" s="122">
        <f>COUNTIF(P184:Z188,"Y")</f>
        <v>0</v>
      </c>
      <c r="AC184" s="146" t="str">
        <f t="shared" ref="AC184" si="69">IF(AB184&gt;0,"OK","No Debrief")</f>
        <v>No Debrief</v>
      </c>
      <c r="AD184" s="68" t="s">
        <v>62</v>
      </c>
      <c r="AE184" s="125"/>
      <c r="AF184" s="151"/>
    </row>
    <row r="185" spans="1:32" x14ac:dyDescent="0.25">
      <c r="A185" s="156"/>
      <c r="B185" s="35"/>
      <c r="C185" s="36"/>
      <c r="D185" s="36"/>
      <c r="E185" s="36"/>
      <c r="F185" s="36"/>
      <c r="G185" s="36"/>
      <c r="H185" s="36"/>
      <c r="I185" s="36"/>
      <c r="J185" s="36"/>
      <c r="K185" s="36"/>
      <c r="L185" s="36"/>
      <c r="M185" s="144"/>
      <c r="N185" s="123"/>
      <c r="O185" s="147"/>
      <c r="P185" s="36"/>
      <c r="Q185" s="36"/>
      <c r="R185" s="36"/>
      <c r="S185" s="36"/>
      <c r="T185" s="36"/>
      <c r="U185" s="36"/>
      <c r="V185" s="36"/>
      <c r="W185" s="36"/>
      <c r="X185" s="36"/>
      <c r="Y185" s="36"/>
      <c r="Z185" s="36"/>
      <c r="AA185" s="144"/>
      <c r="AB185" s="123"/>
      <c r="AC185" s="147"/>
      <c r="AD185" s="94" t="str">
        <f>IF(O184="OK", "Yes", "No")</f>
        <v>No</v>
      </c>
      <c r="AE185" s="126"/>
      <c r="AF185" s="150"/>
    </row>
    <row r="186" spans="1:32" x14ac:dyDescent="0.25">
      <c r="A186" s="156"/>
      <c r="B186" s="35"/>
      <c r="C186" s="36"/>
      <c r="D186" s="36"/>
      <c r="E186" s="36"/>
      <c r="F186" s="36"/>
      <c r="G186" s="36"/>
      <c r="H186" s="36"/>
      <c r="I186" s="36"/>
      <c r="J186" s="36"/>
      <c r="K186" s="36"/>
      <c r="L186" s="36"/>
      <c r="M186" s="144"/>
      <c r="N186" s="123"/>
      <c r="O186" s="147"/>
      <c r="P186" s="36"/>
      <c r="Q186" s="36"/>
      <c r="R186" s="36"/>
      <c r="S186" s="36"/>
      <c r="T186" s="36"/>
      <c r="U186" s="36"/>
      <c r="V186" s="36"/>
      <c r="W186" s="36"/>
      <c r="X186" s="36"/>
      <c r="Y186" s="36"/>
      <c r="Z186" s="36"/>
      <c r="AA186" s="144"/>
      <c r="AB186" s="123"/>
      <c r="AC186" s="147"/>
      <c r="AD186" s="55" t="s">
        <v>63</v>
      </c>
      <c r="AE186" s="126"/>
      <c r="AF186" s="93" t="s">
        <v>86</v>
      </c>
    </row>
    <row r="187" spans="1:32" x14ac:dyDescent="0.25">
      <c r="A187" s="157"/>
      <c r="B187" s="35"/>
      <c r="C187" s="36"/>
      <c r="D187" s="36"/>
      <c r="E187" s="36"/>
      <c r="F187" s="36"/>
      <c r="G187" s="36"/>
      <c r="H187" s="36"/>
      <c r="I187" s="36"/>
      <c r="J187" s="36"/>
      <c r="K187" s="36"/>
      <c r="L187" s="36"/>
      <c r="M187" s="144"/>
      <c r="N187" s="123"/>
      <c r="O187" s="147"/>
      <c r="P187" s="36"/>
      <c r="Q187" s="36"/>
      <c r="R187" s="36"/>
      <c r="S187" s="36"/>
      <c r="T187" s="36"/>
      <c r="U187" s="36"/>
      <c r="V187" s="36"/>
      <c r="W187" s="36"/>
      <c r="X187" s="36"/>
      <c r="Y187" s="36"/>
      <c r="Z187" s="36"/>
      <c r="AA187" s="144"/>
      <c r="AB187" s="123"/>
      <c r="AC187" s="147"/>
      <c r="AD187" s="94" t="str">
        <f>IF(AC184="OK","Yes","No")</f>
        <v>No</v>
      </c>
      <c r="AE187" s="126"/>
      <c r="AF187" s="134"/>
    </row>
    <row r="188" spans="1:32" x14ac:dyDescent="0.25">
      <c r="A188" s="71" t="str">
        <f>IF(AD183="Cycle Complete", "", "Caution: Previous cycle incomplete")</f>
        <v>Caution: Previous cycle incomplete</v>
      </c>
      <c r="B188" s="37"/>
      <c r="C188" s="38"/>
      <c r="D188" s="38"/>
      <c r="E188" s="38"/>
      <c r="F188" s="38"/>
      <c r="G188" s="38"/>
      <c r="H188" s="38"/>
      <c r="I188" s="38"/>
      <c r="J188" s="38"/>
      <c r="K188" s="38"/>
      <c r="L188" s="38"/>
      <c r="M188" s="145"/>
      <c r="N188" s="124"/>
      <c r="O188" s="148"/>
      <c r="P188" s="38"/>
      <c r="Q188" s="38"/>
      <c r="R188" s="38"/>
      <c r="S188" s="38"/>
      <c r="T188" s="38"/>
      <c r="U188" s="38"/>
      <c r="V188" s="38"/>
      <c r="W188" s="38"/>
      <c r="X188" s="38"/>
      <c r="Y188" s="38"/>
      <c r="Z188" s="38"/>
      <c r="AA188" s="145"/>
      <c r="AB188" s="124"/>
      <c r="AC188" s="148"/>
      <c r="AD188" s="57" t="str">
        <f>IF(AND(AD185="Yes",AD187="Yes"),"Cycle Complete","Cycle Incomplete")</f>
        <v>Cycle Incomplete</v>
      </c>
      <c r="AE188" s="127"/>
      <c r="AF188" s="135"/>
    </row>
    <row r="189" spans="1:32" ht="15" customHeight="1" x14ac:dyDescent="0.25">
      <c r="A189" s="152"/>
      <c r="B189" s="45"/>
      <c r="C189" s="46"/>
      <c r="D189" s="46"/>
      <c r="E189" s="46"/>
      <c r="F189" s="46"/>
      <c r="G189" s="46"/>
      <c r="H189" s="46"/>
      <c r="I189" s="46"/>
      <c r="J189" s="46"/>
      <c r="K189" s="46"/>
      <c r="L189" s="46"/>
      <c r="M189" s="128"/>
      <c r="N189" s="131">
        <f>COUNTIF(C189:L193,"y")</f>
        <v>0</v>
      </c>
      <c r="O189" s="140" t="str">
        <f t="shared" ref="O189" si="70">IF(N189&gt;0,"OK","No Observation")</f>
        <v>No Observation</v>
      </c>
      <c r="P189" s="46"/>
      <c r="Q189" s="46"/>
      <c r="R189" s="46"/>
      <c r="S189" s="46"/>
      <c r="T189" s="46"/>
      <c r="U189" s="46"/>
      <c r="V189" s="46"/>
      <c r="W189" s="46"/>
      <c r="X189" s="46"/>
      <c r="Y189" s="46"/>
      <c r="Z189" s="46"/>
      <c r="AA189" s="128"/>
      <c r="AB189" s="131">
        <f>COUNTIF(P189:Z193,"Y")</f>
        <v>0</v>
      </c>
      <c r="AC189" s="140" t="str">
        <f t="shared" ref="AC189" si="71">IF(AB189&gt;0,"OK","No Debrief")</f>
        <v>No Debrief</v>
      </c>
      <c r="AD189" s="68" t="s">
        <v>62</v>
      </c>
      <c r="AE189" s="119"/>
      <c r="AF189" s="136"/>
    </row>
    <row r="190" spans="1:32" x14ac:dyDescent="0.25">
      <c r="A190" s="153"/>
      <c r="B190" s="47"/>
      <c r="C190" s="48"/>
      <c r="D190" s="48"/>
      <c r="E190" s="48"/>
      <c r="F190" s="48"/>
      <c r="G190" s="48"/>
      <c r="H190" s="48"/>
      <c r="I190" s="48"/>
      <c r="J190" s="48"/>
      <c r="K190" s="48"/>
      <c r="L190" s="48"/>
      <c r="M190" s="129"/>
      <c r="N190" s="132"/>
      <c r="O190" s="141"/>
      <c r="P190" s="48"/>
      <c r="Q190" s="48"/>
      <c r="R190" s="48"/>
      <c r="S190" s="48"/>
      <c r="T190" s="48"/>
      <c r="U190" s="48"/>
      <c r="V190" s="48"/>
      <c r="W190" s="48"/>
      <c r="X190" s="48"/>
      <c r="Y190" s="48"/>
      <c r="Z190" s="48"/>
      <c r="AA190" s="129"/>
      <c r="AB190" s="132"/>
      <c r="AC190" s="141"/>
      <c r="AD190" s="94" t="str">
        <f>IF(O189="OK", "Yes", "No")</f>
        <v>No</v>
      </c>
      <c r="AE190" s="120"/>
      <c r="AF190" s="137"/>
    </row>
    <row r="191" spans="1:32" x14ac:dyDescent="0.25">
      <c r="A191" s="153"/>
      <c r="B191" s="47"/>
      <c r="C191" s="48"/>
      <c r="D191" s="48"/>
      <c r="E191" s="48"/>
      <c r="F191" s="48"/>
      <c r="G191" s="48"/>
      <c r="H191" s="48"/>
      <c r="I191" s="48"/>
      <c r="J191" s="48"/>
      <c r="K191" s="48"/>
      <c r="L191" s="48"/>
      <c r="M191" s="129"/>
      <c r="N191" s="132"/>
      <c r="O191" s="141"/>
      <c r="P191" s="48"/>
      <c r="Q191" s="48"/>
      <c r="R191" s="48"/>
      <c r="S191" s="48"/>
      <c r="T191" s="48"/>
      <c r="U191" s="48"/>
      <c r="V191" s="48"/>
      <c r="W191" s="48"/>
      <c r="X191" s="48"/>
      <c r="Y191" s="48"/>
      <c r="Z191" s="48"/>
      <c r="AA191" s="129"/>
      <c r="AB191" s="132"/>
      <c r="AC191" s="141"/>
      <c r="AD191" s="55" t="s">
        <v>63</v>
      </c>
      <c r="AE191" s="120"/>
      <c r="AF191" s="93" t="s">
        <v>86</v>
      </c>
    </row>
    <row r="192" spans="1:32" x14ac:dyDescent="0.25">
      <c r="A192" s="154"/>
      <c r="B192" s="47"/>
      <c r="C192" s="48"/>
      <c r="D192" s="48"/>
      <c r="E192" s="48"/>
      <c r="F192" s="48"/>
      <c r="G192" s="48"/>
      <c r="H192" s="48"/>
      <c r="I192" s="48"/>
      <c r="J192" s="48"/>
      <c r="K192" s="48"/>
      <c r="L192" s="48"/>
      <c r="M192" s="129"/>
      <c r="N192" s="132"/>
      <c r="O192" s="141"/>
      <c r="P192" s="48"/>
      <c r="Q192" s="48"/>
      <c r="R192" s="48"/>
      <c r="S192" s="48"/>
      <c r="T192" s="48"/>
      <c r="U192" s="48"/>
      <c r="V192" s="48"/>
      <c r="W192" s="48"/>
      <c r="X192" s="48"/>
      <c r="Y192" s="48"/>
      <c r="Z192" s="48"/>
      <c r="AA192" s="129"/>
      <c r="AB192" s="132"/>
      <c r="AC192" s="141"/>
      <c r="AD192" s="94" t="str">
        <f>IF(AC189="OK","Yes","No")</f>
        <v>No</v>
      </c>
      <c r="AE192" s="120"/>
      <c r="AF192" s="138"/>
    </row>
    <row r="193" spans="1:32" x14ac:dyDescent="0.25">
      <c r="A193" s="53" t="str">
        <f>IF(AD188="Cycle Complete", "", "Caution: Previous cycle incomplete")</f>
        <v>Caution: Previous cycle incomplete</v>
      </c>
      <c r="B193" s="49"/>
      <c r="C193" s="50"/>
      <c r="D193" s="50"/>
      <c r="E193" s="50"/>
      <c r="F193" s="50"/>
      <c r="G193" s="50"/>
      <c r="H193" s="50"/>
      <c r="I193" s="50"/>
      <c r="J193" s="50"/>
      <c r="K193" s="50"/>
      <c r="L193" s="50"/>
      <c r="M193" s="130"/>
      <c r="N193" s="133"/>
      <c r="O193" s="142"/>
      <c r="P193" s="50"/>
      <c r="Q193" s="50"/>
      <c r="R193" s="50"/>
      <c r="S193" s="50"/>
      <c r="T193" s="50"/>
      <c r="U193" s="50"/>
      <c r="V193" s="50"/>
      <c r="W193" s="50"/>
      <c r="X193" s="50"/>
      <c r="Y193" s="50"/>
      <c r="Z193" s="50"/>
      <c r="AA193" s="130"/>
      <c r="AB193" s="133"/>
      <c r="AC193" s="142"/>
      <c r="AD193" s="57" t="str">
        <f>IF(AND(AD190="Yes",AD192="Yes"),"Cycle Complete","Cycle Incomplete")</f>
        <v>Cycle Incomplete</v>
      </c>
      <c r="AE193" s="121"/>
      <c r="AF193" s="139"/>
    </row>
    <row r="194" spans="1:32" ht="15" customHeight="1" x14ac:dyDescent="0.25">
      <c r="A194" s="155"/>
      <c r="B194" s="33"/>
      <c r="C194" s="34"/>
      <c r="D194" s="34"/>
      <c r="E194" s="34"/>
      <c r="F194" s="34"/>
      <c r="G194" s="34"/>
      <c r="H194" s="34"/>
      <c r="I194" s="34"/>
      <c r="J194" s="34"/>
      <c r="K194" s="34"/>
      <c r="L194" s="34"/>
      <c r="M194" s="143"/>
      <c r="N194" s="122">
        <f>COUNTIF(C194:L198,"y")</f>
        <v>0</v>
      </c>
      <c r="O194" s="146" t="str">
        <f t="shared" ref="O194" si="72">IF(N194&gt;0,"OK","No Observation")</f>
        <v>No Observation</v>
      </c>
      <c r="P194" s="34"/>
      <c r="Q194" s="34"/>
      <c r="R194" s="34"/>
      <c r="S194" s="34"/>
      <c r="T194" s="34"/>
      <c r="U194" s="34"/>
      <c r="V194" s="34"/>
      <c r="W194" s="34"/>
      <c r="X194" s="34"/>
      <c r="Y194" s="34"/>
      <c r="Z194" s="34"/>
      <c r="AA194" s="143"/>
      <c r="AB194" s="122">
        <f>COUNTIF(P194:Z198,"Y")</f>
        <v>0</v>
      </c>
      <c r="AC194" s="146" t="str">
        <f t="shared" ref="AC194" si="73">IF(AB194&gt;0,"OK","No Debrief")</f>
        <v>No Debrief</v>
      </c>
      <c r="AD194" s="68" t="s">
        <v>62</v>
      </c>
      <c r="AE194" s="125"/>
      <c r="AF194" s="151"/>
    </row>
    <row r="195" spans="1:32" x14ac:dyDescent="0.25">
      <c r="A195" s="156"/>
      <c r="B195" s="35"/>
      <c r="C195" s="36"/>
      <c r="D195" s="36"/>
      <c r="E195" s="36"/>
      <c r="F195" s="36"/>
      <c r="G195" s="36"/>
      <c r="H195" s="36"/>
      <c r="I195" s="36"/>
      <c r="J195" s="36"/>
      <c r="K195" s="36"/>
      <c r="L195" s="36"/>
      <c r="M195" s="144"/>
      <c r="N195" s="123"/>
      <c r="O195" s="147"/>
      <c r="P195" s="36"/>
      <c r="Q195" s="36"/>
      <c r="R195" s="36"/>
      <c r="S195" s="36"/>
      <c r="T195" s="36"/>
      <c r="U195" s="36"/>
      <c r="V195" s="36"/>
      <c r="W195" s="36"/>
      <c r="X195" s="36"/>
      <c r="Y195" s="36"/>
      <c r="Z195" s="36"/>
      <c r="AA195" s="144"/>
      <c r="AB195" s="123"/>
      <c r="AC195" s="147"/>
      <c r="AD195" s="94" t="str">
        <f>IF(O194="OK", "Yes", "No")</f>
        <v>No</v>
      </c>
      <c r="AE195" s="126"/>
      <c r="AF195" s="150"/>
    </row>
    <row r="196" spans="1:32" x14ac:dyDescent="0.25">
      <c r="A196" s="156"/>
      <c r="B196" s="35"/>
      <c r="C196" s="36"/>
      <c r="D196" s="36"/>
      <c r="E196" s="36"/>
      <c r="F196" s="36"/>
      <c r="G196" s="36"/>
      <c r="H196" s="36"/>
      <c r="I196" s="36"/>
      <c r="J196" s="36"/>
      <c r="K196" s="36"/>
      <c r="L196" s="36"/>
      <c r="M196" s="144"/>
      <c r="N196" s="123"/>
      <c r="O196" s="147"/>
      <c r="P196" s="36"/>
      <c r="Q196" s="36"/>
      <c r="R196" s="36"/>
      <c r="S196" s="36"/>
      <c r="T196" s="36"/>
      <c r="U196" s="36"/>
      <c r="V196" s="36"/>
      <c r="W196" s="36"/>
      <c r="X196" s="36"/>
      <c r="Y196" s="36"/>
      <c r="Z196" s="36"/>
      <c r="AA196" s="144"/>
      <c r="AB196" s="123"/>
      <c r="AC196" s="147"/>
      <c r="AD196" s="55" t="s">
        <v>63</v>
      </c>
      <c r="AE196" s="126"/>
      <c r="AF196" s="93" t="s">
        <v>86</v>
      </c>
    </row>
    <row r="197" spans="1:32" x14ac:dyDescent="0.25">
      <c r="A197" s="157"/>
      <c r="B197" s="35"/>
      <c r="C197" s="36"/>
      <c r="D197" s="36"/>
      <c r="E197" s="36"/>
      <c r="F197" s="36"/>
      <c r="G197" s="36"/>
      <c r="H197" s="36"/>
      <c r="I197" s="36"/>
      <c r="J197" s="36"/>
      <c r="K197" s="36"/>
      <c r="L197" s="36"/>
      <c r="M197" s="144"/>
      <c r="N197" s="123"/>
      <c r="O197" s="147"/>
      <c r="P197" s="36"/>
      <c r="Q197" s="36"/>
      <c r="R197" s="36"/>
      <c r="S197" s="36"/>
      <c r="T197" s="36"/>
      <c r="U197" s="36"/>
      <c r="V197" s="36"/>
      <c r="W197" s="36"/>
      <c r="X197" s="36"/>
      <c r="Y197" s="36"/>
      <c r="Z197" s="36"/>
      <c r="AA197" s="144"/>
      <c r="AB197" s="123"/>
      <c r="AC197" s="147"/>
      <c r="AD197" s="94" t="str">
        <f>IF(AC194="OK","Yes","No")</f>
        <v>No</v>
      </c>
      <c r="AE197" s="126"/>
      <c r="AF197" s="134"/>
    </row>
    <row r="198" spans="1:32" x14ac:dyDescent="0.25">
      <c r="A198" s="71" t="str">
        <f>IF(AD193="Cycle Complete", "", "Caution: Previous cycle incomplete")</f>
        <v>Caution: Previous cycle incomplete</v>
      </c>
      <c r="B198" s="37"/>
      <c r="C198" s="38"/>
      <c r="D198" s="38"/>
      <c r="E198" s="38"/>
      <c r="F198" s="38"/>
      <c r="G198" s="38"/>
      <c r="H198" s="38"/>
      <c r="I198" s="38"/>
      <c r="J198" s="38"/>
      <c r="K198" s="38"/>
      <c r="L198" s="38"/>
      <c r="M198" s="145"/>
      <c r="N198" s="124"/>
      <c r="O198" s="148"/>
      <c r="P198" s="38"/>
      <c r="Q198" s="38"/>
      <c r="R198" s="38"/>
      <c r="S198" s="38"/>
      <c r="T198" s="38"/>
      <c r="U198" s="38"/>
      <c r="V198" s="38"/>
      <c r="W198" s="38"/>
      <c r="X198" s="38"/>
      <c r="Y198" s="38"/>
      <c r="Z198" s="38"/>
      <c r="AA198" s="145"/>
      <c r="AB198" s="124"/>
      <c r="AC198" s="148"/>
      <c r="AD198" s="57" t="str">
        <f>IF(AND(AD195="Yes",AD197="Yes"),"Cycle Complete","Cycle Incomplete")</f>
        <v>Cycle Incomplete</v>
      </c>
      <c r="AE198" s="127"/>
      <c r="AF198" s="135"/>
    </row>
    <row r="199" spans="1:32" ht="15" customHeight="1" x14ac:dyDescent="0.25">
      <c r="A199" s="152"/>
      <c r="B199" s="45"/>
      <c r="C199" s="46"/>
      <c r="D199" s="46"/>
      <c r="E199" s="46"/>
      <c r="F199" s="46"/>
      <c r="G199" s="46"/>
      <c r="H199" s="46"/>
      <c r="I199" s="46"/>
      <c r="J199" s="46"/>
      <c r="K199" s="46"/>
      <c r="L199" s="46"/>
      <c r="M199" s="128"/>
      <c r="N199" s="131">
        <f>COUNTIF(C199:L203,"y")</f>
        <v>0</v>
      </c>
      <c r="O199" s="140" t="str">
        <f t="shared" ref="O199" si="74">IF(N199&gt;0,"OK","No Observation")</f>
        <v>No Observation</v>
      </c>
      <c r="P199" s="46"/>
      <c r="Q199" s="46"/>
      <c r="R199" s="46"/>
      <c r="S199" s="46"/>
      <c r="T199" s="46"/>
      <c r="U199" s="46"/>
      <c r="V199" s="46"/>
      <c r="W199" s="46"/>
      <c r="X199" s="46"/>
      <c r="Y199" s="46"/>
      <c r="Z199" s="46"/>
      <c r="AA199" s="128"/>
      <c r="AB199" s="131">
        <f>COUNTIF(P199:Z203,"Y")</f>
        <v>0</v>
      </c>
      <c r="AC199" s="140" t="str">
        <f t="shared" ref="AC199" si="75">IF(AB199&gt;0,"OK","No Debrief")</f>
        <v>No Debrief</v>
      </c>
      <c r="AD199" s="68" t="s">
        <v>62</v>
      </c>
      <c r="AE199" s="119"/>
      <c r="AF199" s="136"/>
    </row>
    <row r="200" spans="1:32" x14ac:dyDescent="0.25">
      <c r="A200" s="153"/>
      <c r="B200" s="47"/>
      <c r="C200" s="48"/>
      <c r="D200" s="48"/>
      <c r="E200" s="48"/>
      <c r="F200" s="48"/>
      <c r="G200" s="48"/>
      <c r="H200" s="48"/>
      <c r="I200" s="48"/>
      <c r="J200" s="48"/>
      <c r="K200" s="48"/>
      <c r="L200" s="48"/>
      <c r="M200" s="129"/>
      <c r="N200" s="132"/>
      <c r="O200" s="141"/>
      <c r="P200" s="48"/>
      <c r="Q200" s="48"/>
      <c r="R200" s="48"/>
      <c r="S200" s="48"/>
      <c r="T200" s="48"/>
      <c r="U200" s="48"/>
      <c r="V200" s="48"/>
      <c r="W200" s="48"/>
      <c r="X200" s="48"/>
      <c r="Y200" s="48"/>
      <c r="Z200" s="48"/>
      <c r="AA200" s="129"/>
      <c r="AB200" s="132"/>
      <c r="AC200" s="141"/>
      <c r="AD200" s="94" t="str">
        <f>IF(O199="OK", "Yes", "No")</f>
        <v>No</v>
      </c>
      <c r="AE200" s="120"/>
      <c r="AF200" s="137"/>
    </row>
    <row r="201" spans="1:32" x14ac:dyDescent="0.25">
      <c r="A201" s="153"/>
      <c r="B201" s="47"/>
      <c r="C201" s="48"/>
      <c r="D201" s="48"/>
      <c r="E201" s="48"/>
      <c r="F201" s="48"/>
      <c r="G201" s="48"/>
      <c r="H201" s="48"/>
      <c r="I201" s="48"/>
      <c r="J201" s="48"/>
      <c r="K201" s="48"/>
      <c r="L201" s="48"/>
      <c r="M201" s="129"/>
      <c r="N201" s="132"/>
      <c r="O201" s="141"/>
      <c r="P201" s="48"/>
      <c r="Q201" s="48"/>
      <c r="R201" s="48"/>
      <c r="S201" s="48"/>
      <c r="T201" s="48"/>
      <c r="U201" s="48"/>
      <c r="V201" s="48"/>
      <c r="W201" s="48"/>
      <c r="X201" s="48"/>
      <c r="Y201" s="48"/>
      <c r="Z201" s="48"/>
      <c r="AA201" s="129"/>
      <c r="AB201" s="132"/>
      <c r="AC201" s="141"/>
      <c r="AD201" s="55" t="s">
        <v>63</v>
      </c>
      <c r="AE201" s="120"/>
      <c r="AF201" s="93" t="s">
        <v>86</v>
      </c>
    </row>
    <row r="202" spans="1:32" x14ac:dyDescent="0.25">
      <c r="A202" s="154"/>
      <c r="B202" s="47"/>
      <c r="C202" s="48"/>
      <c r="D202" s="48"/>
      <c r="E202" s="48"/>
      <c r="F202" s="48"/>
      <c r="G202" s="48"/>
      <c r="H202" s="48"/>
      <c r="I202" s="48"/>
      <c r="J202" s="48"/>
      <c r="K202" s="48"/>
      <c r="L202" s="48"/>
      <c r="M202" s="129"/>
      <c r="N202" s="132"/>
      <c r="O202" s="141"/>
      <c r="P202" s="48"/>
      <c r="Q202" s="48"/>
      <c r="R202" s="48"/>
      <c r="S202" s="48"/>
      <c r="T202" s="48"/>
      <c r="U202" s="48"/>
      <c r="V202" s="48"/>
      <c r="W202" s="48"/>
      <c r="X202" s="48"/>
      <c r="Y202" s="48"/>
      <c r="Z202" s="48"/>
      <c r="AA202" s="129"/>
      <c r="AB202" s="132"/>
      <c r="AC202" s="141"/>
      <c r="AD202" s="94" t="str">
        <f>IF(AC199="OK","Yes","No")</f>
        <v>No</v>
      </c>
      <c r="AE202" s="120"/>
      <c r="AF202" s="138"/>
    </row>
    <row r="203" spans="1:32" x14ac:dyDescent="0.25">
      <c r="A203" s="53" t="str">
        <f>IF(AD198="Cycle Complete", "", "Caution: Previous cycle incomplete")</f>
        <v>Caution: Previous cycle incomplete</v>
      </c>
      <c r="B203" s="49"/>
      <c r="C203" s="50"/>
      <c r="D203" s="50"/>
      <c r="E203" s="50"/>
      <c r="F203" s="50"/>
      <c r="G203" s="50"/>
      <c r="H203" s="50"/>
      <c r="I203" s="50"/>
      <c r="J203" s="50"/>
      <c r="K203" s="50"/>
      <c r="L203" s="50"/>
      <c r="M203" s="130"/>
      <c r="N203" s="133"/>
      <c r="O203" s="142"/>
      <c r="P203" s="50"/>
      <c r="Q203" s="50"/>
      <c r="R203" s="50"/>
      <c r="S203" s="50"/>
      <c r="T203" s="50"/>
      <c r="U203" s="50"/>
      <c r="V203" s="50"/>
      <c r="W203" s="50"/>
      <c r="X203" s="50"/>
      <c r="Y203" s="50"/>
      <c r="Z203" s="50"/>
      <c r="AA203" s="130"/>
      <c r="AB203" s="133"/>
      <c r="AC203" s="142"/>
      <c r="AD203" s="57" t="str">
        <f>IF(AND(AD200="Yes",AD202="Yes"),"Cycle Complete","Cycle Incomplete")</f>
        <v>Cycle Incomplete</v>
      </c>
      <c r="AE203" s="121"/>
      <c r="AF203" s="139"/>
    </row>
    <row r="204" spans="1:32" ht="15" customHeight="1" x14ac:dyDescent="0.25">
      <c r="A204" s="155"/>
      <c r="B204" s="33"/>
      <c r="C204" s="34"/>
      <c r="D204" s="34"/>
      <c r="E204" s="34"/>
      <c r="F204" s="34"/>
      <c r="G204" s="34"/>
      <c r="H204" s="34"/>
      <c r="I204" s="34"/>
      <c r="J204" s="34"/>
      <c r="K204" s="34"/>
      <c r="L204" s="34"/>
      <c r="M204" s="143"/>
      <c r="N204" s="122">
        <f>COUNTIF(C204:L208,"y")</f>
        <v>0</v>
      </c>
      <c r="O204" s="146" t="str">
        <f t="shared" ref="O204" si="76">IF(N204&gt;0,"OK","No Observation")</f>
        <v>No Observation</v>
      </c>
      <c r="P204" s="34"/>
      <c r="Q204" s="34"/>
      <c r="R204" s="34"/>
      <c r="S204" s="34"/>
      <c r="T204" s="34"/>
      <c r="U204" s="34"/>
      <c r="V204" s="34"/>
      <c r="W204" s="34"/>
      <c r="X204" s="34"/>
      <c r="Y204" s="34"/>
      <c r="Z204" s="34"/>
      <c r="AA204" s="143"/>
      <c r="AB204" s="122">
        <f>COUNTIF(P204:Z208,"Y")</f>
        <v>0</v>
      </c>
      <c r="AC204" s="146" t="str">
        <f t="shared" ref="AC204" si="77">IF(AB204&gt;0,"OK","No Debrief")</f>
        <v>No Debrief</v>
      </c>
      <c r="AD204" s="68" t="s">
        <v>62</v>
      </c>
      <c r="AE204" s="125"/>
      <c r="AF204" s="151"/>
    </row>
    <row r="205" spans="1:32" x14ac:dyDescent="0.25">
      <c r="A205" s="156"/>
      <c r="B205" s="35"/>
      <c r="C205" s="36"/>
      <c r="D205" s="36"/>
      <c r="E205" s="36"/>
      <c r="F205" s="36"/>
      <c r="G205" s="36"/>
      <c r="H205" s="36"/>
      <c r="I205" s="36"/>
      <c r="J205" s="36"/>
      <c r="K205" s="36"/>
      <c r="L205" s="36"/>
      <c r="M205" s="144"/>
      <c r="N205" s="123"/>
      <c r="O205" s="147"/>
      <c r="P205" s="36"/>
      <c r="Q205" s="36"/>
      <c r="R205" s="36"/>
      <c r="S205" s="36"/>
      <c r="T205" s="36"/>
      <c r="U205" s="36"/>
      <c r="V205" s="36"/>
      <c r="W205" s="36"/>
      <c r="X205" s="36"/>
      <c r="Y205" s="36"/>
      <c r="Z205" s="36"/>
      <c r="AA205" s="144"/>
      <c r="AB205" s="123"/>
      <c r="AC205" s="147"/>
      <c r="AD205" s="94" t="str">
        <f>IF(O204="OK", "Yes", "No")</f>
        <v>No</v>
      </c>
      <c r="AE205" s="126"/>
      <c r="AF205" s="150"/>
    </row>
    <row r="206" spans="1:32" x14ac:dyDescent="0.25">
      <c r="A206" s="156"/>
      <c r="B206" s="35"/>
      <c r="C206" s="36"/>
      <c r="D206" s="36"/>
      <c r="E206" s="36"/>
      <c r="F206" s="36"/>
      <c r="G206" s="36"/>
      <c r="H206" s="36"/>
      <c r="I206" s="36"/>
      <c r="J206" s="36"/>
      <c r="K206" s="36"/>
      <c r="L206" s="36"/>
      <c r="M206" s="144"/>
      <c r="N206" s="123"/>
      <c r="O206" s="147"/>
      <c r="P206" s="36"/>
      <c r="Q206" s="36"/>
      <c r="R206" s="36"/>
      <c r="S206" s="36"/>
      <c r="T206" s="36"/>
      <c r="U206" s="36"/>
      <c r="V206" s="36"/>
      <c r="W206" s="36"/>
      <c r="X206" s="36"/>
      <c r="Y206" s="36"/>
      <c r="Z206" s="36"/>
      <c r="AA206" s="144"/>
      <c r="AB206" s="123"/>
      <c r="AC206" s="147"/>
      <c r="AD206" s="55" t="s">
        <v>63</v>
      </c>
      <c r="AE206" s="126"/>
      <c r="AF206" s="93" t="s">
        <v>86</v>
      </c>
    </row>
    <row r="207" spans="1:32" x14ac:dyDescent="0.25">
      <c r="A207" s="157"/>
      <c r="B207" s="35"/>
      <c r="C207" s="36"/>
      <c r="D207" s="36"/>
      <c r="E207" s="36"/>
      <c r="F207" s="36"/>
      <c r="G207" s="36"/>
      <c r="H207" s="36"/>
      <c r="I207" s="36"/>
      <c r="J207" s="36"/>
      <c r="K207" s="36"/>
      <c r="L207" s="36"/>
      <c r="M207" s="144"/>
      <c r="N207" s="123"/>
      <c r="O207" s="147"/>
      <c r="P207" s="36"/>
      <c r="Q207" s="36"/>
      <c r="R207" s="36"/>
      <c r="S207" s="36"/>
      <c r="T207" s="36"/>
      <c r="U207" s="36"/>
      <c r="V207" s="36"/>
      <c r="W207" s="36"/>
      <c r="X207" s="36"/>
      <c r="Y207" s="36"/>
      <c r="Z207" s="36"/>
      <c r="AA207" s="144"/>
      <c r="AB207" s="123"/>
      <c r="AC207" s="147"/>
      <c r="AD207" s="94" t="str">
        <f>IF(AC204="OK","Yes","No")</f>
        <v>No</v>
      </c>
      <c r="AE207" s="126"/>
      <c r="AF207" s="134"/>
    </row>
    <row r="208" spans="1:32" x14ac:dyDescent="0.25">
      <c r="A208" s="71" t="str">
        <f>IF(AD203="Cycle Complete", "", "Caution: Previous cycle incomplete")</f>
        <v>Caution: Previous cycle incomplete</v>
      </c>
      <c r="B208" s="37"/>
      <c r="C208" s="38"/>
      <c r="D208" s="38"/>
      <c r="E208" s="38"/>
      <c r="F208" s="38"/>
      <c r="G208" s="38"/>
      <c r="H208" s="38"/>
      <c r="I208" s="38"/>
      <c r="J208" s="38"/>
      <c r="K208" s="38"/>
      <c r="L208" s="38"/>
      <c r="M208" s="145"/>
      <c r="N208" s="124"/>
      <c r="O208" s="148"/>
      <c r="P208" s="38"/>
      <c r="Q208" s="38"/>
      <c r="R208" s="38"/>
      <c r="S208" s="38"/>
      <c r="T208" s="38"/>
      <c r="U208" s="38"/>
      <c r="V208" s="38"/>
      <c r="W208" s="38"/>
      <c r="X208" s="38"/>
      <c r="Y208" s="38"/>
      <c r="Z208" s="38"/>
      <c r="AA208" s="145"/>
      <c r="AB208" s="124"/>
      <c r="AC208" s="148"/>
      <c r="AD208" s="57" t="str">
        <f>IF(AND(AD205="Yes",AD207="Yes"),"Cycle Complete","Cycle Incomplete")</f>
        <v>Cycle Incomplete</v>
      </c>
      <c r="AE208" s="127"/>
      <c r="AF208" s="135"/>
    </row>
    <row r="209" spans="1:32" ht="15" customHeight="1" x14ac:dyDescent="0.25">
      <c r="A209" s="152"/>
      <c r="B209" s="45"/>
      <c r="C209" s="46"/>
      <c r="D209" s="46"/>
      <c r="E209" s="46"/>
      <c r="F209" s="46"/>
      <c r="G209" s="46"/>
      <c r="H209" s="46"/>
      <c r="I209" s="46"/>
      <c r="J209" s="46"/>
      <c r="K209" s="46"/>
      <c r="L209" s="46"/>
      <c r="M209" s="128"/>
      <c r="N209" s="131">
        <f>COUNTIF(C209:L213,"y")</f>
        <v>0</v>
      </c>
      <c r="O209" s="140" t="str">
        <f t="shared" ref="O209" si="78">IF(N209&gt;0,"OK","No Observation")</f>
        <v>No Observation</v>
      </c>
      <c r="P209" s="46"/>
      <c r="Q209" s="46"/>
      <c r="R209" s="46"/>
      <c r="S209" s="46"/>
      <c r="T209" s="46"/>
      <c r="U209" s="46"/>
      <c r="V209" s="46"/>
      <c r="W209" s="46"/>
      <c r="X209" s="46"/>
      <c r="Y209" s="46"/>
      <c r="Z209" s="46"/>
      <c r="AA209" s="128"/>
      <c r="AB209" s="131">
        <f>COUNTIF(P209:Z213,"Y")</f>
        <v>0</v>
      </c>
      <c r="AC209" s="140" t="str">
        <f t="shared" ref="AC209" si="79">IF(AB209&gt;0,"OK","No Debrief")</f>
        <v>No Debrief</v>
      </c>
      <c r="AD209" s="68" t="s">
        <v>62</v>
      </c>
      <c r="AE209" s="119"/>
      <c r="AF209" s="136"/>
    </row>
    <row r="210" spans="1:32" x14ac:dyDescent="0.25">
      <c r="A210" s="153"/>
      <c r="B210" s="47"/>
      <c r="C210" s="48"/>
      <c r="D210" s="48"/>
      <c r="E210" s="48"/>
      <c r="F210" s="48"/>
      <c r="G210" s="48"/>
      <c r="H210" s="48"/>
      <c r="I210" s="48"/>
      <c r="J210" s="48"/>
      <c r="K210" s="48"/>
      <c r="L210" s="48"/>
      <c r="M210" s="129"/>
      <c r="N210" s="132"/>
      <c r="O210" s="141"/>
      <c r="P210" s="48"/>
      <c r="Q210" s="48"/>
      <c r="R210" s="48"/>
      <c r="S210" s="48"/>
      <c r="T210" s="48"/>
      <c r="U210" s="48"/>
      <c r="V210" s="48"/>
      <c r="W210" s="48"/>
      <c r="X210" s="48"/>
      <c r="Y210" s="48"/>
      <c r="Z210" s="48"/>
      <c r="AA210" s="129"/>
      <c r="AB210" s="132"/>
      <c r="AC210" s="141"/>
      <c r="AD210" s="94" t="str">
        <f>IF(O209="OK", "Yes", "No")</f>
        <v>No</v>
      </c>
      <c r="AE210" s="120"/>
      <c r="AF210" s="137"/>
    </row>
    <row r="211" spans="1:32" x14ac:dyDescent="0.25">
      <c r="A211" s="153"/>
      <c r="B211" s="47"/>
      <c r="C211" s="48"/>
      <c r="D211" s="48"/>
      <c r="E211" s="48"/>
      <c r="F211" s="48"/>
      <c r="G211" s="48"/>
      <c r="H211" s="48"/>
      <c r="I211" s="48"/>
      <c r="J211" s="48"/>
      <c r="K211" s="48"/>
      <c r="L211" s="48"/>
      <c r="M211" s="129"/>
      <c r="N211" s="132"/>
      <c r="O211" s="141"/>
      <c r="P211" s="48"/>
      <c r="Q211" s="48"/>
      <c r="R211" s="48"/>
      <c r="S211" s="48"/>
      <c r="T211" s="48"/>
      <c r="U211" s="48"/>
      <c r="V211" s="48"/>
      <c r="W211" s="48"/>
      <c r="X211" s="48"/>
      <c r="Y211" s="48"/>
      <c r="Z211" s="48"/>
      <c r="AA211" s="129"/>
      <c r="AB211" s="132"/>
      <c r="AC211" s="141"/>
      <c r="AD211" s="55" t="s">
        <v>63</v>
      </c>
      <c r="AE211" s="120"/>
      <c r="AF211" s="93" t="s">
        <v>86</v>
      </c>
    </row>
    <row r="212" spans="1:32" x14ac:dyDescent="0.25">
      <c r="A212" s="154"/>
      <c r="B212" s="47"/>
      <c r="C212" s="48"/>
      <c r="D212" s="48"/>
      <c r="E212" s="48"/>
      <c r="F212" s="48"/>
      <c r="G212" s="48"/>
      <c r="H212" s="48"/>
      <c r="I212" s="48"/>
      <c r="J212" s="48"/>
      <c r="K212" s="48"/>
      <c r="L212" s="48"/>
      <c r="M212" s="129"/>
      <c r="N212" s="132"/>
      <c r="O212" s="141"/>
      <c r="P212" s="48"/>
      <c r="Q212" s="48"/>
      <c r="R212" s="48"/>
      <c r="S212" s="48"/>
      <c r="T212" s="48"/>
      <c r="U212" s="48"/>
      <c r="V212" s="48"/>
      <c r="W212" s="48"/>
      <c r="X212" s="48"/>
      <c r="Y212" s="48"/>
      <c r="Z212" s="48"/>
      <c r="AA212" s="129"/>
      <c r="AB212" s="132"/>
      <c r="AC212" s="141"/>
      <c r="AD212" s="94" t="str">
        <f>IF(AC209="OK","Yes","No")</f>
        <v>No</v>
      </c>
      <c r="AE212" s="120"/>
      <c r="AF212" s="138"/>
    </row>
    <row r="213" spans="1:32" x14ac:dyDescent="0.25">
      <c r="A213" s="53" t="str">
        <f>IF(AD208="Cycle Complete", "", "Caution: Previous cycle incomplete")</f>
        <v>Caution: Previous cycle incomplete</v>
      </c>
      <c r="B213" s="49"/>
      <c r="C213" s="50"/>
      <c r="D213" s="50"/>
      <c r="E213" s="50"/>
      <c r="F213" s="50"/>
      <c r="G213" s="50"/>
      <c r="H213" s="50"/>
      <c r="I213" s="50"/>
      <c r="J213" s="50"/>
      <c r="K213" s="50"/>
      <c r="L213" s="50"/>
      <c r="M213" s="130"/>
      <c r="N213" s="133"/>
      <c r="O213" s="142"/>
      <c r="P213" s="50"/>
      <c r="Q213" s="50"/>
      <c r="R213" s="50"/>
      <c r="S213" s="50"/>
      <c r="T213" s="50"/>
      <c r="U213" s="50"/>
      <c r="V213" s="50"/>
      <c r="W213" s="50"/>
      <c r="X213" s="50"/>
      <c r="Y213" s="50"/>
      <c r="Z213" s="50"/>
      <c r="AA213" s="130"/>
      <c r="AB213" s="133"/>
      <c r="AC213" s="142"/>
      <c r="AD213" s="57" t="str">
        <f>IF(AND(AD210="Yes",AD212="Yes"),"Cycle Complete","Cycle Incomplete")</f>
        <v>Cycle Incomplete</v>
      </c>
      <c r="AE213" s="121"/>
      <c r="AF213" s="139"/>
    </row>
    <row r="214" spans="1:32" ht="15" customHeight="1" x14ac:dyDescent="0.25">
      <c r="A214" s="155"/>
      <c r="B214" s="33"/>
      <c r="C214" s="34"/>
      <c r="D214" s="34"/>
      <c r="E214" s="34"/>
      <c r="F214" s="34"/>
      <c r="G214" s="34"/>
      <c r="H214" s="34"/>
      <c r="I214" s="34"/>
      <c r="J214" s="34"/>
      <c r="K214" s="34"/>
      <c r="L214" s="34"/>
      <c r="M214" s="143"/>
      <c r="N214" s="122">
        <f>COUNTIF(C214:L218,"y")</f>
        <v>0</v>
      </c>
      <c r="O214" s="146" t="str">
        <f t="shared" ref="O214" si="80">IF(N214&gt;0,"OK","No Observation")</f>
        <v>No Observation</v>
      </c>
      <c r="P214" s="34"/>
      <c r="Q214" s="34"/>
      <c r="R214" s="34"/>
      <c r="S214" s="34"/>
      <c r="T214" s="34"/>
      <c r="U214" s="34"/>
      <c r="V214" s="34"/>
      <c r="W214" s="34"/>
      <c r="X214" s="34"/>
      <c r="Y214" s="34"/>
      <c r="Z214" s="34"/>
      <c r="AA214" s="143"/>
      <c r="AB214" s="122">
        <f>COUNTIF(P214:Z218,"Y")</f>
        <v>0</v>
      </c>
      <c r="AC214" s="146" t="str">
        <f t="shared" ref="AC214" si="81">IF(AB214&gt;0,"OK","No Debrief")</f>
        <v>No Debrief</v>
      </c>
      <c r="AD214" s="68" t="s">
        <v>62</v>
      </c>
      <c r="AE214" s="125"/>
      <c r="AF214" s="151"/>
    </row>
    <row r="215" spans="1:32" x14ac:dyDescent="0.25">
      <c r="A215" s="156"/>
      <c r="B215" s="35"/>
      <c r="C215" s="36"/>
      <c r="D215" s="36"/>
      <c r="E215" s="36"/>
      <c r="F215" s="36"/>
      <c r="G215" s="36"/>
      <c r="H215" s="36"/>
      <c r="I215" s="36"/>
      <c r="J215" s="36"/>
      <c r="K215" s="36"/>
      <c r="L215" s="36"/>
      <c r="M215" s="144"/>
      <c r="N215" s="123"/>
      <c r="O215" s="147"/>
      <c r="P215" s="36"/>
      <c r="Q215" s="36"/>
      <c r="R215" s="36"/>
      <c r="S215" s="36"/>
      <c r="T215" s="36"/>
      <c r="U215" s="36"/>
      <c r="V215" s="36"/>
      <c r="W215" s="36"/>
      <c r="X215" s="36"/>
      <c r="Y215" s="36"/>
      <c r="Z215" s="36"/>
      <c r="AA215" s="144"/>
      <c r="AB215" s="123"/>
      <c r="AC215" s="147"/>
      <c r="AD215" s="94" t="str">
        <f>IF(O214="OK", "Yes", "No")</f>
        <v>No</v>
      </c>
      <c r="AE215" s="126"/>
      <c r="AF215" s="150"/>
    </row>
    <row r="216" spans="1:32" x14ac:dyDescent="0.25">
      <c r="A216" s="156"/>
      <c r="B216" s="35"/>
      <c r="C216" s="36"/>
      <c r="D216" s="36"/>
      <c r="E216" s="36"/>
      <c r="F216" s="36"/>
      <c r="G216" s="36"/>
      <c r="H216" s="36"/>
      <c r="I216" s="36"/>
      <c r="J216" s="36"/>
      <c r="K216" s="36"/>
      <c r="L216" s="36"/>
      <c r="M216" s="144"/>
      <c r="N216" s="123"/>
      <c r="O216" s="147"/>
      <c r="P216" s="36"/>
      <c r="Q216" s="36"/>
      <c r="R216" s="36"/>
      <c r="S216" s="36"/>
      <c r="T216" s="36"/>
      <c r="U216" s="36"/>
      <c r="V216" s="36"/>
      <c r="W216" s="36"/>
      <c r="X216" s="36"/>
      <c r="Y216" s="36"/>
      <c r="Z216" s="36"/>
      <c r="AA216" s="144"/>
      <c r="AB216" s="123"/>
      <c r="AC216" s="147"/>
      <c r="AD216" s="55" t="s">
        <v>63</v>
      </c>
      <c r="AE216" s="126"/>
      <c r="AF216" s="93" t="s">
        <v>86</v>
      </c>
    </row>
    <row r="217" spans="1:32" x14ac:dyDescent="0.25">
      <c r="A217" s="157"/>
      <c r="B217" s="35"/>
      <c r="C217" s="36"/>
      <c r="D217" s="36"/>
      <c r="E217" s="36"/>
      <c r="F217" s="36"/>
      <c r="G217" s="36"/>
      <c r="H217" s="36"/>
      <c r="I217" s="36"/>
      <c r="J217" s="36"/>
      <c r="K217" s="36"/>
      <c r="L217" s="36"/>
      <c r="M217" s="144"/>
      <c r="N217" s="123"/>
      <c r="O217" s="147"/>
      <c r="P217" s="36"/>
      <c r="Q217" s="36"/>
      <c r="R217" s="36"/>
      <c r="S217" s="36"/>
      <c r="T217" s="36"/>
      <c r="U217" s="36"/>
      <c r="V217" s="36"/>
      <c r="W217" s="36"/>
      <c r="X217" s="36"/>
      <c r="Y217" s="36"/>
      <c r="Z217" s="36"/>
      <c r="AA217" s="144"/>
      <c r="AB217" s="123"/>
      <c r="AC217" s="147"/>
      <c r="AD217" s="94" t="str">
        <f>IF(AC214="OK","Yes","No")</f>
        <v>No</v>
      </c>
      <c r="AE217" s="126"/>
      <c r="AF217" s="134"/>
    </row>
    <row r="218" spans="1:32" x14ac:dyDescent="0.25">
      <c r="A218" s="71" t="str">
        <f>IF(AD213="Cycle Complete", "", "Caution: Previous cycle incomplete")</f>
        <v>Caution: Previous cycle incomplete</v>
      </c>
      <c r="B218" s="37"/>
      <c r="C218" s="38"/>
      <c r="D218" s="38"/>
      <c r="E218" s="38"/>
      <c r="F218" s="38"/>
      <c r="G218" s="38"/>
      <c r="H218" s="38"/>
      <c r="I218" s="38"/>
      <c r="J218" s="38"/>
      <c r="K218" s="38"/>
      <c r="L218" s="38"/>
      <c r="M218" s="145"/>
      <c r="N218" s="124"/>
      <c r="O218" s="148"/>
      <c r="P218" s="38"/>
      <c r="Q218" s="38"/>
      <c r="R218" s="38"/>
      <c r="S218" s="38"/>
      <c r="T218" s="38"/>
      <c r="U218" s="38"/>
      <c r="V218" s="38"/>
      <c r="W218" s="38"/>
      <c r="X218" s="38"/>
      <c r="Y218" s="38"/>
      <c r="Z218" s="38"/>
      <c r="AA218" s="145"/>
      <c r="AB218" s="124"/>
      <c r="AC218" s="148"/>
      <c r="AD218" s="57" t="str">
        <f>IF(AND(AD215="Yes",AD217="Yes"),"Cycle Complete","Cycle Incomplete")</f>
        <v>Cycle Incomplete</v>
      </c>
      <c r="AE218" s="127"/>
      <c r="AF218" s="135"/>
    </row>
    <row r="219" spans="1:32" ht="15" customHeight="1" x14ac:dyDescent="0.25">
      <c r="A219" s="152"/>
      <c r="B219" s="45"/>
      <c r="C219" s="46"/>
      <c r="D219" s="46"/>
      <c r="E219" s="46"/>
      <c r="F219" s="46"/>
      <c r="G219" s="46"/>
      <c r="H219" s="46"/>
      <c r="I219" s="46"/>
      <c r="J219" s="46"/>
      <c r="K219" s="46"/>
      <c r="L219" s="46"/>
      <c r="M219" s="128"/>
      <c r="N219" s="131">
        <f>COUNTIF(C219:L223,"y")</f>
        <v>0</v>
      </c>
      <c r="O219" s="140" t="str">
        <f t="shared" ref="O219" si="82">IF(N219&gt;0,"OK","No Observation")</f>
        <v>No Observation</v>
      </c>
      <c r="P219" s="46"/>
      <c r="Q219" s="46"/>
      <c r="R219" s="46"/>
      <c r="S219" s="46"/>
      <c r="T219" s="46"/>
      <c r="U219" s="46"/>
      <c r="V219" s="46"/>
      <c r="W219" s="46"/>
      <c r="X219" s="46"/>
      <c r="Y219" s="46"/>
      <c r="Z219" s="46"/>
      <c r="AA219" s="128"/>
      <c r="AB219" s="131">
        <f>COUNTIF(P219:Z223,"Y")</f>
        <v>0</v>
      </c>
      <c r="AC219" s="158" t="str">
        <f t="shared" ref="AC219" si="83">IF(AB219&gt;0,"OK","No Debrief")</f>
        <v>No Debrief</v>
      </c>
      <c r="AD219" s="68" t="s">
        <v>62</v>
      </c>
      <c r="AE219" s="119"/>
      <c r="AF219" s="136"/>
    </row>
    <row r="220" spans="1:32" x14ac:dyDescent="0.25">
      <c r="A220" s="153"/>
      <c r="B220" s="47"/>
      <c r="C220" s="48"/>
      <c r="D220" s="48"/>
      <c r="E220" s="48"/>
      <c r="F220" s="48"/>
      <c r="G220" s="48"/>
      <c r="H220" s="48"/>
      <c r="I220" s="48"/>
      <c r="J220" s="48"/>
      <c r="K220" s="48"/>
      <c r="L220" s="48"/>
      <c r="M220" s="129"/>
      <c r="N220" s="132"/>
      <c r="O220" s="141"/>
      <c r="P220" s="48"/>
      <c r="Q220" s="48"/>
      <c r="R220" s="48"/>
      <c r="S220" s="48"/>
      <c r="T220" s="48"/>
      <c r="U220" s="48"/>
      <c r="V220" s="48"/>
      <c r="W220" s="48"/>
      <c r="X220" s="48"/>
      <c r="Y220" s="48"/>
      <c r="Z220" s="48"/>
      <c r="AA220" s="129"/>
      <c r="AB220" s="132"/>
      <c r="AC220" s="159"/>
      <c r="AD220" s="94" t="str">
        <f>IF(O219="OK", "Yes", "No")</f>
        <v>No</v>
      </c>
      <c r="AE220" s="120"/>
      <c r="AF220" s="137"/>
    </row>
    <row r="221" spans="1:32" x14ac:dyDescent="0.25">
      <c r="A221" s="153"/>
      <c r="B221" s="47"/>
      <c r="C221" s="48"/>
      <c r="D221" s="48"/>
      <c r="E221" s="48"/>
      <c r="F221" s="48"/>
      <c r="G221" s="48"/>
      <c r="H221" s="48"/>
      <c r="I221" s="48"/>
      <c r="J221" s="48"/>
      <c r="K221" s="48"/>
      <c r="L221" s="48"/>
      <c r="M221" s="129"/>
      <c r="N221" s="132"/>
      <c r="O221" s="141"/>
      <c r="P221" s="48"/>
      <c r="Q221" s="48"/>
      <c r="R221" s="48"/>
      <c r="S221" s="48"/>
      <c r="T221" s="48"/>
      <c r="U221" s="48"/>
      <c r="V221" s="48"/>
      <c r="W221" s="48"/>
      <c r="X221" s="48"/>
      <c r="Y221" s="48"/>
      <c r="Z221" s="48"/>
      <c r="AA221" s="129"/>
      <c r="AB221" s="132"/>
      <c r="AC221" s="159"/>
      <c r="AD221" s="55" t="s">
        <v>63</v>
      </c>
      <c r="AE221" s="120"/>
      <c r="AF221" s="93" t="s">
        <v>86</v>
      </c>
    </row>
    <row r="222" spans="1:32" x14ac:dyDescent="0.25">
      <c r="A222" s="154"/>
      <c r="B222" s="47"/>
      <c r="C222" s="48"/>
      <c r="D222" s="48"/>
      <c r="E222" s="48"/>
      <c r="F222" s="48"/>
      <c r="G222" s="48"/>
      <c r="H222" s="48"/>
      <c r="I222" s="48"/>
      <c r="J222" s="48"/>
      <c r="K222" s="48"/>
      <c r="L222" s="48"/>
      <c r="M222" s="129"/>
      <c r="N222" s="132"/>
      <c r="O222" s="141"/>
      <c r="P222" s="48"/>
      <c r="Q222" s="48"/>
      <c r="R222" s="48"/>
      <c r="S222" s="48"/>
      <c r="T222" s="48"/>
      <c r="U222" s="48"/>
      <c r="V222" s="48"/>
      <c r="W222" s="48"/>
      <c r="X222" s="48"/>
      <c r="Y222" s="48"/>
      <c r="Z222" s="48"/>
      <c r="AA222" s="129"/>
      <c r="AB222" s="132"/>
      <c r="AC222" s="159"/>
      <c r="AD222" s="94" t="str">
        <f>IF(AC219="OK","Yes","No")</f>
        <v>No</v>
      </c>
      <c r="AE222" s="120"/>
      <c r="AF222" s="138"/>
    </row>
    <row r="223" spans="1:32" x14ac:dyDescent="0.25">
      <c r="A223" s="53" t="str">
        <f>IF(AD218="Cycle Complete", "", "Caution: Previous cycle incomplete")</f>
        <v>Caution: Previous cycle incomplete</v>
      </c>
      <c r="B223" s="49"/>
      <c r="C223" s="50"/>
      <c r="D223" s="50"/>
      <c r="E223" s="50"/>
      <c r="F223" s="50"/>
      <c r="G223" s="50"/>
      <c r="H223" s="50"/>
      <c r="I223" s="50"/>
      <c r="J223" s="50"/>
      <c r="K223" s="50"/>
      <c r="L223" s="50"/>
      <c r="M223" s="130"/>
      <c r="N223" s="133"/>
      <c r="O223" s="142"/>
      <c r="P223" s="50"/>
      <c r="Q223" s="50"/>
      <c r="R223" s="50"/>
      <c r="S223" s="50"/>
      <c r="T223" s="50"/>
      <c r="U223" s="50"/>
      <c r="V223" s="50"/>
      <c r="W223" s="50"/>
      <c r="X223" s="50"/>
      <c r="Y223" s="50"/>
      <c r="Z223" s="50"/>
      <c r="AA223" s="130"/>
      <c r="AB223" s="133"/>
      <c r="AC223" s="160"/>
      <c r="AD223" s="66" t="str">
        <f>IF(AND(AD220="Yes",AD222="Yes"),"Cycle Complete","Cycle Incomplete")</f>
        <v>Cycle Incomplete</v>
      </c>
      <c r="AE223" s="121"/>
      <c r="AF223" s="139"/>
    </row>
    <row r="224" spans="1:32" ht="15" customHeight="1" x14ac:dyDescent="0.25">
      <c r="A224" s="155"/>
      <c r="B224" s="33"/>
      <c r="C224" s="34"/>
      <c r="D224" s="34"/>
      <c r="E224" s="34"/>
      <c r="F224" s="34"/>
      <c r="G224" s="34"/>
      <c r="H224" s="34"/>
      <c r="I224" s="34"/>
      <c r="J224" s="34"/>
      <c r="K224" s="34"/>
      <c r="L224" s="34"/>
      <c r="M224" s="143"/>
      <c r="N224" s="122">
        <f>COUNTIF(C224:L228,"y")</f>
        <v>0</v>
      </c>
      <c r="O224" s="146" t="str">
        <f t="shared" ref="O224" si="84">IF(N224&gt;0,"OK","No Observation")</f>
        <v>No Observation</v>
      </c>
      <c r="P224" s="34"/>
      <c r="Q224" s="34"/>
      <c r="R224" s="34"/>
      <c r="S224" s="34"/>
      <c r="T224" s="34"/>
      <c r="U224" s="34"/>
      <c r="V224" s="34"/>
      <c r="W224" s="34"/>
      <c r="X224" s="34"/>
      <c r="Y224" s="34"/>
      <c r="Z224" s="34"/>
      <c r="AA224" s="143"/>
      <c r="AB224" s="163">
        <f>COUNTIF(P224:Z228,"Y")</f>
        <v>0</v>
      </c>
      <c r="AC224" s="161" t="str">
        <f t="shared" ref="AC224" si="85">IF(AB224&gt;0,"OK","No Debrief")</f>
        <v>No Debrief</v>
      </c>
      <c r="AD224" s="54" t="s">
        <v>62</v>
      </c>
      <c r="AE224" s="125"/>
      <c r="AF224" s="151"/>
    </row>
    <row r="225" spans="1:32" x14ac:dyDescent="0.25">
      <c r="A225" s="156"/>
      <c r="B225" s="35"/>
      <c r="C225" s="36"/>
      <c r="D225" s="36"/>
      <c r="E225" s="36"/>
      <c r="F225" s="36"/>
      <c r="G225" s="36"/>
      <c r="H225" s="36"/>
      <c r="I225" s="36"/>
      <c r="J225" s="36"/>
      <c r="K225" s="36"/>
      <c r="L225" s="36"/>
      <c r="M225" s="144"/>
      <c r="N225" s="123"/>
      <c r="O225" s="147"/>
      <c r="P225" s="36"/>
      <c r="Q225" s="36"/>
      <c r="R225" s="36"/>
      <c r="S225" s="36"/>
      <c r="T225" s="36"/>
      <c r="U225" s="36"/>
      <c r="V225" s="36"/>
      <c r="W225" s="36"/>
      <c r="X225" s="36"/>
      <c r="Y225" s="36"/>
      <c r="Z225" s="36"/>
      <c r="AA225" s="144"/>
      <c r="AB225" s="123"/>
      <c r="AC225" s="147"/>
      <c r="AD225" s="94" t="str">
        <f>IF(O224="OK", "Yes", "No")</f>
        <v>No</v>
      </c>
      <c r="AE225" s="126"/>
      <c r="AF225" s="150"/>
    </row>
    <row r="226" spans="1:32" x14ac:dyDescent="0.25">
      <c r="A226" s="156"/>
      <c r="B226" s="35"/>
      <c r="C226" s="36"/>
      <c r="D226" s="36"/>
      <c r="E226" s="36"/>
      <c r="F226" s="36"/>
      <c r="G226" s="36"/>
      <c r="H226" s="36"/>
      <c r="I226" s="36"/>
      <c r="J226" s="36"/>
      <c r="K226" s="36"/>
      <c r="L226" s="36"/>
      <c r="M226" s="144"/>
      <c r="N226" s="123"/>
      <c r="O226" s="147"/>
      <c r="P226" s="36"/>
      <c r="Q226" s="36"/>
      <c r="R226" s="36"/>
      <c r="S226" s="36"/>
      <c r="T226" s="36"/>
      <c r="U226" s="36"/>
      <c r="V226" s="36"/>
      <c r="W226" s="36"/>
      <c r="X226" s="36"/>
      <c r="Y226" s="36"/>
      <c r="Z226" s="36"/>
      <c r="AA226" s="144"/>
      <c r="AB226" s="123"/>
      <c r="AC226" s="147"/>
      <c r="AD226" s="55" t="s">
        <v>63</v>
      </c>
      <c r="AE226" s="126"/>
      <c r="AF226" s="93" t="s">
        <v>86</v>
      </c>
    </row>
    <row r="227" spans="1:32" x14ac:dyDescent="0.25">
      <c r="A227" s="157"/>
      <c r="B227" s="35"/>
      <c r="C227" s="36"/>
      <c r="D227" s="36"/>
      <c r="E227" s="36"/>
      <c r="F227" s="36"/>
      <c r="G227" s="36"/>
      <c r="H227" s="36"/>
      <c r="I227" s="36"/>
      <c r="J227" s="36"/>
      <c r="K227" s="36"/>
      <c r="L227" s="36"/>
      <c r="M227" s="144"/>
      <c r="N227" s="123"/>
      <c r="O227" s="147"/>
      <c r="P227" s="36"/>
      <c r="Q227" s="36"/>
      <c r="R227" s="36"/>
      <c r="S227" s="36"/>
      <c r="T227" s="36"/>
      <c r="U227" s="36"/>
      <c r="V227" s="36"/>
      <c r="W227" s="36"/>
      <c r="X227" s="36"/>
      <c r="Y227" s="36"/>
      <c r="Z227" s="36"/>
      <c r="AA227" s="144"/>
      <c r="AB227" s="123"/>
      <c r="AC227" s="147"/>
      <c r="AD227" s="94" t="str">
        <f>IF(AC224="OK","Yes","No")</f>
        <v>No</v>
      </c>
      <c r="AE227" s="126"/>
      <c r="AF227" s="134"/>
    </row>
    <row r="228" spans="1:32" x14ac:dyDescent="0.25">
      <c r="A228" s="71" t="str">
        <f>IF(AD223="Cycle Complete", "", "Caution: Previous cycle incomplete")</f>
        <v>Caution: Previous cycle incomplete</v>
      </c>
      <c r="B228" s="37"/>
      <c r="C228" s="38"/>
      <c r="D228" s="38"/>
      <c r="E228" s="38"/>
      <c r="F228" s="38"/>
      <c r="G228" s="38"/>
      <c r="H228" s="38"/>
      <c r="I228" s="38"/>
      <c r="J228" s="38"/>
      <c r="K228" s="38"/>
      <c r="L228" s="38"/>
      <c r="M228" s="145"/>
      <c r="N228" s="124"/>
      <c r="O228" s="148"/>
      <c r="P228" s="38"/>
      <c r="Q228" s="38"/>
      <c r="R228" s="38"/>
      <c r="S228" s="38"/>
      <c r="T228" s="38"/>
      <c r="U228" s="38"/>
      <c r="V228" s="38"/>
      <c r="W228" s="38"/>
      <c r="X228" s="38"/>
      <c r="Y228" s="38"/>
      <c r="Z228" s="38"/>
      <c r="AA228" s="145"/>
      <c r="AB228" s="164"/>
      <c r="AC228" s="162"/>
      <c r="AD228" s="67" t="str">
        <f>IF(AND(AD225="Yes",AD227="Yes"),"Cycle Complete","Cycle Incomplete")</f>
        <v>Cycle Incomplete</v>
      </c>
      <c r="AE228" s="127"/>
      <c r="AF228" s="135"/>
    </row>
    <row r="229" spans="1:32" ht="15" customHeight="1" x14ac:dyDescent="0.25">
      <c r="A229" s="152"/>
      <c r="B229" s="45"/>
      <c r="C229" s="46"/>
      <c r="D229" s="46"/>
      <c r="E229" s="46"/>
      <c r="F229" s="46"/>
      <c r="G229" s="46"/>
      <c r="H229" s="46"/>
      <c r="I229" s="46"/>
      <c r="J229" s="46"/>
      <c r="K229" s="46"/>
      <c r="L229" s="46"/>
      <c r="M229" s="128"/>
      <c r="N229" s="131">
        <f>COUNTIF(C229:L233,"y")</f>
        <v>0</v>
      </c>
      <c r="O229" s="140" t="str">
        <f t="shared" ref="O229" si="86">IF(N229&gt;0,"OK","No Observation")</f>
        <v>No Observation</v>
      </c>
      <c r="P229" s="46"/>
      <c r="Q229" s="46"/>
      <c r="R229" s="46"/>
      <c r="S229" s="46"/>
      <c r="T229" s="46"/>
      <c r="U229" s="46"/>
      <c r="V229" s="46"/>
      <c r="W229" s="46"/>
      <c r="X229" s="46"/>
      <c r="Y229" s="46"/>
      <c r="Z229" s="46"/>
      <c r="AA229" s="128"/>
      <c r="AB229" s="131">
        <f>COUNTIF(P229:Z233,"Y")</f>
        <v>0</v>
      </c>
      <c r="AC229" s="158" t="str">
        <f t="shared" ref="AC229" si="87">IF(AB229&gt;0,"OK","No Debrief")</f>
        <v>No Debrief</v>
      </c>
      <c r="AD229" s="68" t="s">
        <v>62</v>
      </c>
      <c r="AE229" s="119"/>
      <c r="AF229" s="136"/>
    </row>
    <row r="230" spans="1:32" x14ac:dyDescent="0.25">
      <c r="A230" s="153"/>
      <c r="B230" s="47"/>
      <c r="C230" s="48"/>
      <c r="D230" s="48"/>
      <c r="E230" s="48"/>
      <c r="F230" s="48"/>
      <c r="G230" s="48"/>
      <c r="H230" s="48"/>
      <c r="I230" s="48"/>
      <c r="J230" s="48"/>
      <c r="K230" s="48"/>
      <c r="L230" s="48"/>
      <c r="M230" s="129"/>
      <c r="N230" s="132"/>
      <c r="O230" s="141"/>
      <c r="P230" s="48"/>
      <c r="Q230" s="48"/>
      <c r="R230" s="48"/>
      <c r="S230" s="48"/>
      <c r="T230" s="48"/>
      <c r="U230" s="48"/>
      <c r="V230" s="48"/>
      <c r="W230" s="48"/>
      <c r="X230" s="48"/>
      <c r="Y230" s="48"/>
      <c r="Z230" s="48"/>
      <c r="AA230" s="129"/>
      <c r="AB230" s="132"/>
      <c r="AC230" s="159"/>
      <c r="AD230" s="94" t="str">
        <f>IF(O229="OK", "Yes", "No")</f>
        <v>No</v>
      </c>
      <c r="AE230" s="120"/>
      <c r="AF230" s="137"/>
    </row>
    <row r="231" spans="1:32" x14ac:dyDescent="0.25">
      <c r="A231" s="153"/>
      <c r="B231" s="47"/>
      <c r="C231" s="48"/>
      <c r="D231" s="48"/>
      <c r="E231" s="48"/>
      <c r="F231" s="48"/>
      <c r="G231" s="48"/>
      <c r="H231" s="48"/>
      <c r="I231" s="48"/>
      <c r="J231" s="48"/>
      <c r="K231" s="48"/>
      <c r="L231" s="48"/>
      <c r="M231" s="129"/>
      <c r="N231" s="132"/>
      <c r="O231" s="141"/>
      <c r="P231" s="48"/>
      <c r="Q231" s="48"/>
      <c r="R231" s="48"/>
      <c r="S231" s="48"/>
      <c r="T231" s="48"/>
      <c r="U231" s="48"/>
      <c r="V231" s="48"/>
      <c r="W231" s="48"/>
      <c r="X231" s="48"/>
      <c r="Y231" s="48"/>
      <c r="Z231" s="48"/>
      <c r="AA231" s="129"/>
      <c r="AB231" s="132"/>
      <c r="AC231" s="159"/>
      <c r="AD231" s="55" t="s">
        <v>63</v>
      </c>
      <c r="AE231" s="120"/>
      <c r="AF231" s="93" t="s">
        <v>86</v>
      </c>
    </row>
    <row r="232" spans="1:32" x14ac:dyDescent="0.25">
      <c r="A232" s="154"/>
      <c r="B232" s="47"/>
      <c r="C232" s="48"/>
      <c r="D232" s="48"/>
      <c r="E232" s="48"/>
      <c r="F232" s="48"/>
      <c r="G232" s="48"/>
      <c r="H232" s="48"/>
      <c r="I232" s="48"/>
      <c r="J232" s="48"/>
      <c r="K232" s="48"/>
      <c r="L232" s="48"/>
      <c r="M232" s="129"/>
      <c r="N232" s="132"/>
      <c r="O232" s="141"/>
      <c r="P232" s="48"/>
      <c r="Q232" s="48"/>
      <c r="R232" s="48"/>
      <c r="S232" s="48"/>
      <c r="T232" s="48"/>
      <c r="U232" s="48"/>
      <c r="V232" s="48"/>
      <c r="W232" s="48"/>
      <c r="X232" s="48"/>
      <c r="Y232" s="48"/>
      <c r="Z232" s="48"/>
      <c r="AA232" s="129"/>
      <c r="AB232" s="132"/>
      <c r="AC232" s="159"/>
      <c r="AD232" s="94" t="str">
        <f>IF(AC229="OK","Yes","No")</f>
        <v>No</v>
      </c>
      <c r="AE232" s="120"/>
      <c r="AF232" s="138"/>
    </row>
    <row r="233" spans="1:32" x14ac:dyDescent="0.25">
      <c r="A233" s="53" t="str">
        <f>IF(AD228="Cycle Complete", "", "Caution: Previous cycle incomplete")</f>
        <v>Caution: Previous cycle incomplete</v>
      </c>
      <c r="B233" s="49"/>
      <c r="C233" s="50"/>
      <c r="D233" s="50"/>
      <c r="E233" s="50"/>
      <c r="F233" s="50"/>
      <c r="G233" s="50"/>
      <c r="H233" s="50"/>
      <c r="I233" s="50"/>
      <c r="J233" s="50"/>
      <c r="K233" s="50"/>
      <c r="L233" s="50"/>
      <c r="M233" s="130"/>
      <c r="N233" s="133"/>
      <c r="O233" s="142"/>
      <c r="P233" s="50"/>
      <c r="Q233" s="50"/>
      <c r="R233" s="50"/>
      <c r="S233" s="50"/>
      <c r="T233" s="50"/>
      <c r="U233" s="50"/>
      <c r="V233" s="50"/>
      <c r="W233" s="50"/>
      <c r="X233" s="50"/>
      <c r="Y233" s="50"/>
      <c r="Z233" s="50"/>
      <c r="AA233" s="130"/>
      <c r="AB233" s="133"/>
      <c r="AC233" s="160"/>
      <c r="AD233" s="66" t="str">
        <f>IF(AND(AD230="Yes",AD232="Yes"),"Cycle Complete","Cycle Incomplete")</f>
        <v>Cycle Incomplete</v>
      </c>
      <c r="AE233" s="121"/>
      <c r="AF233" s="139"/>
    </row>
    <row r="234" spans="1:32" ht="15" customHeight="1" x14ac:dyDescent="0.25">
      <c r="A234" s="155"/>
      <c r="B234" s="33"/>
      <c r="C234" s="34"/>
      <c r="D234" s="34"/>
      <c r="E234" s="34"/>
      <c r="F234" s="34"/>
      <c r="G234" s="34"/>
      <c r="H234" s="34"/>
      <c r="I234" s="34"/>
      <c r="J234" s="34"/>
      <c r="K234" s="34"/>
      <c r="L234" s="34"/>
      <c r="M234" s="143"/>
      <c r="N234" s="122">
        <f>COUNTIF(C234:L238,"y")</f>
        <v>0</v>
      </c>
      <c r="O234" s="146" t="str">
        <f t="shared" ref="O234" si="88">IF(N234&gt;0,"OK","No Observation")</f>
        <v>No Observation</v>
      </c>
      <c r="P234" s="34"/>
      <c r="Q234" s="34"/>
      <c r="R234" s="34"/>
      <c r="S234" s="34"/>
      <c r="T234" s="34"/>
      <c r="U234" s="34"/>
      <c r="V234" s="34"/>
      <c r="W234" s="34"/>
      <c r="X234" s="34"/>
      <c r="Y234" s="34"/>
      <c r="Z234" s="34"/>
      <c r="AA234" s="143"/>
      <c r="AB234" s="163">
        <f>COUNTIF(P234:Z238,"Y")</f>
        <v>0</v>
      </c>
      <c r="AC234" s="161" t="str">
        <f t="shared" ref="AC234" si="89">IF(AB234&gt;0,"OK","No Debrief")</f>
        <v>No Debrief</v>
      </c>
      <c r="AD234" s="54" t="s">
        <v>62</v>
      </c>
      <c r="AE234" s="125"/>
      <c r="AF234" s="151"/>
    </row>
    <row r="235" spans="1:32" x14ac:dyDescent="0.25">
      <c r="A235" s="156"/>
      <c r="B235" s="35"/>
      <c r="C235" s="36"/>
      <c r="D235" s="36"/>
      <c r="E235" s="36"/>
      <c r="F235" s="36"/>
      <c r="G235" s="36"/>
      <c r="H235" s="36"/>
      <c r="I235" s="36"/>
      <c r="J235" s="36"/>
      <c r="K235" s="36"/>
      <c r="L235" s="36"/>
      <c r="M235" s="144"/>
      <c r="N235" s="123"/>
      <c r="O235" s="147"/>
      <c r="P235" s="36"/>
      <c r="Q235" s="36"/>
      <c r="R235" s="36"/>
      <c r="S235" s="36"/>
      <c r="T235" s="36"/>
      <c r="U235" s="36"/>
      <c r="V235" s="36"/>
      <c r="W235" s="36"/>
      <c r="X235" s="36"/>
      <c r="Y235" s="36"/>
      <c r="Z235" s="36"/>
      <c r="AA235" s="144"/>
      <c r="AB235" s="123"/>
      <c r="AC235" s="147"/>
      <c r="AD235" s="94" t="str">
        <f>IF(O234="OK", "Yes", "No")</f>
        <v>No</v>
      </c>
      <c r="AE235" s="126"/>
      <c r="AF235" s="150"/>
    </row>
    <row r="236" spans="1:32" x14ac:dyDescent="0.25">
      <c r="A236" s="156"/>
      <c r="B236" s="35"/>
      <c r="C236" s="36"/>
      <c r="D236" s="36"/>
      <c r="E236" s="36"/>
      <c r="F236" s="36"/>
      <c r="G236" s="36"/>
      <c r="H236" s="36"/>
      <c r="I236" s="36"/>
      <c r="J236" s="36"/>
      <c r="K236" s="36"/>
      <c r="L236" s="36"/>
      <c r="M236" s="144"/>
      <c r="N236" s="123"/>
      <c r="O236" s="147"/>
      <c r="P236" s="36"/>
      <c r="Q236" s="36"/>
      <c r="R236" s="36"/>
      <c r="S236" s="36"/>
      <c r="T236" s="36"/>
      <c r="U236" s="36"/>
      <c r="V236" s="36"/>
      <c r="W236" s="36"/>
      <c r="X236" s="36"/>
      <c r="Y236" s="36"/>
      <c r="Z236" s="36"/>
      <c r="AA236" s="144"/>
      <c r="AB236" s="123"/>
      <c r="AC236" s="147"/>
      <c r="AD236" s="55" t="s">
        <v>63</v>
      </c>
      <c r="AE236" s="126"/>
      <c r="AF236" s="93" t="s">
        <v>86</v>
      </c>
    </row>
    <row r="237" spans="1:32" x14ac:dyDescent="0.25">
      <c r="A237" s="157"/>
      <c r="B237" s="35"/>
      <c r="C237" s="36"/>
      <c r="D237" s="36"/>
      <c r="E237" s="36"/>
      <c r="F237" s="36"/>
      <c r="G237" s="36"/>
      <c r="H237" s="36"/>
      <c r="I237" s="36"/>
      <c r="J237" s="36"/>
      <c r="K237" s="36"/>
      <c r="L237" s="36"/>
      <c r="M237" s="144"/>
      <c r="N237" s="123"/>
      <c r="O237" s="147"/>
      <c r="P237" s="36"/>
      <c r="Q237" s="36"/>
      <c r="R237" s="36"/>
      <c r="S237" s="36"/>
      <c r="T237" s="36"/>
      <c r="U237" s="36"/>
      <c r="V237" s="36"/>
      <c r="W237" s="36"/>
      <c r="X237" s="36"/>
      <c r="Y237" s="36"/>
      <c r="Z237" s="36"/>
      <c r="AA237" s="144"/>
      <c r="AB237" s="123"/>
      <c r="AC237" s="147"/>
      <c r="AD237" s="94" t="str">
        <f>IF(AC234="OK","Yes","No")</f>
        <v>No</v>
      </c>
      <c r="AE237" s="126"/>
      <c r="AF237" s="134"/>
    </row>
    <row r="238" spans="1:32" x14ac:dyDescent="0.25">
      <c r="A238" s="71" t="str">
        <f>IF(AD233="Cycle Complete", "", "Caution: Previous cycle incomplete")</f>
        <v>Caution: Previous cycle incomplete</v>
      </c>
      <c r="B238" s="37"/>
      <c r="C238" s="38"/>
      <c r="D238" s="38"/>
      <c r="E238" s="38"/>
      <c r="F238" s="38"/>
      <c r="G238" s="38"/>
      <c r="H238" s="38"/>
      <c r="I238" s="38"/>
      <c r="J238" s="38"/>
      <c r="K238" s="38"/>
      <c r="L238" s="38"/>
      <c r="M238" s="145"/>
      <c r="N238" s="124"/>
      <c r="O238" s="148"/>
      <c r="P238" s="38"/>
      <c r="Q238" s="38"/>
      <c r="R238" s="38"/>
      <c r="S238" s="38"/>
      <c r="T238" s="38"/>
      <c r="U238" s="38"/>
      <c r="V238" s="38"/>
      <c r="W238" s="38"/>
      <c r="X238" s="38"/>
      <c r="Y238" s="38"/>
      <c r="Z238" s="38"/>
      <c r="AA238" s="145"/>
      <c r="AB238" s="164"/>
      <c r="AC238" s="162"/>
      <c r="AD238" s="67" t="str">
        <f>IF(AND(AD235="Yes",AD237="Yes"),"Cycle Complete","Cycle Incomplete")</f>
        <v>Cycle Incomplete</v>
      </c>
      <c r="AE238" s="127"/>
      <c r="AF238" s="135"/>
    </row>
    <row r="239" spans="1:32" ht="15" customHeight="1" x14ac:dyDescent="0.25">
      <c r="A239" s="152"/>
      <c r="B239" s="45"/>
      <c r="C239" s="46"/>
      <c r="D239" s="46"/>
      <c r="E239" s="46"/>
      <c r="F239" s="46"/>
      <c r="G239" s="46"/>
      <c r="H239" s="46"/>
      <c r="I239" s="46"/>
      <c r="J239" s="46"/>
      <c r="K239" s="46"/>
      <c r="L239" s="46"/>
      <c r="M239" s="128"/>
      <c r="N239" s="131">
        <f>COUNTIF(C239:L243,"y")</f>
        <v>0</v>
      </c>
      <c r="O239" s="140" t="str">
        <f t="shared" ref="O239" si="90">IF(N239&gt;0,"OK","No Observation")</f>
        <v>No Observation</v>
      </c>
      <c r="P239" s="46"/>
      <c r="Q239" s="46"/>
      <c r="R239" s="46"/>
      <c r="S239" s="46"/>
      <c r="T239" s="46"/>
      <c r="U239" s="46"/>
      <c r="V239" s="46"/>
      <c r="W239" s="46"/>
      <c r="X239" s="46"/>
      <c r="Y239" s="46"/>
      <c r="Z239" s="46"/>
      <c r="AA239" s="128"/>
      <c r="AB239" s="131">
        <f>COUNTIF(P239:Z243,"Y")</f>
        <v>0</v>
      </c>
      <c r="AC239" s="158" t="str">
        <f t="shared" ref="AC239" si="91">IF(AB239&gt;0,"OK","No Debrief")</f>
        <v>No Debrief</v>
      </c>
      <c r="AD239" s="68" t="s">
        <v>62</v>
      </c>
      <c r="AE239" s="119"/>
      <c r="AF239" s="136"/>
    </row>
    <row r="240" spans="1:32" x14ac:dyDescent="0.25">
      <c r="A240" s="153"/>
      <c r="B240" s="47"/>
      <c r="C240" s="48"/>
      <c r="D240" s="48"/>
      <c r="E240" s="48"/>
      <c r="F240" s="48"/>
      <c r="G240" s="48"/>
      <c r="H240" s="48"/>
      <c r="I240" s="48"/>
      <c r="J240" s="48"/>
      <c r="K240" s="48"/>
      <c r="L240" s="48"/>
      <c r="M240" s="129"/>
      <c r="N240" s="132"/>
      <c r="O240" s="141"/>
      <c r="P240" s="48"/>
      <c r="Q240" s="48"/>
      <c r="R240" s="48"/>
      <c r="S240" s="48"/>
      <c r="T240" s="48"/>
      <c r="U240" s="48"/>
      <c r="V240" s="48"/>
      <c r="W240" s="48"/>
      <c r="X240" s="48"/>
      <c r="Y240" s="48"/>
      <c r="Z240" s="48"/>
      <c r="AA240" s="129"/>
      <c r="AB240" s="132"/>
      <c r="AC240" s="159"/>
      <c r="AD240" s="94" t="str">
        <f>IF(O239="OK", "Yes", "No")</f>
        <v>No</v>
      </c>
      <c r="AE240" s="120"/>
      <c r="AF240" s="137"/>
    </row>
    <row r="241" spans="1:32" x14ac:dyDescent="0.25">
      <c r="A241" s="153"/>
      <c r="B241" s="47"/>
      <c r="C241" s="48"/>
      <c r="D241" s="48"/>
      <c r="E241" s="48"/>
      <c r="F241" s="48"/>
      <c r="G241" s="48"/>
      <c r="H241" s="48"/>
      <c r="I241" s="48"/>
      <c r="J241" s="48"/>
      <c r="K241" s="48"/>
      <c r="L241" s="48"/>
      <c r="M241" s="129"/>
      <c r="N241" s="132"/>
      <c r="O241" s="141"/>
      <c r="P241" s="48"/>
      <c r="Q241" s="48"/>
      <c r="R241" s="48"/>
      <c r="S241" s="48"/>
      <c r="T241" s="48"/>
      <c r="U241" s="48"/>
      <c r="V241" s="48"/>
      <c r="W241" s="48"/>
      <c r="X241" s="48"/>
      <c r="Y241" s="48"/>
      <c r="Z241" s="48"/>
      <c r="AA241" s="129"/>
      <c r="AB241" s="132"/>
      <c r="AC241" s="159"/>
      <c r="AD241" s="55" t="s">
        <v>63</v>
      </c>
      <c r="AE241" s="120"/>
      <c r="AF241" s="93" t="s">
        <v>86</v>
      </c>
    </row>
    <row r="242" spans="1:32" x14ac:dyDescent="0.25">
      <c r="A242" s="154"/>
      <c r="B242" s="47"/>
      <c r="C242" s="48"/>
      <c r="D242" s="48"/>
      <c r="E242" s="48"/>
      <c r="F242" s="48"/>
      <c r="G242" s="48"/>
      <c r="H242" s="48"/>
      <c r="I242" s="48"/>
      <c r="J242" s="48"/>
      <c r="K242" s="48"/>
      <c r="L242" s="48"/>
      <c r="M242" s="129"/>
      <c r="N242" s="132"/>
      <c r="O242" s="141"/>
      <c r="P242" s="48"/>
      <c r="Q242" s="48"/>
      <c r="R242" s="48"/>
      <c r="S242" s="48"/>
      <c r="T242" s="48"/>
      <c r="U242" s="48"/>
      <c r="V242" s="48"/>
      <c r="W242" s="48"/>
      <c r="X242" s="48"/>
      <c r="Y242" s="48"/>
      <c r="Z242" s="48"/>
      <c r="AA242" s="129"/>
      <c r="AB242" s="132"/>
      <c r="AC242" s="159"/>
      <c r="AD242" s="94" t="str">
        <f>IF(AC239="OK","Yes","No")</f>
        <v>No</v>
      </c>
      <c r="AE242" s="120"/>
      <c r="AF242" s="138"/>
    </row>
    <row r="243" spans="1:32" x14ac:dyDescent="0.25">
      <c r="A243" s="53" t="str">
        <f>IF(AD238="Cycle Complete", "", "Caution: Previous cycle incomplete")</f>
        <v>Caution: Previous cycle incomplete</v>
      </c>
      <c r="B243" s="49"/>
      <c r="C243" s="50"/>
      <c r="D243" s="50"/>
      <c r="E243" s="50"/>
      <c r="F243" s="50"/>
      <c r="G243" s="50"/>
      <c r="H243" s="50"/>
      <c r="I243" s="50"/>
      <c r="J243" s="50"/>
      <c r="K243" s="50"/>
      <c r="L243" s="50"/>
      <c r="M243" s="130"/>
      <c r="N243" s="133"/>
      <c r="O243" s="142"/>
      <c r="P243" s="50"/>
      <c r="Q243" s="50"/>
      <c r="R243" s="50"/>
      <c r="S243" s="50"/>
      <c r="T243" s="50"/>
      <c r="U243" s="50"/>
      <c r="V243" s="50"/>
      <c r="W243" s="50"/>
      <c r="X243" s="50"/>
      <c r="Y243" s="50"/>
      <c r="Z243" s="50"/>
      <c r="AA243" s="130"/>
      <c r="AB243" s="133"/>
      <c r="AC243" s="160"/>
      <c r="AD243" s="57" t="str">
        <f>IF(AND(AD240="Yes",AD242="Yes"),"Cycle Complete","Cycle Incomplete")</f>
        <v>Cycle Incomplete</v>
      </c>
      <c r="AE243" s="121"/>
      <c r="AF243" s="139"/>
    </row>
    <row r="244" spans="1:32" ht="15" customHeight="1" x14ac:dyDescent="0.25">
      <c r="A244" s="155"/>
      <c r="B244" s="33"/>
      <c r="C244" s="34"/>
      <c r="D244" s="34"/>
      <c r="E244" s="34"/>
      <c r="F244" s="34"/>
      <c r="G244" s="34"/>
      <c r="H244" s="34"/>
      <c r="I244" s="34"/>
      <c r="J244" s="34"/>
      <c r="K244" s="34"/>
      <c r="L244" s="34"/>
      <c r="M244" s="143"/>
      <c r="N244" s="122">
        <f>COUNTIF(C244:L248,"y")</f>
        <v>0</v>
      </c>
      <c r="O244" s="146" t="str">
        <f t="shared" ref="O244" si="92">IF(N244&gt;0,"OK","No Observation")</f>
        <v>No Observation</v>
      </c>
      <c r="P244" s="34"/>
      <c r="Q244" s="34"/>
      <c r="R244" s="34"/>
      <c r="S244" s="34"/>
      <c r="T244" s="34"/>
      <c r="U244" s="34"/>
      <c r="V244" s="34"/>
      <c r="W244" s="34"/>
      <c r="X244" s="34"/>
      <c r="Y244" s="34"/>
      <c r="Z244" s="34"/>
      <c r="AA244" s="143"/>
      <c r="AB244" s="122">
        <f>COUNTIF(P244:Z248,"Y")</f>
        <v>0</v>
      </c>
      <c r="AC244" s="146" t="str">
        <f t="shared" ref="AC244" si="93">IF(AB244&gt;0,"OK","No Debrief")</f>
        <v>No Debrief</v>
      </c>
      <c r="AD244" s="68" t="s">
        <v>62</v>
      </c>
      <c r="AE244" s="125"/>
      <c r="AF244" s="151"/>
    </row>
    <row r="245" spans="1:32" x14ac:dyDescent="0.25">
      <c r="A245" s="156"/>
      <c r="B245" s="35"/>
      <c r="C245" s="36"/>
      <c r="D245" s="36"/>
      <c r="E245" s="36"/>
      <c r="F245" s="36"/>
      <c r="G245" s="36"/>
      <c r="H245" s="36"/>
      <c r="I245" s="36"/>
      <c r="J245" s="36"/>
      <c r="K245" s="36"/>
      <c r="L245" s="36"/>
      <c r="M245" s="144"/>
      <c r="N245" s="123"/>
      <c r="O245" s="147"/>
      <c r="P245" s="36"/>
      <c r="Q245" s="36"/>
      <c r="R245" s="36"/>
      <c r="S245" s="36"/>
      <c r="T245" s="36"/>
      <c r="U245" s="36"/>
      <c r="V245" s="36"/>
      <c r="W245" s="36"/>
      <c r="X245" s="36"/>
      <c r="Y245" s="36"/>
      <c r="Z245" s="36"/>
      <c r="AA245" s="144"/>
      <c r="AB245" s="123"/>
      <c r="AC245" s="147"/>
      <c r="AD245" s="94" t="str">
        <f>IF(O244="OK", "Yes", "No")</f>
        <v>No</v>
      </c>
      <c r="AE245" s="126"/>
      <c r="AF245" s="150"/>
    </row>
    <row r="246" spans="1:32" x14ac:dyDescent="0.25">
      <c r="A246" s="156"/>
      <c r="B246" s="35"/>
      <c r="C246" s="36"/>
      <c r="D246" s="36"/>
      <c r="E246" s="36"/>
      <c r="F246" s="36"/>
      <c r="G246" s="36"/>
      <c r="H246" s="36"/>
      <c r="I246" s="36"/>
      <c r="J246" s="36"/>
      <c r="K246" s="36"/>
      <c r="L246" s="36"/>
      <c r="M246" s="144"/>
      <c r="N246" s="123"/>
      <c r="O246" s="147"/>
      <c r="P246" s="36"/>
      <c r="Q246" s="36"/>
      <c r="R246" s="36"/>
      <c r="S246" s="36"/>
      <c r="T246" s="36"/>
      <c r="U246" s="36"/>
      <c r="V246" s="36"/>
      <c r="W246" s="36"/>
      <c r="X246" s="36"/>
      <c r="Y246" s="36"/>
      <c r="Z246" s="36"/>
      <c r="AA246" s="144"/>
      <c r="AB246" s="123"/>
      <c r="AC246" s="147"/>
      <c r="AD246" s="55" t="s">
        <v>63</v>
      </c>
      <c r="AE246" s="126"/>
      <c r="AF246" s="93" t="s">
        <v>86</v>
      </c>
    </row>
    <row r="247" spans="1:32" x14ac:dyDescent="0.25">
      <c r="A247" s="157"/>
      <c r="B247" s="35"/>
      <c r="C247" s="36"/>
      <c r="D247" s="36"/>
      <c r="E247" s="36"/>
      <c r="F247" s="36"/>
      <c r="G247" s="36"/>
      <c r="H247" s="36"/>
      <c r="I247" s="36"/>
      <c r="J247" s="36"/>
      <c r="K247" s="36"/>
      <c r="L247" s="36"/>
      <c r="M247" s="144"/>
      <c r="N247" s="123"/>
      <c r="O247" s="147"/>
      <c r="P247" s="36"/>
      <c r="Q247" s="36"/>
      <c r="R247" s="36"/>
      <c r="S247" s="36"/>
      <c r="T247" s="36"/>
      <c r="U247" s="36"/>
      <c r="V247" s="36"/>
      <c r="W247" s="36"/>
      <c r="X247" s="36"/>
      <c r="Y247" s="36"/>
      <c r="Z247" s="36"/>
      <c r="AA247" s="144"/>
      <c r="AB247" s="123"/>
      <c r="AC247" s="147"/>
      <c r="AD247" s="94" t="str">
        <f>IF(AC244="OK","Yes","No")</f>
        <v>No</v>
      </c>
      <c r="AE247" s="126"/>
      <c r="AF247" s="134"/>
    </row>
    <row r="248" spans="1:32" x14ac:dyDescent="0.25">
      <c r="A248" s="71" t="str">
        <f>IF(AD243="Cycle Complete", "", "Caution: Previous cycle incomplete")</f>
        <v>Caution: Previous cycle incomplete</v>
      </c>
      <c r="B248" s="37"/>
      <c r="C248" s="38"/>
      <c r="D248" s="38"/>
      <c r="E248" s="38"/>
      <c r="F248" s="38"/>
      <c r="G248" s="38"/>
      <c r="H248" s="38"/>
      <c r="I248" s="38"/>
      <c r="J248" s="38"/>
      <c r="K248" s="38"/>
      <c r="L248" s="38"/>
      <c r="M248" s="145"/>
      <c r="N248" s="124"/>
      <c r="O248" s="148"/>
      <c r="P248" s="38"/>
      <c r="Q248" s="38"/>
      <c r="R248" s="38"/>
      <c r="S248" s="38"/>
      <c r="T248" s="38"/>
      <c r="U248" s="38"/>
      <c r="V248" s="38"/>
      <c r="W248" s="38"/>
      <c r="X248" s="38"/>
      <c r="Y248" s="38"/>
      <c r="Z248" s="38"/>
      <c r="AA248" s="145"/>
      <c r="AB248" s="124"/>
      <c r="AC248" s="148"/>
      <c r="AD248" s="57" t="str">
        <f>IF(AND(AD245="Yes",AD247="Yes"),"Cycle Complete","Cycle Incomplete")</f>
        <v>Cycle Incomplete</v>
      </c>
      <c r="AE248" s="127"/>
      <c r="AF248" s="135"/>
    </row>
    <row r="249" spans="1:32" ht="15" customHeight="1" x14ac:dyDescent="0.25">
      <c r="A249" s="152"/>
      <c r="B249" s="45"/>
      <c r="C249" s="46"/>
      <c r="D249" s="46"/>
      <c r="E249" s="46"/>
      <c r="F249" s="46"/>
      <c r="G249" s="46"/>
      <c r="H249" s="46"/>
      <c r="I249" s="46"/>
      <c r="J249" s="46"/>
      <c r="K249" s="46"/>
      <c r="L249" s="46"/>
      <c r="M249" s="128"/>
      <c r="N249" s="131">
        <f>COUNTIF(C249:L253,"y")</f>
        <v>0</v>
      </c>
      <c r="O249" s="140" t="str">
        <f t="shared" ref="O249" si="94">IF(N249&gt;0,"OK","No Observation")</f>
        <v>No Observation</v>
      </c>
      <c r="P249" s="46"/>
      <c r="Q249" s="46"/>
      <c r="R249" s="46"/>
      <c r="S249" s="46"/>
      <c r="T249" s="46"/>
      <c r="U249" s="46"/>
      <c r="V249" s="46"/>
      <c r="W249" s="46"/>
      <c r="X249" s="46"/>
      <c r="Y249" s="46"/>
      <c r="Z249" s="46"/>
      <c r="AA249" s="128"/>
      <c r="AB249" s="131">
        <f>COUNTIF(P249:Z253,"Y")</f>
        <v>0</v>
      </c>
      <c r="AC249" s="158" t="str">
        <f t="shared" ref="AC249" si="95">IF(AB249&gt;0,"OK","No Debrief")</f>
        <v>No Debrief</v>
      </c>
      <c r="AD249" s="68" t="s">
        <v>62</v>
      </c>
      <c r="AE249" s="119"/>
      <c r="AF249" s="136"/>
    </row>
    <row r="250" spans="1:32" x14ac:dyDescent="0.25">
      <c r="A250" s="153"/>
      <c r="B250" s="47"/>
      <c r="C250" s="48"/>
      <c r="D250" s="48"/>
      <c r="E250" s="48"/>
      <c r="F250" s="48"/>
      <c r="G250" s="48"/>
      <c r="H250" s="48"/>
      <c r="I250" s="48"/>
      <c r="J250" s="48"/>
      <c r="K250" s="48"/>
      <c r="L250" s="48"/>
      <c r="M250" s="129"/>
      <c r="N250" s="132"/>
      <c r="O250" s="141"/>
      <c r="P250" s="48"/>
      <c r="Q250" s="48"/>
      <c r="R250" s="48"/>
      <c r="S250" s="48"/>
      <c r="T250" s="48"/>
      <c r="U250" s="48"/>
      <c r="V250" s="48"/>
      <c r="W250" s="48"/>
      <c r="X250" s="48"/>
      <c r="Y250" s="48"/>
      <c r="Z250" s="48"/>
      <c r="AA250" s="129"/>
      <c r="AB250" s="132"/>
      <c r="AC250" s="159"/>
      <c r="AD250" s="94" t="str">
        <f>IF(O249="OK", "Yes", "No")</f>
        <v>No</v>
      </c>
      <c r="AE250" s="120"/>
      <c r="AF250" s="137"/>
    </row>
    <row r="251" spans="1:32" x14ac:dyDescent="0.25">
      <c r="A251" s="153"/>
      <c r="B251" s="47"/>
      <c r="C251" s="48"/>
      <c r="D251" s="48"/>
      <c r="E251" s="48"/>
      <c r="F251" s="48"/>
      <c r="G251" s="48"/>
      <c r="H251" s="48"/>
      <c r="I251" s="48"/>
      <c r="J251" s="48"/>
      <c r="K251" s="48"/>
      <c r="L251" s="48"/>
      <c r="M251" s="129"/>
      <c r="N251" s="132"/>
      <c r="O251" s="141"/>
      <c r="P251" s="48"/>
      <c r="Q251" s="48"/>
      <c r="R251" s="48"/>
      <c r="S251" s="48"/>
      <c r="T251" s="48"/>
      <c r="U251" s="48"/>
      <c r="V251" s="48"/>
      <c r="W251" s="48"/>
      <c r="X251" s="48"/>
      <c r="Y251" s="48"/>
      <c r="Z251" s="48"/>
      <c r="AA251" s="129"/>
      <c r="AB251" s="132"/>
      <c r="AC251" s="159"/>
      <c r="AD251" s="55" t="s">
        <v>63</v>
      </c>
      <c r="AE251" s="120"/>
      <c r="AF251" s="93" t="s">
        <v>86</v>
      </c>
    </row>
    <row r="252" spans="1:32" x14ac:dyDescent="0.25">
      <c r="A252" s="154"/>
      <c r="B252" s="47"/>
      <c r="C252" s="48"/>
      <c r="D252" s="48"/>
      <c r="E252" s="48"/>
      <c r="F252" s="48"/>
      <c r="G252" s="48"/>
      <c r="H252" s="48"/>
      <c r="I252" s="48"/>
      <c r="J252" s="48"/>
      <c r="K252" s="48"/>
      <c r="L252" s="48"/>
      <c r="M252" s="129"/>
      <c r="N252" s="132"/>
      <c r="O252" s="141"/>
      <c r="P252" s="48"/>
      <c r="Q252" s="48"/>
      <c r="R252" s="48"/>
      <c r="S252" s="48"/>
      <c r="T252" s="48"/>
      <c r="U252" s="48"/>
      <c r="V252" s="48"/>
      <c r="W252" s="48"/>
      <c r="X252" s="48"/>
      <c r="Y252" s="48"/>
      <c r="Z252" s="48"/>
      <c r="AA252" s="129"/>
      <c r="AB252" s="132"/>
      <c r="AC252" s="159"/>
      <c r="AD252" s="94" t="str">
        <f>IF(AC249="OK","Yes","No")</f>
        <v>No</v>
      </c>
      <c r="AE252" s="120"/>
      <c r="AF252" s="138"/>
    </row>
    <row r="253" spans="1:32" x14ac:dyDescent="0.25">
      <c r="A253" s="53" t="str">
        <f>IF(AD248="Cycle Complete", "", "Caution: Previous cycle incomplete")</f>
        <v>Caution: Previous cycle incomplete</v>
      </c>
      <c r="B253" s="49"/>
      <c r="C253" s="50"/>
      <c r="D253" s="50"/>
      <c r="E253" s="50"/>
      <c r="F253" s="50"/>
      <c r="G253" s="50"/>
      <c r="H253" s="50"/>
      <c r="I253" s="50"/>
      <c r="J253" s="50"/>
      <c r="K253" s="50"/>
      <c r="L253" s="50"/>
      <c r="M253" s="130"/>
      <c r="N253" s="133"/>
      <c r="O253" s="142"/>
      <c r="P253" s="50"/>
      <c r="Q253" s="50"/>
      <c r="R253" s="50"/>
      <c r="S253" s="50"/>
      <c r="T253" s="50"/>
      <c r="U253" s="50"/>
      <c r="V253" s="50"/>
      <c r="W253" s="50"/>
      <c r="X253" s="50"/>
      <c r="Y253" s="50"/>
      <c r="Z253" s="50"/>
      <c r="AA253" s="130"/>
      <c r="AB253" s="133"/>
      <c r="AC253" s="160"/>
      <c r="AD253" s="57" t="str">
        <f>IF(AND(AD250="Yes",AD252="Yes"),"Cycle Complete","Cycle Incomplete")</f>
        <v>Cycle Incomplete</v>
      </c>
      <c r="AE253" s="121"/>
      <c r="AF253" s="139"/>
    </row>
    <row r="254" spans="1:32" ht="15" customHeight="1" x14ac:dyDescent="0.25">
      <c r="A254" s="155"/>
      <c r="B254" s="33"/>
      <c r="C254" s="34"/>
      <c r="D254" s="34"/>
      <c r="E254" s="34"/>
      <c r="F254" s="34"/>
      <c r="G254" s="34"/>
      <c r="H254" s="34"/>
      <c r="I254" s="34"/>
      <c r="J254" s="34"/>
      <c r="K254" s="34"/>
      <c r="L254" s="34"/>
      <c r="M254" s="143"/>
      <c r="N254" s="122">
        <f>COUNTIF(C254:L258,"y")</f>
        <v>0</v>
      </c>
      <c r="O254" s="146" t="str">
        <f t="shared" ref="O254" si="96">IF(N254&gt;0,"OK","No Observation")</f>
        <v>No Observation</v>
      </c>
      <c r="P254" s="34"/>
      <c r="Q254" s="34"/>
      <c r="R254" s="34"/>
      <c r="S254" s="34"/>
      <c r="T254" s="34"/>
      <c r="U254" s="34"/>
      <c r="V254" s="34"/>
      <c r="W254" s="34"/>
      <c r="X254" s="34"/>
      <c r="Y254" s="34"/>
      <c r="Z254" s="34"/>
      <c r="AA254" s="143"/>
      <c r="AB254" s="122">
        <f>COUNTIF(P254:Z258,"Y")</f>
        <v>0</v>
      </c>
      <c r="AC254" s="146" t="str">
        <f t="shared" ref="AC254" si="97">IF(AB254&gt;0,"OK","No Debrief")</f>
        <v>No Debrief</v>
      </c>
      <c r="AD254" s="68" t="s">
        <v>62</v>
      </c>
      <c r="AE254" s="125"/>
      <c r="AF254" s="151"/>
    </row>
    <row r="255" spans="1:32" x14ac:dyDescent="0.25">
      <c r="A255" s="156"/>
      <c r="B255" s="35"/>
      <c r="C255" s="36"/>
      <c r="D255" s="36"/>
      <c r="E255" s="36"/>
      <c r="F255" s="36"/>
      <c r="G255" s="36"/>
      <c r="H255" s="36"/>
      <c r="I255" s="36"/>
      <c r="J255" s="36"/>
      <c r="K255" s="36"/>
      <c r="L255" s="36"/>
      <c r="M255" s="144"/>
      <c r="N255" s="123"/>
      <c r="O255" s="147"/>
      <c r="P255" s="36"/>
      <c r="Q255" s="36"/>
      <c r="R255" s="36"/>
      <c r="S255" s="36"/>
      <c r="T255" s="36"/>
      <c r="U255" s="36"/>
      <c r="V255" s="36"/>
      <c r="W255" s="36"/>
      <c r="X255" s="36"/>
      <c r="Y255" s="36"/>
      <c r="Z255" s="36"/>
      <c r="AA255" s="144"/>
      <c r="AB255" s="123"/>
      <c r="AC255" s="147"/>
      <c r="AD255" s="94" t="str">
        <f>IF(O254="OK", "Yes", "No")</f>
        <v>No</v>
      </c>
      <c r="AE255" s="126"/>
      <c r="AF255" s="150"/>
    </row>
    <row r="256" spans="1:32" x14ac:dyDescent="0.25">
      <c r="A256" s="156"/>
      <c r="B256" s="35"/>
      <c r="C256" s="36"/>
      <c r="D256" s="36"/>
      <c r="E256" s="36"/>
      <c r="F256" s="36"/>
      <c r="G256" s="36"/>
      <c r="H256" s="36"/>
      <c r="I256" s="36"/>
      <c r="J256" s="36"/>
      <c r="K256" s="36"/>
      <c r="L256" s="36"/>
      <c r="M256" s="144"/>
      <c r="N256" s="123"/>
      <c r="O256" s="147"/>
      <c r="P256" s="36"/>
      <c r="Q256" s="36"/>
      <c r="R256" s="36"/>
      <c r="S256" s="36"/>
      <c r="T256" s="36"/>
      <c r="U256" s="36"/>
      <c r="V256" s="36"/>
      <c r="W256" s="36"/>
      <c r="X256" s="36"/>
      <c r="Y256" s="36"/>
      <c r="Z256" s="36"/>
      <c r="AA256" s="144"/>
      <c r="AB256" s="123"/>
      <c r="AC256" s="147"/>
      <c r="AD256" s="55" t="s">
        <v>63</v>
      </c>
      <c r="AE256" s="126"/>
      <c r="AF256" s="93" t="s">
        <v>86</v>
      </c>
    </row>
    <row r="257" spans="1:32" x14ac:dyDescent="0.25">
      <c r="A257" s="157"/>
      <c r="B257" s="35"/>
      <c r="C257" s="36"/>
      <c r="D257" s="36"/>
      <c r="E257" s="36"/>
      <c r="F257" s="36"/>
      <c r="G257" s="36"/>
      <c r="H257" s="36"/>
      <c r="I257" s="36"/>
      <c r="J257" s="36"/>
      <c r="K257" s="36"/>
      <c r="L257" s="36"/>
      <c r="M257" s="144"/>
      <c r="N257" s="123"/>
      <c r="O257" s="147"/>
      <c r="P257" s="36"/>
      <c r="Q257" s="36"/>
      <c r="R257" s="36"/>
      <c r="S257" s="36"/>
      <c r="T257" s="36"/>
      <c r="U257" s="36"/>
      <c r="V257" s="36"/>
      <c r="W257" s="36"/>
      <c r="X257" s="36"/>
      <c r="Y257" s="36"/>
      <c r="Z257" s="36"/>
      <c r="AA257" s="144"/>
      <c r="AB257" s="123"/>
      <c r="AC257" s="147"/>
      <c r="AD257" s="94" t="str">
        <f>IF(AC254="OK","Yes","No")</f>
        <v>No</v>
      </c>
      <c r="AE257" s="126"/>
      <c r="AF257" s="134"/>
    </row>
    <row r="258" spans="1:32" x14ac:dyDescent="0.25">
      <c r="A258" s="71" t="str">
        <f>IF(AD253="Cycle Complete", "", "Caution: Previous cycle incomplete")</f>
        <v>Caution: Previous cycle incomplete</v>
      </c>
      <c r="B258" s="37"/>
      <c r="C258" s="38"/>
      <c r="D258" s="38"/>
      <c r="E258" s="38"/>
      <c r="F258" s="38"/>
      <c r="G258" s="38"/>
      <c r="H258" s="38"/>
      <c r="I258" s="38"/>
      <c r="J258" s="38"/>
      <c r="K258" s="38"/>
      <c r="L258" s="38"/>
      <c r="M258" s="145"/>
      <c r="N258" s="124"/>
      <c r="O258" s="148"/>
      <c r="P258" s="38"/>
      <c r="Q258" s="38"/>
      <c r="R258" s="38"/>
      <c r="S258" s="38"/>
      <c r="T258" s="38"/>
      <c r="U258" s="38"/>
      <c r="V258" s="38"/>
      <c r="W258" s="38"/>
      <c r="X258" s="38"/>
      <c r="Y258" s="38"/>
      <c r="Z258" s="38"/>
      <c r="AA258" s="145"/>
      <c r="AB258" s="124"/>
      <c r="AC258" s="148"/>
      <c r="AD258" s="57" t="str">
        <f>IF(AND(AD255="Yes",AD257="Yes"),"Cycle Complete","Cycle Incomplete")</f>
        <v>Cycle Incomplete</v>
      </c>
      <c r="AE258" s="127"/>
      <c r="AF258" s="135"/>
    </row>
    <row r="259" spans="1:32" ht="15" customHeight="1" x14ac:dyDescent="0.25">
      <c r="A259" s="152"/>
      <c r="B259" s="45"/>
      <c r="C259" s="46"/>
      <c r="D259" s="46"/>
      <c r="E259" s="46"/>
      <c r="F259" s="46"/>
      <c r="G259" s="46"/>
      <c r="H259" s="46"/>
      <c r="I259" s="46"/>
      <c r="J259" s="46"/>
      <c r="K259" s="46"/>
      <c r="L259" s="46"/>
      <c r="M259" s="128"/>
      <c r="N259" s="131">
        <f>COUNTIF(C259:L263,"y")</f>
        <v>0</v>
      </c>
      <c r="O259" s="140" t="str">
        <f t="shared" ref="O259" si="98">IF(N259&gt;0,"OK","No Observation")</f>
        <v>No Observation</v>
      </c>
      <c r="P259" s="46"/>
      <c r="Q259" s="46"/>
      <c r="R259" s="46"/>
      <c r="S259" s="46"/>
      <c r="T259" s="46"/>
      <c r="U259" s="46"/>
      <c r="V259" s="46"/>
      <c r="W259" s="46"/>
      <c r="X259" s="46"/>
      <c r="Y259" s="46"/>
      <c r="Z259" s="46"/>
      <c r="AA259" s="128"/>
      <c r="AB259" s="131">
        <f>COUNTIF(P259:Z263,"Y")</f>
        <v>0</v>
      </c>
      <c r="AC259" s="140" t="str">
        <f t="shared" ref="AC259" si="99">IF(AB259&gt;0,"OK","No Debrief")</f>
        <v>No Debrief</v>
      </c>
      <c r="AD259" s="68" t="s">
        <v>62</v>
      </c>
      <c r="AE259" s="119"/>
      <c r="AF259" s="136"/>
    </row>
    <row r="260" spans="1:32" x14ac:dyDescent="0.25">
      <c r="A260" s="153"/>
      <c r="B260" s="47"/>
      <c r="C260" s="48"/>
      <c r="D260" s="48"/>
      <c r="E260" s="48"/>
      <c r="F260" s="48"/>
      <c r="G260" s="48"/>
      <c r="H260" s="48"/>
      <c r="I260" s="48"/>
      <c r="J260" s="48"/>
      <c r="K260" s="48"/>
      <c r="L260" s="48"/>
      <c r="M260" s="129"/>
      <c r="N260" s="132"/>
      <c r="O260" s="141"/>
      <c r="P260" s="48"/>
      <c r="Q260" s="48"/>
      <c r="R260" s="48"/>
      <c r="S260" s="48"/>
      <c r="T260" s="48"/>
      <c r="U260" s="48"/>
      <c r="V260" s="48"/>
      <c r="W260" s="48"/>
      <c r="X260" s="48"/>
      <c r="Y260" s="48"/>
      <c r="Z260" s="48"/>
      <c r="AA260" s="129"/>
      <c r="AB260" s="132"/>
      <c r="AC260" s="141"/>
      <c r="AD260" s="94" t="str">
        <f>IF(O259="OK", "Yes", "No")</f>
        <v>No</v>
      </c>
      <c r="AE260" s="120"/>
      <c r="AF260" s="137"/>
    </row>
    <row r="261" spans="1:32" x14ac:dyDescent="0.25">
      <c r="A261" s="153"/>
      <c r="B261" s="47"/>
      <c r="C261" s="48"/>
      <c r="D261" s="48"/>
      <c r="E261" s="48"/>
      <c r="F261" s="48"/>
      <c r="G261" s="48"/>
      <c r="H261" s="48"/>
      <c r="I261" s="48"/>
      <c r="J261" s="48"/>
      <c r="K261" s="48"/>
      <c r="L261" s="48"/>
      <c r="M261" s="129"/>
      <c r="N261" s="132"/>
      <c r="O261" s="141"/>
      <c r="P261" s="48"/>
      <c r="Q261" s="48"/>
      <c r="R261" s="48"/>
      <c r="S261" s="48"/>
      <c r="T261" s="48"/>
      <c r="U261" s="48"/>
      <c r="V261" s="48"/>
      <c r="W261" s="48"/>
      <c r="X261" s="48"/>
      <c r="Y261" s="48"/>
      <c r="Z261" s="48"/>
      <c r="AA261" s="129"/>
      <c r="AB261" s="132"/>
      <c r="AC261" s="141"/>
      <c r="AD261" s="55" t="s">
        <v>63</v>
      </c>
      <c r="AE261" s="120"/>
      <c r="AF261" s="93" t="s">
        <v>86</v>
      </c>
    </row>
    <row r="262" spans="1:32" x14ac:dyDescent="0.25">
      <c r="A262" s="154"/>
      <c r="B262" s="47"/>
      <c r="C262" s="48"/>
      <c r="D262" s="48"/>
      <c r="E262" s="48"/>
      <c r="F262" s="48"/>
      <c r="G262" s="48"/>
      <c r="H262" s="48"/>
      <c r="I262" s="48"/>
      <c r="J262" s="48"/>
      <c r="K262" s="48"/>
      <c r="L262" s="48"/>
      <c r="M262" s="129"/>
      <c r="N262" s="132"/>
      <c r="O262" s="141"/>
      <c r="P262" s="48"/>
      <c r="Q262" s="48"/>
      <c r="R262" s="48"/>
      <c r="S262" s="48"/>
      <c r="T262" s="48"/>
      <c r="U262" s="48"/>
      <c r="V262" s="48"/>
      <c r="W262" s="48"/>
      <c r="X262" s="48"/>
      <c r="Y262" s="48"/>
      <c r="Z262" s="48"/>
      <c r="AA262" s="129"/>
      <c r="AB262" s="132"/>
      <c r="AC262" s="141"/>
      <c r="AD262" s="94" t="str">
        <f>IF(AC259="OK","Yes","No")</f>
        <v>No</v>
      </c>
      <c r="AE262" s="120"/>
      <c r="AF262" s="138"/>
    </row>
    <row r="263" spans="1:32" x14ac:dyDescent="0.25">
      <c r="A263" s="53" t="str">
        <f>IF(AD258="Cycle Complete", "", "Caution: Previous cycle incomplete")</f>
        <v>Caution: Previous cycle incomplete</v>
      </c>
      <c r="B263" s="49"/>
      <c r="C263" s="50"/>
      <c r="D263" s="50"/>
      <c r="E263" s="50"/>
      <c r="F263" s="50"/>
      <c r="G263" s="50"/>
      <c r="H263" s="50"/>
      <c r="I263" s="50"/>
      <c r="J263" s="50"/>
      <c r="K263" s="50"/>
      <c r="L263" s="50"/>
      <c r="M263" s="130"/>
      <c r="N263" s="133"/>
      <c r="O263" s="142"/>
      <c r="P263" s="50"/>
      <c r="Q263" s="50"/>
      <c r="R263" s="50"/>
      <c r="S263" s="50"/>
      <c r="T263" s="50"/>
      <c r="U263" s="50"/>
      <c r="V263" s="50"/>
      <c r="W263" s="50"/>
      <c r="X263" s="50"/>
      <c r="Y263" s="50"/>
      <c r="Z263" s="50"/>
      <c r="AA263" s="130"/>
      <c r="AB263" s="133"/>
      <c r="AC263" s="142"/>
      <c r="AD263" s="57" t="str">
        <f>IF(AND(AD260="Yes",AD262="Yes"),"Cycle Complete","Cycle Incomplete")</f>
        <v>Cycle Incomplete</v>
      </c>
      <c r="AE263" s="121"/>
      <c r="AF263" s="139"/>
    </row>
    <row r="264" spans="1:32" ht="15" customHeight="1" x14ac:dyDescent="0.25">
      <c r="A264" s="155"/>
      <c r="B264" s="33"/>
      <c r="C264" s="34"/>
      <c r="D264" s="34"/>
      <c r="E264" s="34"/>
      <c r="F264" s="34"/>
      <c r="G264" s="34"/>
      <c r="H264" s="34"/>
      <c r="I264" s="34"/>
      <c r="J264" s="34"/>
      <c r="K264" s="34"/>
      <c r="L264" s="34"/>
      <c r="M264" s="143"/>
      <c r="N264" s="122">
        <f>COUNTIF(C264:L268,"y")</f>
        <v>0</v>
      </c>
      <c r="O264" s="146" t="str">
        <f t="shared" ref="O264" si="100">IF(N264&gt;0,"OK","No Observation")</f>
        <v>No Observation</v>
      </c>
      <c r="P264" s="34"/>
      <c r="Q264" s="34"/>
      <c r="R264" s="34"/>
      <c r="S264" s="34"/>
      <c r="T264" s="34"/>
      <c r="U264" s="34"/>
      <c r="V264" s="34"/>
      <c r="W264" s="34"/>
      <c r="X264" s="34"/>
      <c r="Y264" s="34"/>
      <c r="Z264" s="34"/>
      <c r="AA264" s="143"/>
      <c r="AB264" s="163">
        <f>COUNTIF(P264:Z268,"Y")</f>
        <v>0</v>
      </c>
      <c r="AC264" s="161" t="str">
        <f t="shared" ref="AC264" si="101">IF(AB264&gt;0,"OK","No Debrief")</f>
        <v>No Debrief</v>
      </c>
      <c r="AD264" s="56" t="s">
        <v>62</v>
      </c>
      <c r="AE264" s="125"/>
      <c r="AF264" s="151"/>
    </row>
    <row r="265" spans="1:32" x14ac:dyDescent="0.25">
      <c r="A265" s="156"/>
      <c r="B265" s="35"/>
      <c r="C265" s="36"/>
      <c r="D265" s="36"/>
      <c r="E265" s="36"/>
      <c r="F265" s="36"/>
      <c r="G265" s="36"/>
      <c r="H265" s="36"/>
      <c r="I265" s="36"/>
      <c r="J265" s="36"/>
      <c r="K265" s="36"/>
      <c r="L265" s="36"/>
      <c r="M265" s="144"/>
      <c r="N265" s="123"/>
      <c r="O265" s="147"/>
      <c r="P265" s="36"/>
      <c r="Q265" s="36"/>
      <c r="R265" s="36"/>
      <c r="S265" s="36"/>
      <c r="T265" s="36"/>
      <c r="U265" s="36"/>
      <c r="V265" s="36"/>
      <c r="W265" s="36"/>
      <c r="X265" s="36"/>
      <c r="Y265" s="36"/>
      <c r="Z265" s="36"/>
      <c r="AA265" s="144"/>
      <c r="AB265" s="123"/>
      <c r="AC265" s="147"/>
      <c r="AD265" s="94" t="str">
        <f>IF(O264="OK", "Yes", "No")</f>
        <v>No</v>
      </c>
      <c r="AE265" s="126"/>
      <c r="AF265" s="150"/>
    </row>
    <row r="266" spans="1:32" x14ac:dyDescent="0.25">
      <c r="A266" s="156"/>
      <c r="B266" s="35"/>
      <c r="C266" s="36"/>
      <c r="D266" s="36"/>
      <c r="E266" s="36"/>
      <c r="F266" s="36"/>
      <c r="G266" s="36"/>
      <c r="H266" s="36"/>
      <c r="I266" s="36"/>
      <c r="J266" s="36"/>
      <c r="K266" s="36"/>
      <c r="L266" s="36"/>
      <c r="M266" s="144"/>
      <c r="N266" s="123"/>
      <c r="O266" s="147"/>
      <c r="P266" s="36"/>
      <c r="Q266" s="36"/>
      <c r="R266" s="36"/>
      <c r="S266" s="36"/>
      <c r="T266" s="36"/>
      <c r="U266" s="36"/>
      <c r="V266" s="36"/>
      <c r="W266" s="36"/>
      <c r="X266" s="36"/>
      <c r="Y266" s="36"/>
      <c r="Z266" s="36"/>
      <c r="AA266" s="144"/>
      <c r="AB266" s="123"/>
      <c r="AC266" s="147"/>
      <c r="AD266" s="55" t="s">
        <v>63</v>
      </c>
      <c r="AE266" s="126"/>
      <c r="AF266" s="93" t="s">
        <v>86</v>
      </c>
    </row>
    <row r="267" spans="1:32" x14ac:dyDescent="0.25">
      <c r="A267" s="157"/>
      <c r="B267" s="35"/>
      <c r="C267" s="36"/>
      <c r="D267" s="36"/>
      <c r="E267" s="36"/>
      <c r="F267" s="36"/>
      <c r="G267" s="36"/>
      <c r="H267" s="36"/>
      <c r="I267" s="36"/>
      <c r="J267" s="36"/>
      <c r="K267" s="36"/>
      <c r="L267" s="36"/>
      <c r="M267" s="144"/>
      <c r="N267" s="123"/>
      <c r="O267" s="147"/>
      <c r="P267" s="36"/>
      <c r="Q267" s="36"/>
      <c r="R267" s="36"/>
      <c r="S267" s="36"/>
      <c r="T267" s="36"/>
      <c r="U267" s="36"/>
      <c r="V267" s="36"/>
      <c r="W267" s="36"/>
      <c r="X267" s="36"/>
      <c r="Y267" s="36"/>
      <c r="Z267" s="36"/>
      <c r="AA267" s="144"/>
      <c r="AB267" s="123"/>
      <c r="AC267" s="147"/>
      <c r="AD267" s="94" t="str">
        <f>IF(AC264="OK","Yes","No")</f>
        <v>No</v>
      </c>
      <c r="AE267" s="126"/>
      <c r="AF267" s="134"/>
    </row>
    <row r="268" spans="1:32" x14ac:dyDescent="0.25">
      <c r="A268" s="71" t="str">
        <f>IF(AD263="Cycle Complete", "", "Caution: Previous cycle incomplete")</f>
        <v>Caution: Previous cycle incomplete</v>
      </c>
      <c r="B268" s="37"/>
      <c r="C268" s="38"/>
      <c r="D268" s="38"/>
      <c r="E268" s="38"/>
      <c r="F268" s="38"/>
      <c r="G268" s="38"/>
      <c r="H268" s="38"/>
      <c r="I268" s="38"/>
      <c r="J268" s="38"/>
      <c r="K268" s="38"/>
      <c r="L268" s="38"/>
      <c r="M268" s="145"/>
      <c r="N268" s="124"/>
      <c r="O268" s="148"/>
      <c r="P268" s="38"/>
      <c r="Q268" s="38"/>
      <c r="R268" s="38"/>
      <c r="S268" s="38"/>
      <c r="T268" s="38"/>
      <c r="U268" s="38"/>
      <c r="V268" s="38"/>
      <c r="W268" s="38"/>
      <c r="X268" s="38"/>
      <c r="Y268" s="38"/>
      <c r="Z268" s="38"/>
      <c r="AA268" s="145"/>
      <c r="AB268" s="124"/>
      <c r="AC268" s="148"/>
      <c r="AD268" s="57" t="str">
        <f>IF(AND(AD265="Yes",AD267="Yes"),"Cycle Complete","Cycle Incomplete")</f>
        <v>Cycle Incomplete</v>
      </c>
      <c r="AE268" s="127"/>
      <c r="AF268" s="135"/>
    </row>
  </sheetData>
  <sheetProtection algorithmName="SHA-512" hashValue="ZgJgczaJ2VJ4KA0wMFN41hM60iBXGk1WFmuTMmEizqFG2ZLO6mfsRXIYtRwIHUVHAQ2QQy3+nVOTj8vgyWRLhg==" saltValue="R5xQC3CN0+crt+uMMSXSkw==" spinCount="100000" sheet="1" selectLockedCells="1"/>
  <mergeCells count="534">
    <mergeCell ref="A264:A267"/>
    <mergeCell ref="N264:N268"/>
    <mergeCell ref="O264:O268"/>
    <mergeCell ref="AB264:AB268"/>
    <mergeCell ref="AC264:AC268"/>
    <mergeCell ref="M264:M268"/>
    <mergeCell ref="AA264:AA268"/>
    <mergeCell ref="AE264:AE268"/>
    <mergeCell ref="AF264:AF265"/>
    <mergeCell ref="AF267:AF268"/>
    <mergeCell ref="AE254:AE258"/>
    <mergeCell ref="AF254:AF255"/>
    <mergeCell ref="AF257:AF258"/>
    <mergeCell ref="A259:A262"/>
    <mergeCell ref="N259:N263"/>
    <mergeCell ref="O259:O263"/>
    <mergeCell ref="AB259:AB263"/>
    <mergeCell ref="AC259:AC263"/>
    <mergeCell ref="M259:M263"/>
    <mergeCell ref="AA259:AA263"/>
    <mergeCell ref="AE259:AE263"/>
    <mergeCell ref="AF259:AF260"/>
    <mergeCell ref="AF262:AF263"/>
    <mergeCell ref="A249:A252"/>
    <mergeCell ref="N249:N253"/>
    <mergeCell ref="O249:O253"/>
    <mergeCell ref="AB249:AB253"/>
    <mergeCell ref="AC249:AC253"/>
    <mergeCell ref="A254:A257"/>
    <mergeCell ref="N254:N258"/>
    <mergeCell ref="O254:O258"/>
    <mergeCell ref="AB254:AB258"/>
    <mergeCell ref="AC254:AC258"/>
    <mergeCell ref="M254:M258"/>
    <mergeCell ref="AA254:AA258"/>
    <mergeCell ref="A244:A247"/>
    <mergeCell ref="N244:N248"/>
    <mergeCell ref="O244:O248"/>
    <mergeCell ref="AB244:AB248"/>
    <mergeCell ref="AC244:AC248"/>
    <mergeCell ref="A239:A242"/>
    <mergeCell ref="N239:N243"/>
    <mergeCell ref="O239:O243"/>
    <mergeCell ref="AB239:AB243"/>
    <mergeCell ref="AC239:AC243"/>
    <mergeCell ref="M239:M243"/>
    <mergeCell ref="AA239:AA243"/>
    <mergeCell ref="A234:A237"/>
    <mergeCell ref="N234:N238"/>
    <mergeCell ref="O234:O238"/>
    <mergeCell ref="AB234:AB238"/>
    <mergeCell ref="AC234:AC238"/>
    <mergeCell ref="M234:M238"/>
    <mergeCell ref="AA234:AA238"/>
    <mergeCell ref="AE234:AE238"/>
    <mergeCell ref="AF234:AF235"/>
    <mergeCell ref="AF237:AF238"/>
    <mergeCell ref="A224:A227"/>
    <mergeCell ref="N224:N228"/>
    <mergeCell ref="O224:O228"/>
    <mergeCell ref="AB224:AB228"/>
    <mergeCell ref="AC224:AC228"/>
    <mergeCell ref="A229:A232"/>
    <mergeCell ref="N229:N233"/>
    <mergeCell ref="O229:O233"/>
    <mergeCell ref="AB229:AB233"/>
    <mergeCell ref="AC229:AC233"/>
    <mergeCell ref="A219:A222"/>
    <mergeCell ref="N219:N223"/>
    <mergeCell ref="O219:O223"/>
    <mergeCell ref="AB219:AB223"/>
    <mergeCell ref="AC219:AC223"/>
    <mergeCell ref="N214:N218"/>
    <mergeCell ref="O214:O218"/>
    <mergeCell ref="AB214:AB218"/>
    <mergeCell ref="AC214:AC218"/>
    <mergeCell ref="A214:A217"/>
    <mergeCell ref="M219:M223"/>
    <mergeCell ref="AA219:AA223"/>
    <mergeCell ref="A209:A212"/>
    <mergeCell ref="N209:N213"/>
    <mergeCell ref="O209:O213"/>
    <mergeCell ref="AB209:AB213"/>
    <mergeCell ref="AC209:AC213"/>
    <mergeCell ref="A204:A207"/>
    <mergeCell ref="N204:N208"/>
    <mergeCell ref="O204:O208"/>
    <mergeCell ref="AB204:AB208"/>
    <mergeCell ref="AC204:AC208"/>
    <mergeCell ref="M204:M208"/>
    <mergeCell ref="AA204:AA208"/>
    <mergeCell ref="AE189:AE193"/>
    <mergeCell ref="AF189:AF190"/>
    <mergeCell ref="AF192:AF193"/>
    <mergeCell ref="A194:A197"/>
    <mergeCell ref="N194:N198"/>
    <mergeCell ref="O194:O198"/>
    <mergeCell ref="AB194:AB198"/>
    <mergeCell ref="AC194:AC198"/>
    <mergeCell ref="M194:M198"/>
    <mergeCell ref="AA194:AA198"/>
    <mergeCell ref="AE194:AE198"/>
    <mergeCell ref="AF194:AF195"/>
    <mergeCell ref="AF197:AF198"/>
    <mergeCell ref="A184:A187"/>
    <mergeCell ref="N184:N188"/>
    <mergeCell ref="O184:O188"/>
    <mergeCell ref="AB184:AB188"/>
    <mergeCell ref="AC184:AC188"/>
    <mergeCell ref="A189:A192"/>
    <mergeCell ref="N189:N193"/>
    <mergeCell ref="O189:O193"/>
    <mergeCell ref="AB189:AB193"/>
    <mergeCell ref="AC189:AC193"/>
    <mergeCell ref="M189:M193"/>
    <mergeCell ref="AA189:AA193"/>
    <mergeCell ref="A179:A182"/>
    <mergeCell ref="N179:N183"/>
    <mergeCell ref="O179:O183"/>
    <mergeCell ref="AB179:AB183"/>
    <mergeCell ref="AC179:AC183"/>
    <mergeCell ref="A174:A177"/>
    <mergeCell ref="N174:N178"/>
    <mergeCell ref="M174:M178"/>
    <mergeCell ref="AA174:AA178"/>
    <mergeCell ref="AE159:AE163"/>
    <mergeCell ref="AF159:AF160"/>
    <mergeCell ref="AF162:AF163"/>
    <mergeCell ref="A164:A167"/>
    <mergeCell ref="N164:N168"/>
    <mergeCell ref="O164:O168"/>
    <mergeCell ref="AB164:AB168"/>
    <mergeCell ref="AC164:AC168"/>
    <mergeCell ref="M164:M168"/>
    <mergeCell ref="AA164:AA168"/>
    <mergeCell ref="AE164:AE168"/>
    <mergeCell ref="AF164:AF165"/>
    <mergeCell ref="AF167:AF168"/>
    <mergeCell ref="A154:A157"/>
    <mergeCell ref="N154:N158"/>
    <mergeCell ref="O154:O158"/>
    <mergeCell ref="AB154:AB158"/>
    <mergeCell ref="AC154:AC158"/>
    <mergeCell ref="A159:A162"/>
    <mergeCell ref="N159:N163"/>
    <mergeCell ref="O159:O163"/>
    <mergeCell ref="AB159:AB163"/>
    <mergeCell ref="AC159:AC163"/>
    <mergeCell ref="M159:M163"/>
    <mergeCell ref="AA159:AA163"/>
    <mergeCell ref="A149:A152"/>
    <mergeCell ref="N149:N153"/>
    <mergeCell ref="O149:O153"/>
    <mergeCell ref="AB149:AB153"/>
    <mergeCell ref="AC149:AC153"/>
    <mergeCell ref="A144:A147"/>
    <mergeCell ref="N144:N148"/>
    <mergeCell ref="M144:M148"/>
    <mergeCell ref="AA144:AA148"/>
    <mergeCell ref="A129:A132"/>
    <mergeCell ref="N129:N133"/>
    <mergeCell ref="O129:O133"/>
    <mergeCell ref="AB129:AB133"/>
    <mergeCell ref="AC129:AC133"/>
    <mergeCell ref="A134:A137"/>
    <mergeCell ref="N134:N138"/>
    <mergeCell ref="O134:O138"/>
    <mergeCell ref="AB134:AB138"/>
    <mergeCell ref="AC134:AC138"/>
    <mergeCell ref="A124:A127"/>
    <mergeCell ref="N124:N128"/>
    <mergeCell ref="O124:O128"/>
    <mergeCell ref="AB124:AB128"/>
    <mergeCell ref="AC124:AC128"/>
    <mergeCell ref="A119:A122"/>
    <mergeCell ref="N119:N123"/>
    <mergeCell ref="O119:O123"/>
    <mergeCell ref="M124:M128"/>
    <mergeCell ref="AA124:AA128"/>
    <mergeCell ref="A114:A117"/>
    <mergeCell ref="N114:N118"/>
    <mergeCell ref="O114:O118"/>
    <mergeCell ref="AB114:AB118"/>
    <mergeCell ref="AC114:AC118"/>
    <mergeCell ref="A109:A112"/>
    <mergeCell ref="N109:N113"/>
    <mergeCell ref="O109:O113"/>
    <mergeCell ref="AB109:AB113"/>
    <mergeCell ref="AC109:AC113"/>
    <mergeCell ref="M109:M113"/>
    <mergeCell ref="AA109:AA113"/>
    <mergeCell ref="A99:A102"/>
    <mergeCell ref="N99:N103"/>
    <mergeCell ref="O99:O103"/>
    <mergeCell ref="AB99:AB103"/>
    <mergeCell ref="AC99:AC103"/>
    <mergeCell ref="A104:A107"/>
    <mergeCell ref="N104:N108"/>
    <mergeCell ref="O104:O108"/>
    <mergeCell ref="AB104:AB108"/>
    <mergeCell ref="AC104:AC108"/>
    <mergeCell ref="A94:A97"/>
    <mergeCell ref="N94:N98"/>
    <mergeCell ref="O94:O98"/>
    <mergeCell ref="AB94:AB98"/>
    <mergeCell ref="AC94:AC98"/>
    <mergeCell ref="A89:A92"/>
    <mergeCell ref="N89:N93"/>
    <mergeCell ref="O89:O93"/>
    <mergeCell ref="M94:M98"/>
    <mergeCell ref="AA94:AA98"/>
    <mergeCell ref="A84:A87"/>
    <mergeCell ref="N84:N88"/>
    <mergeCell ref="O84:O88"/>
    <mergeCell ref="AB84:AB88"/>
    <mergeCell ref="AC84:AC88"/>
    <mergeCell ref="A79:A82"/>
    <mergeCell ref="N79:N83"/>
    <mergeCell ref="O79:O83"/>
    <mergeCell ref="AB79:AB83"/>
    <mergeCell ref="AC79:AC83"/>
    <mergeCell ref="M79:M83"/>
    <mergeCell ref="AA79:AA83"/>
    <mergeCell ref="AE69:AE73"/>
    <mergeCell ref="AF69:AF70"/>
    <mergeCell ref="AF72:AF73"/>
    <mergeCell ref="A74:A77"/>
    <mergeCell ref="N74:N78"/>
    <mergeCell ref="O74:O78"/>
    <mergeCell ref="AB74:AB78"/>
    <mergeCell ref="AC74:AC78"/>
    <mergeCell ref="M74:M78"/>
    <mergeCell ref="AA74:AA78"/>
    <mergeCell ref="AE74:AE78"/>
    <mergeCell ref="AF74:AF75"/>
    <mergeCell ref="AF77:AF78"/>
    <mergeCell ref="A64:A67"/>
    <mergeCell ref="N64:N68"/>
    <mergeCell ref="O64:O68"/>
    <mergeCell ref="AB64:AB68"/>
    <mergeCell ref="AC64:AC68"/>
    <mergeCell ref="A69:A72"/>
    <mergeCell ref="N69:N73"/>
    <mergeCell ref="O69:O73"/>
    <mergeCell ref="AB69:AB73"/>
    <mergeCell ref="AC69:AC73"/>
    <mergeCell ref="M69:M73"/>
    <mergeCell ref="AA69:AA73"/>
    <mergeCell ref="A59:A62"/>
    <mergeCell ref="N59:N63"/>
    <mergeCell ref="O59:O63"/>
    <mergeCell ref="AB59:AB63"/>
    <mergeCell ref="AC59:AC63"/>
    <mergeCell ref="A54:A57"/>
    <mergeCell ref="N54:N58"/>
    <mergeCell ref="M54:M58"/>
    <mergeCell ref="AA54:AA58"/>
    <mergeCell ref="A44:A47"/>
    <mergeCell ref="N44:N48"/>
    <mergeCell ref="O44:O48"/>
    <mergeCell ref="AB44:AB48"/>
    <mergeCell ref="AC44:AC48"/>
    <mergeCell ref="M44:M48"/>
    <mergeCell ref="AA44:AA48"/>
    <mergeCell ref="AE44:AE48"/>
    <mergeCell ref="AF44:AF45"/>
    <mergeCell ref="AF47:AF48"/>
    <mergeCell ref="AE34:AE38"/>
    <mergeCell ref="AF34:AF35"/>
    <mergeCell ref="AF37:AF38"/>
    <mergeCell ref="A39:A42"/>
    <mergeCell ref="N39:N43"/>
    <mergeCell ref="O39:O43"/>
    <mergeCell ref="AB39:AB43"/>
    <mergeCell ref="AC39:AC43"/>
    <mergeCell ref="M39:M43"/>
    <mergeCell ref="AA39:AA43"/>
    <mergeCell ref="AE39:AE43"/>
    <mergeCell ref="AF39:AF40"/>
    <mergeCell ref="AF42:AF43"/>
    <mergeCell ref="A29:A32"/>
    <mergeCell ref="N29:N33"/>
    <mergeCell ref="O29:O33"/>
    <mergeCell ref="AB29:AB33"/>
    <mergeCell ref="AC29:AC33"/>
    <mergeCell ref="A34:A37"/>
    <mergeCell ref="N34:N38"/>
    <mergeCell ref="O34:O38"/>
    <mergeCell ref="AB34:AB38"/>
    <mergeCell ref="AC34:AC38"/>
    <mergeCell ref="M34:M38"/>
    <mergeCell ref="AA34:AA38"/>
    <mergeCell ref="A24:A27"/>
    <mergeCell ref="N24:N28"/>
    <mergeCell ref="O24:O28"/>
    <mergeCell ref="AB24:AB28"/>
    <mergeCell ref="AC24:AC28"/>
    <mergeCell ref="A19:A22"/>
    <mergeCell ref="N19:N23"/>
    <mergeCell ref="O19:O23"/>
    <mergeCell ref="M19:M23"/>
    <mergeCell ref="AA19:AA23"/>
    <mergeCell ref="A14:A17"/>
    <mergeCell ref="N14:N18"/>
    <mergeCell ref="O14:O18"/>
    <mergeCell ref="AB14:AB18"/>
    <mergeCell ref="AC14:AC18"/>
    <mergeCell ref="M14:M18"/>
    <mergeCell ref="AA14:AA18"/>
    <mergeCell ref="AE14:AE18"/>
    <mergeCell ref="AF14:AF15"/>
    <mergeCell ref="AF17:AF18"/>
    <mergeCell ref="A9:A12"/>
    <mergeCell ref="N9:N13"/>
    <mergeCell ref="O9:O13"/>
    <mergeCell ref="AB9:AB13"/>
    <mergeCell ref="AC9:AC13"/>
    <mergeCell ref="M9:M13"/>
    <mergeCell ref="AA9:AA13"/>
    <mergeCell ref="AE9:AE13"/>
    <mergeCell ref="AF9:AF10"/>
    <mergeCell ref="AF12:AF13"/>
    <mergeCell ref="A4:A8"/>
    <mergeCell ref="N4:N8"/>
    <mergeCell ref="O4:O8"/>
    <mergeCell ref="AB4:AB8"/>
    <mergeCell ref="AC4:AC8"/>
    <mergeCell ref="C1:O2"/>
    <mergeCell ref="P1:AC2"/>
    <mergeCell ref="AD1:AD3"/>
    <mergeCell ref="AE1:AF2"/>
    <mergeCell ref="M4:M8"/>
    <mergeCell ref="AA4:AA8"/>
    <mergeCell ref="AE4:AE8"/>
    <mergeCell ref="AF4:AF5"/>
    <mergeCell ref="AF7:AF8"/>
    <mergeCell ref="A199:A202"/>
    <mergeCell ref="N199:N203"/>
    <mergeCell ref="O199:O203"/>
    <mergeCell ref="AB199:AB203"/>
    <mergeCell ref="AC199:AC203"/>
    <mergeCell ref="M199:M203"/>
    <mergeCell ref="AA199:AA203"/>
    <mergeCell ref="AE199:AE203"/>
    <mergeCell ref="AF199:AF200"/>
    <mergeCell ref="AF202:AF203"/>
    <mergeCell ref="A169:A172"/>
    <mergeCell ref="N169:N173"/>
    <mergeCell ref="O169:O173"/>
    <mergeCell ref="AB169:AB173"/>
    <mergeCell ref="AC169:AC173"/>
    <mergeCell ref="M169:M173"/>
    <mergeCell ref="AA169:AA173"/>
    <mergeCell ref="AE169:AE173"/>
    <mergeCell ref="AF169:AF170"/>
    <mergeCell ref="AF172:AF173"/>
    <mergeCell ref="A139:A142"/>
    <mergeCell ref="N139:N143"/>
    <mergeCell ref="O139:O143"/>
    <mergeCell ref="AB139:AB143"/>
    <mergeCell ref="AC139:AC143"/>
    <mergeCell ref="M139:M143"/>
    <mergeCell ref="AA139:AA143"/>
    <mergeCell ref="AE139:AE143"/>
    <mergeCell ref="AF139:AF140"/>
    <mergeCell ref="AF142:AF143"/>
    <mergeCell ref="A49:A52"/>
    <mergeCell ref="N49:N53"/>
    <mergeCell ref="O49:O53"/>
    <mergeCell ref="AB49:AB53"/>
    <mergeCell ref="AC49:AC53"/>
    <mergeCell ref="M49:M53"/>
    <mergeCell ref="AA49:AA53"/>
    <mergeCell ref="AE49:AE53"/>
    <mergeCell ref="AF49:AF50"/>
    <mergeCell ref="AF52:AF53"/>
    <mergeCell ref="AF22:AF23"/>
    <mergeCell ref="M24:M28"/>
    <mergeCell ref="AA24:AA28"/>
    <mergeCell ref="AE24:AE28"/>
    <mergeCell ref="AF24:AF25"/>
    <mergeCell ref="AF27:AF28"/>
    <mergeCell ref="M29:M33"/>
    <mergeCell ref="AA29:AA33"/>
    <mergeCell ref="AE29:AE33"/>
    <mergeCell ref="AF29:AF30"/>
    <mergeCell ref="AF32:AF33"/>
    <mergeCell ref="AB19:AB23"/>
    <mergeCell ref="AC19:AC23"/>
    <mergeCell ref="AE19:AE23"/>
    <mergeCell ref="AF19:AF20"/>
    <mergeCell ref="AF57:AF58"/>
    <mergeCell ref="M59:M63"/>
    <mergeCell ref="AA59:AA63"/>
    <mergeCell ref="AE59:AE63"/>
    <mergeCell ref="AF59:AF60"/>
    <mergeCell ref="AF62:AF63"/>
    <mergeCell ref="M64:M68"/>
    <mergeCell ref="AA64:AA68"/>
    <mergeCell ref="AE64:AE68"/>
    <mergeCell ref="AF64:AF65"/>
    <mergeCell ref="AF67:AF68"/>
    <mergeCell ref="O54:O58"/>
    <mergeCell ref="AB54:AB58"/>
    <mergeCell ref="AC54:AC58"/>
    <mergeCell ref="AE54:AE58"/>
    <mergeCell ref="AF54:AF55"/>
    <mergeCell ref="AF82:AF83"/>
    <mergeCell ref="M84:M88"/>
    <mergeCell ref="AA84:AA88"/>
    <mergeCell ref="AE84:AE88"/>
    <mergeCell ref="AF84:AF85"/>
    <mergeCell ref="AF87:AF88"/>
    <mergeCell ref="M89:M93"/>
    <mergeCell ref="AA89:AA93"/>
    <mergeCell ref="AE89:AE93"/>
    <mergeCell ref="AF89:AF90"/>
    <mergeCell ref="AF92:AF93"/>
    <mergeCell ref="AE79:AE83"/>
    <mergeCell ref="AF79:AF80"/>
    <mergeCell ref="AB89:AB93"/>
    <mergeCell ref="AC89:AC93"/>
    <mergeCell ref="AF97:AF98"/>
    <mergeCell ref="M99:M103"/>
    <mergeCell ref="AA99:AA103"/>
    <mergeCell ref="AE99:AE103"/>
    <mergeCell ref="AF99:AF100"/>
    <mergeCell ref="AF102:AF103"/>
    <mergeCell ref="M104:M108"/>
    <mergeCell ref="AA104:AA108"/>
    <mergeCell ref="AE104:AE108"/>
    <mergeCell ref="AF104:AF105"/>
    <mergeCell ref="AF107:AF108"/>
    <mergeCell ref="AE94:AE98"/>
    <mergeCell ref="AF94:AF95"/>
    <mergeCell ref="AF112:AF113"/>
    <mergeCell ref="M114:M118"/>
    <mergeCell ref="AA114:AA118"/>
    <mergeCell ref="AE114:AE118"/>
    <mergeCell ref="AF114:AF115"/>
    <mergeCell ref="AF117:AF118"/>
    <mergeCell ref="M119:M123"/>
    <mergeCell ref="AA119:AA123"/>
    <mergeCell ref="AE119:AE123"/>
    <mergeCell ref="AF119:AF120"/>
    <mergeCell ref="AF122:AF123"/>
    <mergeCell ref="AE109:AE113"/>
    <mergeCell ref="AF109:AF110"/>
    <mergeCell ref="AB119:AB123"/>
    <mergeCell ref="AC119:AC123"/>
    <mergeCell ref="AF127:AF128"/>
    <mergeCell ref="M129:M133"/>
    <mergeCell ref="AA129:AA133"/>
    <mergeCell ref="AE129:AE133"/>
    <mergeCell ref="AF129:AF130"/>
    <mergeCell ref="AF132:AF133"/>
    <mergeCell ref="M134:M138"/>
    <mergeCell ref="AA134:AA138"/>
    <mergeCell ref="AE134:AE138"/>
    <mergeCell ref="AF134:AF135"/>
    <mergeCell ref="AF137:AF138"/>
    <mergeCell ref="AE124:AE128"/>
    <mergeCell ref="AF124:AF125"/>
    <mergeCell ref="AF147:AF148"/>
    <mergeCell ref="M149:M153"/>
    <mergeCell ref="AA149:AA153"/>
    <mergeCell ref="AE149:AE153"/>
    <mergeCell ref="AF149:AF150"/>
    <mergeCell ref="AF152:AF153"/>
    <mergeCell ref="M154:M158"/>
    <mergeCell ref="AA154:AA158"/>
    <mergeCell ref="AE154:AE158"/>
    <mergeCell ref="AF154:AF155"/>
    <mergeCell ref="AF157:AF158"/>
    <mergeCell ref="O144:O148"/>
    <mergeCell ref="AB144:AB148"/>
    <mergeCell ref="AC144:AC148"/>
    <mergeCell ref="AE144:AE148"/>
    <mergeCell ref="AF144:AF145"/>
    <mergeCell ref="AF177:AF178"/>
    <mergeCell ref="M179:M183"/>
    <mergeCell ref="AA179:AA183"/>
    <mergeCell ref="AE179:AE183"/>
    <mergeCell ref="AF179:AF180"/>
    <mergeCell ref="AF182:AF183"/>
    <mergeCell ref="M184:M188"/>
    <mergeCell ref="AA184:AA188"/>
    <mergeCell ref="AE184:AE188"/>
    <mergeCell ref="AF184:AF185"/>
    <mergeCell ref="AF187:AF188"/>
    <mergeCell ref="O174:O178"/>
    <mergeCell ref="AB174:AB178"/>
    <mergeCell ref="AC174:AC178"/>
    <mergeCell ref="AE174:AE178"/>
    <mergeCell ref="AF174:AF175"/>
    <mergeCell ref="AF207:AF208"/>
    <mergeCell ref="M209:M213"/>
    <mergeCell ref="AA209:AA213"/>
    <mergeCell ref="AE209:AE213"/>
    <mergeCell ref="AF209:AF210"/>
    <mergeCell ref="AF212:AF213"/>
    <mergeCell ref="M214:M218"/>
    <mergeCell ref="AA214:AA218"/>
    <mergeCell ref="AE214:AE218"/>
    <mergeCell ref="AF214:AF215"/>
    <mergeCell ref="AF217:AF218"/>
    <mergeCell ref="AE204:AE208"/>
    <mergeCell ref="AF204:AF205"/>
    <mergeCell ref="AF222:AF223"/>
    <mergeCell ref="M224:M228"/>
    <mergeCell ref="AA224:AA228"/>
    <mergeCell ref="AE224:AE228"/>
    <mergeCell ref="AF224:AF225"/>
    <mergeCell ref="AF227:AF228"/>
    <mergeCell ref="M229:M233"/>
    <mergeCell ref="AA229:AA233"/>
    <mergeCell ref="AE229:AE233"/>
    <mergeCell ref="AF229:AF230"/>
    <mergeCell ref="AF232:AF233"/>
    <mergeCell ref="AE219:AE223"/>
    <mergeCell ref="AF219:AF220"/>
    <mergeCell ref="AF242:AF243"/>
    <mergeCell ref="M244:M248"/>
    <mergeCell ref="AA244:AA248"/>
    <mergeCell ref="AE244:AE248"/>
    <mergeCell ref="AF244:AF245"/>
    <mergeCell ref="AF247:AF248"/>
    <mergeCell ref="M249:M253"/>
    <mergeCell ref="AA249:AA253"/>
    <mergeCell ref="AE249:AE253"/>
    <mergeCell ref="AF249:AF250"/>
    <mergeCell ref="AF252:AF253"/>
    <mergeCell ref="AE239:AE243"/>
    <mergeCell ref="AF239:AF240"/>
  </mergeCells>
  <conditionalFormatting sqref="AD214:AD268">
    <cfRule type="containsText" dxfId="835" priority="5" operator="containsText" text="Cycle Incomplete">
      <formula>NOT(ISERROR(SEARCH("Cycle Incomplete",AD214)))</formula>
    </cfRule>
    <cfRule type="containsText" dxfId="834" priority="6" operator="containsText" text="No">
      <formula>NOT(ISERROR(SEARCH("No",AD214)))</formula>
    </cfRule>
  </conditionalFormatting>
  <conditionalFormatting sqref="AD214:AD268">
    <cfRule type="containsText" dxfId="833" priority="4" operator="containsText" text="Cycle Complete">
      <formula>NOT(ISERROR(SEARCH("Cycle Complete",AD214)))</formula>
    </cfRule>
  </conditionalFormatting>
  <conditionalFormatting sqref="AD4:AD213">
    <cfRule type="containsText" dxfId="832" priority="2" operator="containsText" text="Cycle Incomplete">
      <formula>NOT(ISERROR(SEARCH("Cycle Incomplete",AD4)))</formula>
    </cfRule>
    <cfRule type="containsText" dxfId="831" priority="3" operator="containsText" text="No">
      <formula>NOT(ISERROR(SEARCH("No",AD4)))</formula>
    </cfRule>
  </conditionalFormatting>
  <conditionalFormatting sqref="AD4:AD213">
    <cfRule type="containsText" dxfId="830" priority="1" operator="containsText" text="Cycle Complete">
      <formula>NOT(ISERROR(SEARCH("Cycle Complete",AD4)))</formula>
    </cfRule>
  </conditionalFormatting>
  <dataValidations count="3">
    <dataValidation type="whole" allowBlank="1" showInputMessage="1" showErrorMessage="1" sqref="P269:Z1048576 C269:L1048576" xr:uid="{EF5AA3AB-53C1-489B-9DE6-53A5B8A2DA12}">
      <formula1>0</formula1>
      <formula2>1</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M4:M268" xr:uid="{6BDE2B15-E2CE-4282-ABF4-0E122DA6F011}">
      <formula1>0</formula1>
    </dataValidation>
    <dataValidation type="whole" errorStyle="warning" allowBlank="1" showInputMessage="1" showErrorMessage="1" errorTitle="Debriefing Strategies" error="Caution: A complete coaching cycle must include debriefing. Please enter the total amount of time spent debriefing for this cycle." sqref="AA4:AA268" xr:uid="{F3E3FDD4-D317-440B-9643-0E41659CB79D}">
      <formula1>1</formula1>
      <formula2>1000</formula2>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8483CDFF-5915-4944-84AC-D89AC5902F8F}">
          <x14:formula1>
            <xm:f>Lists!$D$2:$D$3</xm:f>
          </x14:formula1>
          <xm:sqref>AF4 AF9 AF14 AF19 AF24 AF29 AF34 AF39 AF44 AF49 AF54 AF59 AF64 AF69 AF74 AF79 AF84 AF89 AF94 AF99 AF104 AF109 AF114 AF119 AF124 AF129 AF264 AF144 AF149 AF154 AF159 AF164 AF169 AF174 AF179 AF184 AF189 AF194 AF199 AF204 AF209 AF214 AF219 AF224 AF229 AF234 AF239 AF244 AF249 AF254 AF259 AF269:AF1048576 AF134:AF135 AF139</xm:sqref>
        </x14:dataValidation>
        <x14:dataValidation type="list" allowBlank="1" showInputMessage="1" showErrorMessage="1" xr:uid="{C1604E9A-2547-48DF-8B09-7FC407373F00}">
          <x14:formula1>
            <xm:f>Lists!$A$2:$A$51</xm:f>
          </x14:formula1>
          <xm:sqref>A269:A1048576</xm:sqref>
        </x14:dataValidation>
        <x14:dataValidation type="list" allowBlank="1" showInputMessage="1" showErrorMessage="1" xr:uid="{37A43943-D8DC-483E-ACD1-3AAE270617EA}">
          <x14:formula1>
            <xm:f>Lists!$C$2:$C$12</xm:f>
          </x14:formula1>
          <xm:sqref>AE4:AE1048576</xm:sqref>
        </x14:dataValidation>
        <x14:dataValidation type="list" allowBlank="1" showInputMessage="1" showErrorMessage="1" xr:uid="{4AE83E3C-34C1-48C5-8128-C8808DF98367}">
          <x14:formula1>
            <xm:f>Lists!$B$2:$B$11</xm:f>
          </x14:formula1>
          <xm:sqref>AF7:AF8 AF12:AF13 AF17:AF18 AF22:AF23 AF27:AF28 AF32:AF33 AF37:AF38 AF42:AF43 AF47:AF48 AF52:AF53 AF57:AF58 AF62:AF63 AF67:AF68 AF72:AF73 AF77:AF78 AF82:AF83 AF87:AF88 AF92:AF93 AF97:AF98 AF102:AF103 AF107:AF108 AF112:AF113 AF117:AF118 AF122:AF123 AF127:AF128 AF132:AF133 AF142:AF143 AF147:AF148 AF152:AF153 AF157:AF158 AF162:AF163 AF167:AF168 AF172:AF173 AF177:AF178 AF182:AF183 AF187:AF188 AF192:AF193 AF197:AF198 AF202:AF203 AF207:AF208 AF212:AF213 AF217:AF218 AF222:AF223 AF227:AF228 AF232:AF233 AF237:AF238 AF242:AF243 AF247:AF248 AF252:AF253 AF257:AF258 AF262:AF263 AF267:AF268 AF137:AF138</xm:sqref>
        </x14:dataValidation>
        <x14:dataValidation type="list" allowBlank="1" showInputMessage="1" showErrorMessage="1" xr:uid="{57239E12-E890-45A8-A8E5-A847D9C83F4F}">
          <x14:formula1>
            <xm:f>Lists!$E$2:$E$3</xm:f>
          </x14:formula1>
          <xm:sqref>P4:Z268 C4:L268</xm:sqref>
        </x14:dataValidation>
        <x14:dataValidation type="list" allowBlank="1" showInputMessage="1" showErrorMessage="1" xr:uid="{8C6837EA-2DB2-4453-A693-4C9DEAD74DF4}">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AF268"/>
  <sheetViews>
    <sheetView showGridLines="0" showRowColHeaders="0" workbookViewId="0">
      <pane xSplit="2" ySplit="3" topLeftCell="C4" activePane="bottomRight" state="frozen"/>
      <selection pane="topRight" activeCell="C1" sqref="C1"/>
      <selection pane="bottomLeft" activeCell="A4" sqref="A4"/>
      <selection pane="bottomRight" activeCell="B1" sqref="B1"/>
    </sheetView>
  </sheetViews>
  <sheetFormatPr defaultRowHeight="15" x14ac:dyDescent="0.2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1" width="14.28515625" style="2" customWidth="1"/>
    <col min="12" max="12" width="9.140625" style="2"/>
    <col min="13" max="13" width="17.42578125" style="2" customWidth="1"/>
    <col min="14" max="14" width="9.140625" style="2" hidden="1" customWidth="1"/>
    <col min="15" max="15" width="13.42578125" style="7" hidden="1" customWidth="1"/>
    <col min="16" max="16" width="14.42578125" style="2" customWidth="1"/>
    <col min="17" max="17" width="13.140625" style="2" customWidth="1"/>
    <col min="18" max="18" width="15.28515625" style="2" customWidth="1"/>
    <col min="19" max="20" width="13.140625" style="2" customWidth="1"/>
    <col min="21" max="21" width="15.7109375" style="2" customWidth="1"/>
    <col min="22" max="22" width="17" style="2" customWidth="1"/>
    <col min="23" max="23" width="15.28515625" style="2" customWidth="1"/>
    <col min="24" max="25" width="14.28515625" style="2" customWidth="1"/>
    <col min="26" max="26" width="9.140625" style="2"/>
    <col min="27" max="27" width="15.7109375" style="2" customWidth="1"/>
    <col min="28" max="28" width="9.140625" style="7" hidden="1" customWidth="1"/>
    <col min="29" max="29" width="12.140625" style="7" hidden="1" customWidth="1"/>
    <col min="30" max="30" width="23.28515625" style="7" bestFit="1" customWidth="1"/>
    <col min="31" max="32" width="19.28515625" customWidth="1"/>
  </cols>
  <sheetData>
    <row r="1" spans="1:32" ht="19.5" thickBot="1" x14ac:dyDescent="0.3">
      <c r="A1" s="91" t="s">
        <v>100</v>
      </c>
      <c r="B1" s="95"/>
      <c r="C1" s="174" t="s">
        <v>42</v>
      </c>
      <c r="D1" s="174"/>
      <c r="E1" s="174"/>
      <c r="F1" s="174"/>
      <c r="G1" s="174"/>
      <c r="H1" s="174"/>
      <c r="I1" s="174"/>
      <c r="J1" s="174"/>
      <c r="K1" s="174"/>
      <c r="L1" s="174"/>
      <c r="M1" s="174"/>
      <c r="N1" s="174"/>
      <c r="O1" s="174"/>
      <c r="P1" s="172" t="s">
        <v>43</v>
      </c>
      <c r="Q1" s="172"/>
      <c r="R1" s="172"/>
      <c r="S1" s="172"/>
      <c r="T1" s="172"/>
      <c r="U1" s="172"/>
      <c r="V1" s="172"/>
      <c r="W1" s="172"/>
      <c r="X1" s="172"/>
      <c r="Y1" s="172"/>
      <c r="Z1" s="172"/>
      <c r="AA1" s="172"/>
      <c r="AB1" s="172"/>
      <c r="AC1" s="172"/>
      <c r="AD1" s="175"/>
      <c r="AE1" s="173" t="s">
        <v>19</v>
      </c>
      <c r="AF1" s="173"/>
    </row>
    <row r="2" spans="1:32" ht="31.5" thickTop="1" thickBot="1" x14ac:dyDescent="0.3">
      <c r="A2" s="92" t="s">
        <v>85</v>
      </c>
      <c r="B2" s="96"/>
      <c r="C2" s="174"/>
      <c r="D2" s="174"/>
      <c r="E2" s="174"/>
      <c r="F2" s="174"/>
      <c r="G2" s="174"/>
      <c r="H2" s="174"/>
      <c r="I2" s="174"/>
      <c r="J2" s="174"/>
      <c r="K2" s="174"/>
      <c r="L2" s="174"/>
      <c r="M2" s="174"/>
      <c r="N2" s="174"/>
      <c r="O2" s="174"/>
      <c r="P2" s="172"/>
      <c r="Q2" s="172"/>
      <c r="R2" s="172"/>
      <c r="S2" s="172"/>
      <c r="T2" s="172"/>
      <c r="U2" s="172"/>
      <c r="V2" s="172"/>
      <c r="W2" s="172"/>
      <c r="X2" s="172"/>
      <c r="Y2" s="172"/>
      <c r="Z2" s="172"/>
      <c r="AA2" s="172"/>
      <c r="AB2" s="172"/>
      <c r="AC2" s="172"/>
      <c r="AD2" s="175"/>
      <c r="AE2" s="173"/>
      <c r="AF2" s="173"/>
    </row>
    <row r="3" spans="1:32" s="1" customFormat="1" ht="46.5" thickTop="1" thickBot="1" x14ac:dyDescent="0.3">
      <c r="A3" s="62" t="s">
        <v>14</v>
      </c>
      <c r="B3" s="62" t="s">
        <v>0</v>
      </c>
      <c r="C3" s="63" t="s">
        <v>101</v>
      </c>
      <c r="D3" s="63" t="s">
        <v>102</v>
      </c>
      <c r="E3" s="63" t="s">
        <v>1</v>
      </c>
      <c r="F3" s="63" t="s">
        <v>2</v>
      </c>
      <c r="G3" s="63" t="s">
        <v>3</v>
      </c>
      <c r="H3" s="63" t="s">
        <v>4</v>
      </c>
      <c r="I3" s="63" t="s">
        <v>103</v>
      </c>
      <c r="J3" s="63" t="s">
        <v>7</v>
      </c>
      <c r="K3" s="63" t="s">
        <v>104</v>
      </c>
      <c r="L3" s="63" t="s">
        <v>8</v>
      </c>
      <c r="M3" s="63" t="s">
        <v>38</v>
      </c>
      <c r="N3" s="69" t="s">
        <v>9</v>
      </c>
      <c r="O3" s="69" t="s">
        <v>61</v>
      </c>
      <c r="P3" s="64" t="s">
        <v>6</v>
      </c>
      <c r="Q3" s="64" t="s">
        <v>105</v>
      </c>
      <c r="R3" s="64" t="s">
        <v>103</v>
      </c>
      <c r="S3" s="64" t="s">
        <v>106</v>
      </c>
      <c r="T3" s="64" t="s">
        <v>10</v>
      </c>
      <c r="U3" s="64" t="s">
        <v>5</v>
      </c>
      <c r="V3" s="64" t="s">
        <v>107</v>
      </c>
      <c r="W3" s="64" t="s">
        <v>11</v>
      </c>
      <c r="X3" s="64" t="s">
        <v>12</v>
      </c>
      <c r="Y3" s="64" t="s">
        <v>108</v>
      </c>
      <c r="Z3" s="64" t="s">
        <v>8</v>
      </c>
      <c r="AA3" s="64" t="s">
        <v>39</v>
      </c>
      <c r="AB3" s="70" t="s">
        <v>13</v>
      </c>
      <c r="AC3" s="70" t="s">
        <v>57</v>
      </c>
      <c r="AD3" s="176" t="s">
        <v>58</v>
      </c>
      <c r="AE3" s="65" t="s">
        <v>18</v>
      </c>
      <c r="AF3" s="65" t="s">
        <v>33</v>
      </c>
    </row>
    <row r="4" spans="1:32" ht="15.75" thickTop="1" x14ac:dyDescent="0.25">
      <c r="A4" s="180"/>
      <c r="B4" s="60"/>
      <c r="C4" s="61"/>
      <c r="D4" s="61"/>
      <c r="E4" s="61"/>
      <c r="F4" s="61"/>
      <c r="G4" s="61"/>
      <c r="H4" s="61"/>
      <c r="I4" s="61"/>
      <c r="J4" s="61"/>
      <c r="K4" s="61"/>
      <c r="L4" s="61"/>
      <c r="M4" s="165"/>
      <c r="N4" s="122">
        <f>COUNTIF(C4:L8,"y")</f>
        <v>0</v>
      </c>
      <c r="O4" s="146" t="str">
        <f>IF(N4&gt;0,"OK","No Observation")</f>
        <v>No Observation</v>
      </c>
      <c r="P4" s="61"/>
      <c r="Q4" s="61"/>
      <c r="R4" s="61"/>
      <c r="S4" s="61"/>
      <c r="T4" s="61"/>
      <c r="U4" s="61"/>
      <c r="V4" s="61"/>
      <c r="W4" s="61"/>
      <c r="X4" s="61"/>
      <c r="Y4" s="61"/>
      <c r="Z4" s="61"/>
      <c r="AA4" s="165"/>
      <c r="AB4" s="122">
        <f>COUNTIF(P4:Z8,"Y")</f>
        <v>0</v>
      </c>
      <c r="AC4" s="146" t="str">
        <f>IF(AB4&gt;0,"OK","No Debrief")</f>
        <v>No Debrief</v>
      </c>
      <c r="AD4" s="56" t="s">
        <v>62</v>
      </c>
      <c r="AE4" s="150"/>
      <c r="AF4" s="149"/>
    </row>
    <row r="5" spans="1:32" x14ac:dyDescent="0.25">
      <c r="A5" s="181"/>
      <c r="B5" s="35"/>
      <c r="C5" s="36"/>
      <c r="D5" s="36"/>
      <c r="E5" s="36"/>
      <c r="F5" s="36"/>
      <c r="G5" s="36"/>
      <c r="H5" s="36"/>
      <c r="I5" s="36"/>
      <c r="J5" s="36"/>
      <c r="K5" s="36"/>
      <c r="L5" s="36"/>
      <c r="M5" s="144"/>
      <c r="N5" s="123"/>
      <c r="O5" s="147"/>
      <c r="P5" s="36"/>
      <c r="Q5" s="36"/>
      <c r="R5" s="36"/>
      <c r="S5" s="36"/>
      <c r="T5" s="36"/>
      <c r="U5" s="36"/>
      <c r="V5" s="36"/>
      <c r="W5" s="36"/>
      <c r="X5" s="36"/>
      <c r="Y5" s="36"/>
      <c r="Z5" s="36"/>
      <c r="AA5" s="144"/>
      <c r="AB5" s="123"/>
      <c r="AC5" s="147"/>
      <c r="AD5" s="94" t="str">
        <f>IF(O4="OK", "Yes", "No")</f>
        <v>No</v>
      </c>
      <c r="AE5" s="126"/>
      <c r="AF5" s="150"/>
    </row>
    <row r="6" spans="1:32" x14ac:dyDescent="0.25">
      <c r="A6" s="181"/>
      <c r="B6" s="35"/>
      <c r="C6" s="36"/>
      <c r="D6" s="36"/>
      <c r="E6" s="36"/>
      <c r="F6" s="36"/>
      <c r="G6" s="36"/>
      <c r="H6" s="36"/>
      <c r="I6" s="36"/>
      <c r="J6" s="36"/>
      <c r="K6" s="36"/>
      <c r="L6" s="36"/>
      <c r="M6" s="144"/>
      <c r="N6" s="123"/>
      <c r="O6" s="147"/>
      <c r="P6" s="36"/>
      <c r="Q6" s="36"/>
      <c r="R6" s="36"/>
      <c r="S6" s="36"/>
      <c r="T6" s="36"/>
      <c r="U6" s="36"/>
      <c r="V6" s="36"/>
      <c r="W6" s="36"/>
      <c r="X6" s="36"/>
      <c r="Y6" s="36"/>
      <c r="Z6" s="36"/>
      <c r="AA6" s="144"/>
      <c r="AB6" s="123"/>
      <c r="AC6" s="147"/>
      <c r="AD6" s="55" t="s">
        <v>63</v>
      </c>
      <c r="AE6" s="126"/>
      <c r="AF6" s="93" t="s">
        <v>86</v>
      </c>
    </row>
    <row r="7" spans="1:32" x14ac:dyDescent="0.25">
      <c r="A7" s="181"/>
      <c r="B7" s="35"/>
      <c r="C7" s="36"/>
      <c r="D7" s="36"/>
      <c r="E7" s="36"/>
      <c r="F7" s="36"/>
      <c r="G7" s="36"/>
      <c r="H7" s="36"/>
      <c r="I7" s="36"/>
      <c r="J7" s="36"/>
      <c r="K7" s="36"/>
      <c r="L7" s="36"/>
      <c r="M7" s="144"/>
      <c r="N7" s="123"/>
      <c r="O7" s="147"/>
      <c r="P7" s="36"/>
      <c r="Q7" s="36"/>
      <c r="R7" s="36"/>
      <c r="S7" s="36"/>
      <c r="T7" s="36"/>
      <c r="U7" s="36"/>
      <c r="V7" s="36"/>
      <c r="W7" s="36"/>
      <c r="X7" s="36"/>
      <c r="Y7" s="36"/>
      <c r="Z7" s="36"/>
      <c r="AA7" s="144"/>
      <c r="AB7" s="123"/>
      <c r="AC7" s="147"/>
      <c r="AD7" s="94" t="str">
        <f>IF(AC4="OK","Yes","No")</f>
        <v>No</v>
      </c>
      <c r="AE7" s="126"/>
      <c r="AF7" s="134"/>
    </row>
    <row r="8" spans="1:32" x14ac:dyDescent="0.25">
      <c r="A8" s="182"/>
      <c r="B8" s="37"/>
      <c r="C8" s="38"/>
      <c r="D8" s="38"/>
      <c r="E8" s="38"/>
      <c r="F8" s="38"/>
      <c r="G8" s="38"/>
      <c r="H8" s="38"/>
      <c r="I8" s="38"/>
      <c r="J8" s="38"/>
      <c r="K8" s="38"/>
      <c r="L8" s="38"/>
      <c r="M8" s="145"/>
      <c r="N8" s="124"/>
      <c r="O8" s="148"/>
      <c r="P8" s="38"/>
      <c r="Q8" s="38"/>
      <c r="R8" s="38"/>
      <c r="S8" s="38"/>
      <c r="T8" s="38"/>
      <c r="U8" s="38"/>
      <c r="V8" s="38"/>
      <c r="W8" s="38"/>
      <c r="X8" s="38"/>
      <c r="Y8" s="38"/>
      <c r="Z8" s="38"/>
      <c r="AA8" s="145"/>
      <c r="AB8" s="124"/>
      <c r="AC8" s="148"/>
      <c r="AD8" s="57" t="str">
        <f>IF(AND(AD5="Yes",AD7="Yes"),"Cycle Complete","Cycle Incomplete")</f>
        <v>Cycle Incomplete</v>
      </c>
      <c r="AE8" s="127"/>
      <c r="AF8" s="135"/>
    </row>
    <row r="9" spans="1:32" x14ac:dyDescent="0.25">
      <c r="A9" s="152"/>
      <c r="B9" s="39"/>
      <c r="C9" s="40"/>
      <c r="D9" s="40"/>
      <c r="E9" s="52"/>
      <c r="F9" s="40"/>
      <c r="G9" s="52"/>
      <c r="H9" s="40"/>
      <c r="I9" s="52"/>
      <c r="J9" s="40"/>
      <c r="K9" s="40"/>
      <c r="L9" s="40"/>
      <c r="M9" s="169"/>
      <c r="N9" s="131">
        <f>COUNTIF(C9:L13,"y")</f>
        <v>0</v>
      </c>
      <c r="O9" s="140" t="str">
        <f t="shared" ref="O9" si="0">IF(N9&gt;0,"OK","No Observation")</f>
        <v>No Observation</v>
      </c>
      <c r="P9" s="40"/>
      <c r="Q9" s="40"/>
      <c r="R9" s="40"/>
      <c r="S9" s="40"/>
      <c r="T9" s="40"/>
      <c r="U9" s="40"/>
      <c r="V9" s="40"/>
      <c r="W9" s="40"/>
      <c r="X9" s="40"/>
      <c r="Y9" s="40"/>
      <c r="Z9" s="40"/>
      <c r="AA9" s="169"/>
      <c r="AB9" s="131">
        <f>COUNTIF(P9:Z13,"Y")</f>
        <v>0</v>
      </c>
      <c r="AC9" s="140" t="str">
        <f t="shared" ref="AC9" si="1">IF(AB9&gt;0,"OK","No Debrief")</f>
        <v>No Debrief</v>
      </c>
      <c r="AD9" s="68" t="s">
        <v>62</v>
      </c>
      <c r="AE9" s="177"/>
      <c r="AF9" s="136"/>
    </row>
    <row r="10" spans="1:32" x14ac:dyDescent="0.25">
      <c r="A10" s="153"/>
      <c r="B10" s="41"/>
      <c r="C10" s="51"/>
      <c r="D10" s="42"/>
      <c r="E10" s="42"/>
      <c r="F10" s="42"/>
      <c r="G10" s="42"/>
      <c r="H10" s="42"/>
      <c r="I10" s="42"/>
      <c r="J10" s="42"/>
      <c r="K10" s="42"/>
      <c r="L10" s="42"/>
      <c r="M10" s="170"/>
      <c r="N10" s="132"/>
      <c r="O10" s="141"/>
      <c r="P10" s="42"/>
      <c r="Q10" s="42"/>
      <c r="R10" s="42"/>
      <c r="S10" s="42"/>
      <c r="T10" s="42"/>
      <c r="U10" s="42"/>
      <c r="V10" s="42"/>
      <c r="W10" s="42"/>
      <c r="X10" s="42"/>
      <c r="Y10" s="51"/>
      <c r="Z10" s="42"/>
      <c r="AA10" s="170"/>
      <c r="AB10" s="132"/>
      <c r="AC10" s="141"/>
      <c r="AD10" s="94" t="str">
        <f>IF(O9="OK", "Yes", "No")</f>
        <v>No</v>
      </c>
      <c r="AE10" s="178"/>
      <c r="AF10" s="137"/>
    </row>
    <row r="11" spans="1:32" x14ac:dyDescent="0.25">
      <c r="A11" s="153"/>
      <c r="B11" s="41"/>
      <c r="C11" s="42"/>
      <c r="D11" s="42"/>
      <c r="E11" s="42"/>
      <c r="F11" s="42"/>
      <c r="G11" s="42"/>
      <c r="H11" s="42"/>
      <c r="I11" s="42"/>
      <c r="J11" s="42"/>
      <c r="K11" s="42"/>
      <c r="L11" s="42"/>
      <c r="M11" s="170"/>
      <c r="N11" s="132"/>
      <c r="O11" s="141"/>
      <c r="P11" s="42"/>
      <c r="Q11" s="42"/>
      <c r="R11" s="42"/>
      <c r="S11" s="42"/>
      <c r="T11" s="42"/>
      <c r="U11" s="42"/>
      <c r="V11" s="42"/>
      <c r="W11" s="42"/>
      <c r="X11" s="42"/>
      <c r="Y11" s="42"/>
      <c r="Z11" s="42"/>
      <c r="AA11" s="170"/>
      <c r="AB11" s="132"/>
      <c r="AC11" s="141"/>
      <c r="AD11" s="55" t="s">
        <v>63</v>
      </c>
      <c r="AE11" s="178"/>
      <c r="AF11" s="93" t="s">
        <v>86</v>
      </c>
    </row>
    <row r="12" spans="1:32" x14ac:dyDescent="0.25">
      <c r="A12" s="154"/>
      <c r="B12" s="41"/>
      <c r="C12" s="42"/>
      <c r="D12" s="42"/>
      <c r="E12" s="42"/>
      <c r="F12" s="42"/>
      <c r="G12" s="42"/>
      <c r="H12" s="42"/>
      <c r="I12" s="42"/>
      <c r="J12" s="42"/>
      <c r="K12" s="42"/>
      <c r="L12" s="42"/>
      <c r="M12" s="170"/>
      <c r="N12" s="132"/>
      <c r="O12" s="141"/>
      <c r="P12" s="42"/>
      <c r="Q12" s="42"/>
      <c r="R12" s="42"/>
      <c r="S12" s="42"/>
      <c r="T12" s="42"/>
      <c r="U12" s="42"/>
      <c r="V12" s="42"/>
      <c r="W12" s="42"/>
      <c r="X12" s="42"/>
      <c r="Y12" s="42"/>
      <c r="Z12" s="42"/>
      <c r="AA12" s="170"/>
      <c r="AB12" s="132"/>
      <c r="AC12" s="141"/>
      <c r="AD12" s="94" t="str">
        <f>IF(AC9="OK","Yes","No")</f>
        <v>No</v>
      </c>
      <c r="AE12" s="178"/>
      <c r="AF12" s="138"/>
    </row>
    <row r="13" spans="1:32" x14ac:dyDescent="0.25">
      <c r="A13" s="53" t="str">
        <f>IF(AND(B9&gt;0, AD8="Cycle Complete"), "", "Caution: Previous cycle incomplete")</f>
        <v>Caution: Previous cycle incomplete</v>
      </c>
      <c r="B13" s="43"/>
      <c r="C13" s="44"/>
      <c r="D13" s="44"/>
      <c r="E13" s="44"/>
      <c r="F13" s="44"/>
      <c r="G13" s="44"/>
      <c r="H13" s="44"/>
      <c r="I13" s="44"/>
      <c r="J13" s="44"/>
      <c r="K13" s="44"/>
      <c r="L13" s="44"/>
      <c r="M13" s="171"/>
      <c r="N13" s="133"/>
      <c r="O13" s="142"/>
      <c r="P13" s="44"/>
      <c r="Q13" s="44"/>
      <c r="R13" s="44"/>
      <c r="S13" s="44"/>
      <c r="T13" s="44"/>
      <c r="U13" s="44"/>
      <c r="V13" s="44"/>
      <c r="W13" s="44"/>
      <c r="X13" s="44"/>
      <c r="Y13" s="44"/>
      <c r="Z13" s="44"/>
      <c r="AA13" s="171"/>
      <c r="AB13" s="133"/>
      <c r="AC13" s="142"/>
      <c r="AD13" s="57" t="str">
        <f>IF(AND(AD10="Yes",AD12="Yes"),"Cycle Complete","Cycle Incomplete")</f>
        <v>Cycle Incomplete</v>
      </c>
      <c r="AE13" s="179"/>
      <c r="AF13" s="139"/>
    </row>
    <row r="14" spans="1:32" ht="15" customHeight="1" x14ac:dyDescent="0.25">
      <c r="A14" s="155"/>
      <c r="B14" s="33"/>
      <c r="C14" s="34"/>
      <c r="D14" s="34"/>
      <c r="E14" s="34"/>
      <c r="F14" s="34"/>
      <c r="G14" s="34"/>
      <c r="H14" s="34"/>
      <c r="I14" s="34"/>
      <c r="J14" s="34"/>
      <c r="K14" s="34"/>
      <c r="L14" s="34"/>
      <c r="M14" s="143"/>
      <c r="N14" s="122">
        <f>COUNTIF(C14:L18,"y")</f>
        <v>0</v>
      </c>
      <c r="O14" s="146" t="str">
        <f t="shared" ref="O14" si="2">IF(N14&gt;0,"OK","No Observation")</f>
        <v>No Observation</v>
      </c>
      <c r="P14" s="34"/>
      <c r="Q14" s="34"/>
      <c r="R14" s="34"/>
      <c r="S14" s="34"/>
      <c r="T14" s="34"/>
      <c r="U14" s="34"/>
      <c r="V14" s="34"/>
      <c r="W14" s="34"/>
      <c r="X14" s="34"/>
      <c r="Y14" s="34"/>
      <c r="Z14" s="34"/>
      <c r="AA14" s="143"/>
      <c r="AB14" s="122">
        <f>COUNTIF(P14:Z18,"Y")</f>
        <v>0</v>
      </c>
      <c r="AC14" s="146" t="str">
        <f t="shared" ref="AC14:AC24" si="3">IF(AB14&gt;0,"OK","No Debrief")</f>
        <v>No Debrief</v>
      </c>
      <c r="AD14" s="68" t="s">
        <v>62</v>
      </c>
      <c r="AE14" s="125"/>
      <c r="AF14" s="151"/>
    </row>
    <row r="15" spans="1:32" x14ac:dyDescent="0.25">
      <c r="A15" s="156"/>
      <c r="B15" s="35"/>
      <c r="C15" s="36"/>
      <c r="D15" s="36"/>
      <c r="E15" s="36"/>
      <c r="F15" s="36"/>
      <c r="G15" s="36"/>
      <c r="H15" s="36"/>
      <c r="I15" s="36"/>
      <c r="J15" s="36"/>
      <c r="K15" s="36"/>
      <c r="L15" s="36"/>
      <c r="M15" s="144"/>
      <c r="N15" s="123"/>
      <c r="O15" s="147"/>
      <c r="P15" s="36"/>
      <c r="Q15" s="36"/>
      <c r="R15" s="36"/>
      <c r="S15" s="36"/>
      <c r="T15" s="36"/>
      <c r="U15" s="36"/>
      <c r="V15" s="36"/>
      <c r="W15" s="36"/>
      <c r="X15" s="36"/>
      <c r="Y15" s="36"/>
      <c r="Z15" s="36"/>
      <c r="AA15" s="144"/>
      <c r="AB15" s="123"/>
      <c r="AC15" s="147"/>
      <c r="AD15" s="94" t="str">
        <f>IF(O14="OK", "Yes", "No")</f>
        <v>No</v>
      </c>
      <c r="AE15" s="126"/>
      <c r="AF15" s="150"/>
    </row>
    <row r="16" spans="1:32" x14ac:dyDescent="0.25">
      <c r="A16" s="156"/>
      <c r="B16" s="35"/>
      <c r="C16" s="36"/>
      <c r="D16" s="36"/>
      <c r="E16" s="36"/>
      <c r="F16" s="36"/>
      <c r="G16" s="36"/>
      <c r="H16" s="36"/>
      <c r="I16" s="36"/>
      <c r="J16" s="36"/>
      <c r="K16" s="36"/>
      <c r="L16" s="36"/>
      <c r="M16" s="144"/>
      <c r="N16" s="123"/>
      <c r="O16" s="147"/>
      <c r="P16" s="36"/>
      <c r="Q16" s="36"/>
      <c r="R16" s="36"/>
      <c r="S16" s="36"/>
      <c r="T16" s="36"/>
      <c r="U16" s="36"/>
      <c r="V16" s="36"/>
      <c r="W16" s="36"/>
      <c r="X16" s="36"/>
      <c r="Y16" s="36"/>
      <c r="Z16" s="36"/>
      <c r="AA16" s="144"/>
      <c r="AB16" s="123"/>
      <c r="AC16" s="147"/>
      <c r="AD16" s="55" t="s">
        <v>63</v>
      </c>
      <c r="AE16" s="126"/>
      <c r="AF16" s="93" t="s">
        <v>86</v>
      </c>
    </row>
    <row r="17" spans="1:32" x14ac:dyDescent="0.25">
      <c r="A17" s="157"/>
      <c r="B17" s="35"/>
      <c r="C17" s="36"/>
      <c r="D17" s="36"/>
      <c r="E17" s="36"/>
      <c r="F17" s="36"/>
      <c r="G17" s="36"/>
      <c r="H17" s="36"/>
      <c r="I17" s="36"/>
      <c r="J17" s="36"/>
      <c r="K17" s="36"/>
      <c r="L17" s="36"/>
      <c r="M17" s="144"/>
      <c r="N17" s="123"/>
      <c r="O17" s="147"/>
      <c r="P17" s="36"/>
      <c r="Q17" s="36"/>
      <c r="R17" s="36"/>
      <c r="S17" s="36"/>
      <c r="T17" s="36"/>
      <c r="U17" s="36"/>
      <c r="V17" s="36"/>
      <c r="W17" s="36"/>
      <c r="X17" s="36"/>
      <c r="Y17" s="36"/>
      <c r="Z17" s="36"/>
      <c r="AA17" s="144"/>
      <c r="AB17" s="123"/>
      <c r="AC17" s="147"/>
      <c r="AD17" s="94" t="str">
        <f>IF(AC14="OK","Yes","No")</f>
        <v>No</v>
      </c>
      <c r="AE17" s="126"/>
      <c r="AF17" s="134"/>
    </row>
    <row r="18" spans="1:32" x14ac:dyDescent="0.25">
      <c r="A18" s="71" t="str">
        <f>IF(AD13="Cycle Complete", "", "Caution: Previous cycle incomplete")</f>
        <v>Caution: Previous cycle incomplete</v>
      </c>
      <c r="B18" s="37"/>
      <c r="C18" s="38"/>
      <c r="D18" s="38"/>
      <c r="E18" s="38"/>
      <c r="F18" s="38"/>
      <c r="G18" s="38"/>
      <c r="H18" s="38"/>
      <c r="I18" s="38"/>
      <c r="J18" s="38"/>
      <c r="K18" s="38"/>
      <c r="L18" s="38"/>
      <c r="M18" s="145"/>
      <c r="N18" s="124"/>
      <c r="O18" s="148"/>
      <c r="P18" s="38"/>
      <c r="Q18" s="38"/>
      <c r="R18" s="38"/>
      <c r="S18" s="38"/>
      <c r="T18" s="38"/>
      <c r="U18" s="38"/>
      <c r="V18" s="38"/>
      <c r="W18" s="38"/>
      <c r="X18" s="38"/>
      <c r="Y18" s="38"/>
      <c r="Z18" s="38"/>
      <c r="AA18" s="145"/>
      <c r="AB18" s="124"/>
      <c r="AC18" s="148"/>
      <c r="AD18" s="57" t="str">
        <f>IF(AND(AD15="Yes",AD17="Yes"),"Cycle Complete","Cycle Incomplete")</f>
        <v>Cycle Incomplete</v>
      </c>
      <c r="AE18" s="127"/>
      <c r="AF18" s="135"/>
    </row>
    <row r="19" spans="1:32" ht="15" customHeight="1" x14ac:dyDescent="0.25">
      <c r="A19" s="152"/>
      <c r="B19" s="45"/>
      <c r="C19" s="46"/>
      <c r="D19" s="46"/>
      <c r="E19" s="46"/>
      <c r="F19" s="46"/>
      <c r="G19" s="46"/>
      <c r="H19" s="46"/>
      <c r="I19" s="46"/>
      <c r="J19" s="46"/>
      <c r="K19" s="46"/>
      <c r="L19" s="46"/>
      <c r="M19" s="128"/>
      <c r="N19" s="131">
        <f>COUNTIF(C19:L23,"y")</f>
        <v>0</v>
      </c>
      <c r="O19" s="140" t="str">
        <f t="shared" ref="O19" si="4">IF(N19&gt;0,"OK","No Observation")</f>
        <v>No Observation</v>
      </c>
      <c r="P19" s="46"/>
      <c r="Q19" s="46"/>
      <c r="R19" s="46"/>
      <c r="S19" s="46"/>
      <c r="T19" s="46"/>
      <c r="U19" s="46"/>
      <c r="V19" s="46"/>
      <c r="W19" s="46"/>
      <c r="X19" s="46"/>
      <c r="Y19" s="46"/>
      <c r="Z19" s="46"/>
      <c r="AA19" s="128"/>
      <c r="AB19" s="131">
        <f>COUNTIF(P19:Z23,"Y")</f>
        <v>0</v>
      </c>
      <c r="AC19" s="140" t="str">
        <f t="shared" si="3"/>
        <v>No Debrief</v>
      </c>
      <c r="AD19" s="68" t="s">
        <v>62</v>
      </c>
      <c r="AE19" s="119"/>
      <c r="AF19" s="136"/>
    </row>
    <row r="20" spans="1:32" x14ac:dyDescent="0.25">
      <c r="A20" s="153"/>
      <c r="B20" s="47"/>
      <c r="C20" s="48"/>
      <c r="D20" s="48"/>
      <c r="E20" s="48"/>
      <c r="F20" s="48"/>
      <c r="G20" s="48"/>
      <c r="H20" s="48"/>
      <c r="I20" s="48"/>
      <c r="J20" s="48"/>
      <c r="K20" s="48"/>
      <c r="L20" s="48"/>
      <c r="M20" s="129"/>
      <c r="N20" s="132"/>
      <c r="O20" s="141"/>
      <c r="P20" s="48"/>
      <c r="Q20" s="48"/>
      <c r="R20" s="48"/>
      <c r="S20" s="48"/>
      <c r="T20" s="48"/>
      <c r="U20" s="48"/>
      <c r="V20" s="48"/>
      <c r="W20" s="48"/>
      <c r="X20" s="48"/>
      <c r="Y20" s="48"/>
      <c r="Z20" s="48"/>
      <c r="AA20" s="129"/>
      <c r="AB20" s="132"/>
      <c r="AC20" s="141"/>
      <c r="AD20" s="94" t="str">
        <f>IF(O19="OK", "Yes", "No")</f>
        <v>No</v>
      </c>
      <c r="AE20" s="120"/>
      <c r="AF20" s="137"/>
    </row>
    <row r="21" spans="1:32" x14ac:dyDescent="0.25">
      <c r="A21" s="153"/>
      <c r="B21" s="47"/>
      <c r="C21" s="48"/>
      <c r="D21" s="48"/>
      <c r="E21" s="48"/>
      <c r="F21" s="48"/>
      <c r="G21" s="48"/>
      <c r="H21" s="48"/>
      <c r="I21" s="48"/>
      <c r="J21" s="48"/>
      <c r="K21" s="48"/>
      <c r="L21" s="48"/>
      <c r="M21" s="129"/>
      <c r="N21" s="132"/>
      <c r="O21" s="141"/>
      <c r="P21" s="48"/>
      <c r="Q21" s="48"/>
      <c r="R21" s="48"/>
      <c r="S21" s="48"/>
      <c r="T21" s="48"/>
      <c r="U21" s="48"/>
      <c r="V21" s="48"/>
      <c r="W21" s="48"/>
      <c r="X21" s="48"/>
      <c r="Y21" s="48"/>
      <c r="Z21" s="48"/>
      <c r="AA21" s="129"/>
      <c r="AB21" s="132"/>
      <c r="AC21" s="141"/>
      <c r="AD21" s="55" t="s">
        <v>63</v>
      </c>
      <c r="AE21" s="120"/>
      <c r="AF21" s="93" t="s">
        <v>86</v>
      </c>
    </row>
    <row r="22" spans="1:32" x14ac:dyDescent="0.25">
      <c r="A22" s="154"/>
      <c r="B22" s="47"/>
      <c r="C22" s="48"/>
      <c r="D22" s="48"/>
      <c r="E22" s="48"/>
      <c r="F22" s="48"/>
      <c r="G22" s="48"/>
      <c r="H22" s="48"/>
      <c r="I22" s="48"/>
      <c r="J22" s="48"/>
      <c r="K22" s="48"/>
      <c r="L22" s="48"/>
      <c r="M22" s="129"/>
      <c r="N22" s="132"/>
      <c r="O22" s="141"/>
      <c r="P22" s="48"/>
      <c r="Q22" s="48"/>
      <c r="R22" s="48"/>
      <c r="S22" s="48"/>
      <c r="T22" s="48"/>
      <c r="U22" s="48"/>
      <c r="V22" s="48"/>
      <c r="W22" s="48"/>
      <c r="X22" s="48"/>
      <c r="Y22" s="48"/>
      <c r="Z22" s="48"/>
      <c r="AA22" s="129"/>
      <c r="AB22" s="132"/>
      <c r="AC22" s="141"/>
      <c r="AD22" s="94" t="str">
        <f>IF(AC19="OK","Yes","No")</f>
        <v>No</v>
      </c>
      <c r="AE22" s="120"/>
      <c r="AF22" s="138"/>
    </row>
    <row r="23" spans="1:32" x14ac:dyDescent="0.25">
      <c r="A23" s="53" t="str">
        <f>IF(AD18="Cycle Complete", "", "Caution: Previous cycle incomplete")</f>
        <v>Caution: Previous cycle incomplete</v>
      </c>
      <c r="B23" s="49"/>
      <c r="C23" s="50"/>
      <c r="D23" s="50"/>
      <c r="E23" s="50"/>
      <c r="F23" s="50"/>
      <c r="G23" s="50"/>
      <c r="H23" s="50"/>
      <c r="I23" s="50"/>
      <c r="J23" s="50"/>
      <c r="K23" s="50"/>
      <c r="L23" s="50"/>
      <c r="M23" s="130"/>
      <c r="N23" s="133"/>
      <c r="O23" s="142"/>
      <c r="P23" s="50"/>
      <c r="Q23" s="50"/>
      <c r="R23" s="50"/>
      <c r="S23" s="50"/>
      <c r="T23" s="50"/>
      <c r="U23" s="50"/>
      <c r="V23" s="50"/>
      <c r="W23" s="50"/>
      <c r="X23" s="50"/>
      <c r="Y23" s="50"/>
      <c r="Z23" s="50"/>
      <c r="AA23" s="130"/>
      <c r="AB23" s="133"/>
      <c r="AC23" s="142"/>
      <c r="AD23" s="57" t="str">
        <f>IF(AND(AD20="Yes",AD22="Yes"),"Cycle Complete","Cycle Incomplete")</f>
        <v>Cycle Incomplete</v>
      </c>
      <c r="AE23" s="121"/>
      <c r="AF23" s="139"/>
    </row>
    <row r="24" spans="1:32" ht="15" customHeight="1" x14ac:dyDescent="0.25">
      <c r="A24" s="155"/>
      <c r="B24" s="33"/>
      <c r="C24" s="34"/>
      <c r="D24" s="34"/>
      <c r="E24" s="34"/>
      <c r="F24" s="34"/>
      <c r="G24" s="34"/>
      <c r="H24" s="34"/>
      <c r="I24" s="34"/>
      <c r="J24" s="34"/>
      <c r="K24" s="34"/>
      <c r="L24" s="34"/>
      <c r="M24" s="143"/>
      <c r="N24" s="122">
        <f>COUNTIF(C24:L28,"y")</f>
        <v>0</v>
      </c>
      <c r="O24" s="146" t="str">
        <f t="shared" ref="O24" si="5">IF(N24&gt;0,"OK","No Observation")</f>
        <v>No Observation</v>
      </c>
      <c r="P24" s="34"/>
      <c r="Q24" s="34"/>
      <c r="R24" s="34"/>
      <c r="S24" s="34"/>
      <c r="T24" s="34"/>
      <c r="U24" s="34"/>
      <c r="V24" s="34"/>
      <c r="W24" s="34"/>
      <c r="X24" s="34"/>
      <c r="Y24" s="34"/>
      <c r="Z24" s="34"/>
      <c r="AA24" s="143"/>
      <c r="AB24" s="122">
        <f>COUNTIF(P24:Z28,"Y")</f>
        <v>0</v>
      </c>
      <c r="AC24" s="146" t="str">
        <f t="shared" si="3"/>
        <v>No Debrief</v>
      </c>
      <c r="AD24" s="68" t="s">
        <v>62</v>
      </c>
      <c r="AE24" s="125"/>
      <c r="AF24" s="151"/>
    </row>
    <row r="25" spans="1:32" x14ac:dyDescent="0.25">
      <c r="A25" s="156"/>
      <c r="B25" s="35"/>
      <c r="C25" s="36"/>
      <c r="D25" s="36"/>
      <c r="E25" s="36"/>
      <c r="F25" s="36"/>
      <c r="G25" s="36"/>
      <c r="H25" s="36"/>
      <c r="I25" s="36"/>
      <c r="J25" s="36"/>
      <c r="K25" s="36"/>
      <c r="L25" s="36"/>
      <c r="M25" s="144"/>
      <c r="N25" s="123"/>
      <c r="O25" s="147"/>
      <c r="P25" s="36"/>
      <c r="Q25" s="36"/>
      <c r="R25" s="36"/>
      <c r="S25" s="36"/>
      <c r="T25" s="36"/>
      <c r="U25" s="36"/>
      <c r="V25" s="36"/>
      <c r="W25" s="36"/>
      <c r="X25" s="36"/>
      <c r="Y25" s="36"/>
      <c r="Z25" s="36"/>
      <c r="AA25" s="144"/>
      <c r="AB25" s="123"/>
      <c r="AC25" s="147"/>
      <c r="AD25" s="94" t="str">
        <f>IF(O24="OK", "Yes", "No")</f>
        <v>No</v>
      </c>
      <c r="AE25" s="126"/>
      <c r="AF25" s="150"/>
    </row>
    <row r="26" spans="1:32" x14ac:dyDescent="0.25">
      <c r="A26" s="156"/>
      <c r="B26" s="35"/>
      <c r="C26" s="36"/>
      <c r="D26" s="36"/>
      <c r="E26" s="36"/>
      <c r="F26" s="36"/>
      <c r="G26" s="36"/>
      <c r="H26" s="36"/>
      <c r="I26" s="36"/>
      <c r="J26" s="36"/>
      <c r="K26" s="36"/>
      <c r="L26" s="36"/>
      <c r="M26" s="144"/>
      <c r="N26" s="123"/>
      <c r="O26" s="147"/>
      <c r="P26" s="36"/>
      <c r="Q26" s="36"/>
      <c r="R26" s="36"/>
      <c r="S26" s="36"/>
      <c r="T26" s="36"/>
      <c r="U26" s="36"/>
      <c r="V26" s="36"/>
      <c r="W26" s="36"/>
      <c r="X26" s="36"/>
      <c r="Y26" s="36"/>
      <c r="Z26" s="36"/>
      <c r="AA26" s="144"/>
      <c r="AB26" s="123"/>
      <c r="AC26" s="147"/>
      <c r="AD26" s="55" t="s">
        <v>63</v>
      </c>
      <c r="AE26" s="126"/>
      <c r="AF26" s="93" t="s">
        <v>86</v>
      </c>
    </row>
    <row r="27" spans="1:32" x14ac:dyDescent="0.25">
      <c r="A27" s="157"/>
      <c r="B27" s="35"/>
      <c r="C27" s="36"/>
      <c r="D27" s="36"/>
      <c r="E27" s="36"/>
      <c r="F27" s="36"/>
      <c r="G27" s="36"/>
      <c r="H27" s="36"/>
      <c r="I27" s="36"/>
      <c r="J27" s="36"/>
      <c r="K27" s="36"/>
      <c r="L27" s="36"/>
      <c r="M27" s="144"/>
      <c r="N27" s="123"/>
      <c r="O27" s="147"/>
      <c r="P27" s="36"/>
      <c r="Q27" s="36"/>
      <c r="R27" s="36"/>
      <c r="S27" s="36"/>
      <c r="T27" s="36"/>
      <c r="U27" s="36"/>
      <c r="V27" s="36"/>
      <c r="W27" s="36"/>
      <c r="X27" s="36"/>
      <c r="Y27" s="36"/>
      <c r="Z27" s="36"/>
      <c r="AA27" s="144"/>
      <c r="AB27" s="123"/>
      <c r="AC27" s="147"/>
      <c r="AD27" s="94" t="str">
        <f>IF(AC24="OK","Yes","No")</f>
        <v>No</v>
      </c>
      <c r="AE27" s="126"/>
      <c r="AF27" s="134"/>
    </row>
    <row r="28" spans="1:32" x14ac:dyDescent="0.25">
      <c r="A28" s="71" t="str">
        <f>IF(AD23="Cycle Complete", "", "Caution: Previous cycle incomplete")</f>
        <v>Caution: Previous cycle incomplete</v>
      </c>
      <c r="B28" s="37"/>
      <c r="C28" s="38"/>
      <c r="D28" s="38"/>
      <c r="E28" s="38"/>
      <c r="F28" s="38"/>
      <c r="G28" s="38"/>
      <c r="H28" s="38"/>
      <c r="I28" s="38"/>
      <c r="J28" s="38"/>
      <c r="K28" s="38"/>
      <c r="L28" s="38"/>
      <c r="M28" s="145"/>
      <c r="N28" s="124"/>
      <c r="O28" s="148"/>
      <c r="P28" s="38"/>
      <c r="Q28" s="38"/>
      <c r="R28" s="38"/>
      <c r="S28" s="38"/>
      <c r="T28" s="38"/>
      <c r="U28" s="38"/>
      <c r="V28" s="38"/>
      <c r="W28" s="38"/>
      <c r="X28" s="38"/>
      <c r="Y28" s="38"/>
      <c r="Z28" s="38"/>
      <c r="AA28" s="145"/>
      <c r="AB28" s="124"/>
      <c r="AC28" s="148"/>
      <c r="AD28" s="57" t="str">
        <f>IF(AND(AD25="Yes",AD27="Yes"),"Cycle Complete","Cycle Incomplete")</f>
        <v>Cycle Incomplete</v>
      </c>
      <c r="AE28" s="127"/>
      <c r="AF28" s="135"/>
    </row>
    <row r="29" spans="1:32" ht="15" customHeight="1" x14ac:dyDescent="0.25">
      <c r="A29" s="152"/>
      <c r="B29" s="45"/>
      <c r="C29" s="46"/>
      <c r="D29" s="46"/>
      <c r="E29" s="46"/>
      <c r="F29" s="46"/>
      <c r="G29" s="46"/>
      <c r="H29" s="46"/>
      <c r="I29" s="46"/>
      <c r="J29" s="46"/>
      <c r="K29" s="46"/>
      <c r="L29" s="46"/>
      <c r="M29" s="166"/>
      <c r="N29" s="131">
        <f>COUNTIF(C29:L33,"y")</f>
        <v>0</v>
      </c>
      <c r="O29" s="140" t="str">
        <f t="shared" ref="O29" si="6">IF(N29&gt;0,"OK","No Observation")</f>
        <v>No Observation</v>
      </c>
      <c r="P29" s="46"/>
      <c r="Q29" s="46"/>
      <c r="R29" s="46"/>
      <c r="S29" s="46"/>
      <c r="T29" s="46"/>
      <c r="U29" s="46"/>
      <c r="V29" s="46"/>
      <c r="W29" s="46"/>
      <c r="X29" s="46"/>
      <c r="Y29" s="46"/>
      <c r="Z29" s="46"/>
      <c r="AA29" s="128"/>
      <c r="AB29" s="131">
        <f>COUNTIF(P29:Z33,"Y")</f>
        <v>0</v>
      </c>
      <c r="AC29" s="140" t="str">
        <f t="shared" ref="AC29" si="7">IF(AB29&gt;0,"OK","No Debrief")</f>
        <v>No Debrief</v>
      </c>
      <c r="AD29" s="68" t="s">
        <v>62</v>
      </c>
      <c r="AE29" s="119"/>
      <c r="AF29" s="136"/>
    </row>
    <row r="30" spans="1:32" x14ac:dyDescent="0.25">
      <c r="A30" s="153"/>
      <c r="B30" s="47"/>
      <c r="C30" s="48"/>
      <c r="D30" s="48"/>
      <c r="E30" s="48"/>
      <c r="F30" s="48"/>
      <c r="G30" s="48"/>
      <c r="H30" s="48"/>
      <c r="I30" s="48"/>
      <c r="J30" s="48"/>
      <c r="K30" s="48"/>
      <c r="L30" s="48"/>
      <c r="M30" s="167"/>
      <c r="N30" s="132"/>
      <c r="O30" s="141"/>
      <c r="P30" s="48"/>
      <c r="Q30" s="48"/>
      <c r="R30" s="48"/>
      <c r="S30" s="48"/>
      <c r="T30" s="48"/>
      <c r="U30" s="48"/>
      <c r="V30" s="48"/>
      <c r="W30" s="48"/>
      <c r="X30" s="48"/>
      <c r="Y30" s="48"/>
      <c r="Z30" s="48"/>
      <c r="AA30" s="129"/>
      <c r="AB30" s="132"/>
      <c r="AC30" s="141"/>
      <c r="AD30" s="94" t="str">
        <f>IF(O29="OK", "Yes", "No")</f>
        <v>No</v>
      </c>
      <c r="AE30" s="120"/>
      <c r="AF30" s="137"/>
    </row>
    <row r="31" spans="1:32" x14ac:dyDescent="0.25">
      <c r="A31" s="153"/>
      <c r="B31" s="47"/>
      <c r="C31" s="48"/>
      <c r="D31" s="48"/>
      <c r="E31" s="48"/>
      <c r="F31" s="48"/>
      <c r="G31" s="48"/>
      <c r="H31" s="48"/>
      <c r="I31" s="48"/>
      <c r="J31" s="48"/>
      <c r="K31" s="48"/>
      <c r="L31" s="48"/>
      <c r="M31" s="167"/>
      <c r="N31" s="132"/>
      <c r="O31" s="141"/>
      <c r="P31" s="48"/>
      <c r="Q31" s="48"/>
      <c r="R31" s="48"/>
      <c r="S31" s="48"/>
      <c r="T31" s="48"/>
      <c r="U31" s="48"/>
      <c r="V31" s="48"/>
      <c r="W31" s="48"/>
      <c r="X31" s="48"/>
      <c r="Y31" s="48"/>
      <c r="Z31" s="48"/>
      <c r="AA31" s="129"/>
      <c r="AB31" s="132"/>
      <c r="AC31" s="141"/>
      <c r="AD31" s="55" t="s">
        <v>63</v>
      </c>
      <c r="AE31" s="120"/>
      <c r="AF31" s="93" t="s">
        <v>86</v>
      </c>
    </row>
    <row r="32" spans="1:32" x14ac:dyDescent="0.25">
      <c r="A32" s="154"/>
      <c r="B32" s="47"/>
      <c r="C32" s="48"/>
      <c r="D32" s="48"/>
      <c r="E32" s="48"/>
      <c r="F32" s="48"/>
      <c r="G32" s="48"/>
      <c r="H32" s="48"/>
      <c r="I32" s="48"/>
      <c r="J32" s="48"/>
      <c r="K32" s="48"/>
      <c r="L32" s="48"/>
      <c r="M32" s="167"/>
      <c r="N32" s="132"/>
      <c r="O32" s="141"/>
      <c r="P32" s="48"/>
      <c r="Q32" s="48"/>
      <c r="R32" s="48"/>
      <c r="S32" s="48"/>
      <c r="T32" s="48"/>
      <c r="U32" s="48"/>
      <c r="V32" s="48"/>
      <c r="W32" s="48"/>
      <c r="X32" s="48"/>
      <c r="Y32" s="48"/>
      <c r="Z32" s="48"/>
      <c r="AA32" s="129"/>
      <c r="AB32" s="132"/>
      <c r="AC32" s="141"/>
      <c r="AD32" s="94" t="str">
        <f>IF(AC29="OK","Yes","No")</f>
        <v>No</v>
      </c>
      <c r="AE32" s="120"/>
      <c r="AF32" s="138"/>
    </row>
    <row r="33" spans="1:32" x14ac:dyDescent="0.25">
      <c r="A33" s="53" t="str">
        <f>IF(AD28="Cycle Complete", "", "Caution: Previous cycle incomplete")</f>
        <v>Caution: Previous cycle incomplete</v>
      </c>
      <c r="B33" s="49"/>
      <c r="C33" s="50"/>
      <c r="D33" s="50"/>
      <c r="E33" s="50"/>
      <c r="F33" s="50"/>
      <c r="G33" s="50"/>
      <c r="H33" s="50"/>
      <c r="I33" s="50"/>
      <c r="J33" s="50"/>
      <c r="K33" s="50"/>
      <c r="L33" s="50"/>
      <c r="M33" s="168"/>
      <c r="N33" s="133"/>
      <c r="O33" s="142"/>
      <c r="P33" s="50"/>
      <c r="Q33" s="50"/>
      <c r="R33" s="50"/>
      <c r="S33" s="50"/>
      <c r="T33" s="50"/>
      <c r="U33" s="50"/>
      <c r="V33" s="50"/>
      <c r="W33" s="50"/>
      <c r="X33" s="50"/>
      <c r="Y33" s="50"/>
      <c r="Z33" s="50"/>
      <c r="AA33" s="130"/>
      <c r="AB33" s="133"/>
      <c r="AC33" s="142"/>
      <c r="AD33" s="57" t="str">
        <f>IF(AND(AD30="Yes",AD32="Yes"),"Cycle Complete","Cycle Incomplete")</f>
        <v>Cycle Incomplete</v>
      </c>
      <c r="AE33" s="121"/>
      <c r="AF33" s="139"/>
    </row>
    <row r="34" spans="1:32" ht="15" customHeight="1" x14ac:dyDescent="0.25">
      <c r="A34" s="155"/>
      <c r="B34" s="33"/>
      <c r="C34" s="34"/>
      <c r="D34" s="34"/>
      <c r="E34" s="34"/>
      <c r="F34" s="34"/>
      <c r="G34" s="34"/>
      <c r="H34" s="34"/>
      <c r="I34" s="34"/>
      <c r="J34" s="34"/>
      <c r="K34" s="34"/>
      <c r="L34" s="34"/>
      <c r="M34" s="143"/>
      <c r="N34" s="122">
        <f>COUNTIF(C34:L38,"y")</f>
        <v>0</v>
      </c>
      <c r="O34" s="146" t="str">
        <f t="shared" ref="O34" si="8">IF(N34&gt;0,"OK","No Observation")</f>
        <v>No Observation</v>
      </c>
      <c r="P34" s="34"/>
      <c r="Q34" s="34"/>
      <c r="R34" s="34"/>
      <c r="S34" s="34"/>
      <c r="T34" s="34"/>
      <c r="U34" s="34"/>
      <c r="V34" s="34"/>
      <c r="W34" s="34"/>
      <c r="X34" s="34"/>
      <c r="Y34" s="34"/>
      <c r="Z34" s="34"/>
      <c r="AA34" s="143"/>
      <c r="AB34" s="122">
        <f>COUNTIF(P34:Z38,"Y")</f>
        <v>0</v>
      </c>
      <c r="AC34" s="146" t="str">
        <f t="shared" ref="AC34" si="9">IF(AB34&gt;0,"OK","No Debrief")</f>
        <v>No Debrief</v>
      </c>
      <c r="AD34" s="68" t="s">
        <v>62</v>
      </c>
      <c r="AE34" s="125"/>
      <c r="AF34" s="151"/>
    </row>
    <row r="35" spans="1:32" x14ac:dyDescent="0.25">
      <c r="A35" s="156"/>
      <c r="B35" s="35"/>
      <c r="C35" s="36"/>
      <c r="D35" s="36"/>
      <c r="E35" s="36"/>
      <c r="F35" s="36"/>
      <c r="G35" s="36"/>
      <c r="H35" s="36"/>
      <c r="I35" s="36"/>
      <c r="J35" s="36"/>
      <c r="K35" s="36"/>
      <c r="L35" s="36"/>
      <c r="M35" s="144"/>
      <c r="N35" s="123"/>
      <c r="O35" s="147"/>
      <c r="P35" s="36"/>
      <c r="Q35" s="36"/>
      <c r="R35" s="36"/>
      <c r="S35" s="36"/>
      <c r="T35" s="36"/>
      <c r="U35" s="36"/>
      <c r="V35" s="36"/>
      <c r="W35" s="36"/>
      <c r="X35" s="36"/>
      <c r="Y35" s="36"/>
      <c r="Z35" s="36"/>
      <c r="AA35" s="144"/>
      <c r="AB35" s="123"/>
      <c r="AC35" s="147"/>
      <c r="AD35" s="94" t="str">
        <f>IF(O34="OK", "Yes", "No")</f>
        <v>No</v>
      </c>
      <c r="AE35" s="126"/>
      <c r="AF35" s="150"/>
    </row>
    <row r="36" spans="1:32" x14ac:dyDescent="0.25">
      <c r="A36" s="156"/>
      <c r="B36" s="35"/>
      <c r="C36" s="36"/>
      <c r="D36" s="36"/>
      <c r="E36" s="36"/>
      <c r="F36" s="36"/>
      <c r="G36" s="36"/>
      <c r="H36" s="36"/>
      <c r="I36" s="36"/>
      <c r="J36" s="36"/>
      <c r="K36" s="36"/>
      <c r="L36" s="36"/>
      <c r="M36" s="144"/>
      <c r="N36" s="123"/>
      <c r="O36" s="147"/>
      <c r="P36" s="36"/>
      <c r="Q36" s="36"/>
      <c r="R36" s="36"/>
      <c r="S36" s="36"/>
      <c r="T36" s="36"/>
      <c r="U36" s="36"/>
      <c r="V36" s="36"/>
      <c r="W36" s="36"/>
      <c r="X36" s="36"/>
      <c r="Y36" s="36"/>
      <c r="Z36" s="36"/>
      <c r="AA36" s="144"/>
      <c r="AB36" s="123"/>
      <c r="AC36" s="147"/>
      <c r="AD36" s="55" t="s">
        <v>63</v>
      </c>
      <c r="AE36" s="126"/>
      <c r="AF36" s="93" t="s">
        <v>86</v>
      </c>
    </row>
    <row r="37" spans="1:32" x14ac:dyDescent="0.25">
      <c r="A37" s="157"/>
      <c r="B37" s="35"/>
      <c r="C37" s="36"/>
      <c r="D37" s="36"/>
      <c r="E37" s="36"/>
      <c r="F37" s="36"/>
      <c r="G37" s="36"/>
      <c r="H37" s="36"/>
      <c r="I37" s="36"/>
      <c r="J37" s="36"/>
      <c r="K37" s="36"/>
      <c r="L37" s="36"/>
      <c r="M37" s="144"/>
      <c r="N37" s="123"/>
      <c r="O37" s="147"/>
      <c r="P37" s="36"/>
      <c r="Q37" s="36"/>
      <c r="R37" s="36"/>
      <c r="S37" s="36"/>
      <c r="T37" s="36"/>
      <c r="U37" s="36"/>
      <c r="V37" s="36"/>
      <c r="W37" s="36"/>
      <c r="X37" s="36"/>
      <c r="Y37" s="36"/>
      <c r="Z37" s="36"/>
      <c r="AA37" s="144"/>
      <c r="AB37" s="123"/>
      <c r="AC37" s="147"/>
      <c r="AD37" s="94" t="str">
        <f>IF(AC34="OK","Yes","No")</f>
        <v>No</v>
      </c>
      <c r="AE37" s="126"/>
      <c r="AF37" s="134"/>
    </row>
    <row r="38" spans="1:32" x14ac:dyDescent="0.25">
      <c r="A38" s="71" t="str">
        <f>IF(AD33="Cycle Complete", "", "Caution: Previous cycle incomplete")</f>
        <v>Caution: Previous cycle incomplete</v>
      </c>
      <c r="B38" s="37"/>
      <c r="C38" s="38"/>
      <c r="D38" s="38"/>
      <c r="E38" s="38"/>
      <c r="F38" s="38"/>
      <c r="G38" s="38"/>
      <c r="H38" s="38"/>
      <c r="I38" s="38"/>
      <c r="J38" s="38"/>
      <c r="K38" s="38"/>
      <c r="L38" s="38"/>
      <c r="M38" s="145"/>
      <c r="N38" s="124"/>
      <c r="O38" s="148"/>
      <c r="P38" s="38"/>
      <c r="Q38" s="38"/>
      <c r="R38" s="38"/>
      <c r="S38" s="38"/>
      <c r="T38" s="38"/>
      <c r="U38" s="38"/>
      <c r="V38" s="38"/>
      <c r="W38" s="38"/>
      <c r="X38" s="38"/>
      <c r="Y38" s="38"/>
      <c r="Z38" s="38"/>
      <c r="AA38" s="145"/>
      <c r="AB38" s="124"/>
      <c r="AC38" s="148"/>
      <c r="AD38" s="57" t="str">
        <f>IF(AND(AD35="Yes",AD37="Yes"),"Cycle Complete","Cycle Incomplete")</f>
        <v>Cycle Incomplete</v>
      </c>
      <c r="AE38" s="127"/>
      <c r="AF38" s="135"/>
    </row>
    <row r="39" spans="1:32" ht="15" customHeight="1" x14ac:dyDescent="0.25">
      <c r="A39" s="152"/>
      <c r="B39" s="45"/>
      <c r="C39" s="46"/>
      <c r="D39" s="46"/>
      <c r="E39" s="46"/>
      <c r="F39" s="46"/>
      <c r="G39" s="46"/>
      <c r="H39" s="46"/>
      <c r="I39" s="46"/>
      <c r="J39" s="46"/>
      <c r="K39" s="46"/>
      <c r="L39" s="46"/>
      <c r="M39" s="128"/>
      <c r="N39" s="131">
        <f>COUNTIF(C39:L43,"y")</f>
        <v>0</v>
      </c>
      <c r="O39" s="140" t="str">
        <f t="shared" ref="O39" si="10">IF(N39&gt;0,"OK","No Observation")</f>
        <v>No Observation</v>
      </c>
      <c r="P39" s="46"/>
      <c r="Q39" s="46"/>
      <c r="R39" s="46"/>
      <c r="S39" s="46"/>
      <c r="T39" s="46"/>
      <c r="U39" s="46"/>
      <c r="V39" s="46"/>
      <c r="W39" s="46"/>
      <c r="X39" s="46"/>
      <c r="Y39" s="46"/>
      <c r="Z39" s="46"/>
      <c r="AA39" s="128"/>
      <c r="AB39" s="131">
        <f>COUNTIF(P39:Z43,"Y")</f>
        <v>0</v>
      </c>
      <c r="AC39" s="140" t="str">
        <f t="shared" ref="AC39" si="11">IF(AB39&gt;0,"OK","No Debrief")</f>
        <v>No Debrief</v>
      </c>
      <c r="AD39" s="68" t="s">
        <v>62</v>
      </c>
      <c r="AE39" s="119"/>
      <c r="AF39" s="136"/>
    </row>
    <row r="40" spans="1:32" x14ac:dyDescent="0.25">
      <c r="A40" s="153"/>
      <c r="B40" s="47"/>
      <c r="C40" s="48"/>
      <c r="D40" s="48"/>
      <c r="E40" s="48"/>
      <c r="F40" s="48"/>
      <c r="G40" s="48"/>
      <c r="H40" s="48"/>
      <c r="I40" s="48"/>
      <c r="J40" s="48"/>
      <c r="K40" s="48"/>
      <c r="L40" s="48"/>
      <c r="M40" s="129"/>
      <c r="N40" s="132"/>
      <c r="O40" s="141"/>
      <c r="P40" s="48"/>
      <c r="Q40" s="48"/>
      <c r="R40" s="48"/>
      <c r="S40" s="48"/>
      <c r="T40" s="48"/>
      <c r="U40" s="48"/>
      <c r="V40" s="48"/>
      <c r="W40" s="48"/>
      <c r="X40" s="48"/>
      <c r="Y40" s="48"/>
      <c r="Z40" s="48"/>
      <c r="AA40" s="129"/>
      <c r="AB40" s="132"/>
      <c r="AC40" s="141"/>
      <c r="AD40" s="94" t="str">
        <f>IF(O39="OK", "Yes", "No")</f>
        <v>No</v>
      </c>
      <c r="AE40" s="120"/>
      <c r="AF40" s="137"/>
    </row>
    <row r="41" spans="1:32" x14ac:dyDescent="0.25">
      <c r="A41" s="153"/>
      <c r="B41" s="47"/>
      <c r="C41" s="48"/>
      <c r="D41" s="48"/>
      <c r="E41" s="48"/>
      <c r="F41" s="48"/>
      <c r="G41" s="48"/>
      <c r="H41" s="48"/>
      <c r="I41" s="48"/>
      <c r="J41" s="48"/>
      <c r="K41" s="48"/>
      <c r="L41" s="48"/>
      <c r="M41" s="129"/>
      <c r="N41" s="132"/>
      <c r="O41" s="141"/>
      <c r="P41" s="48"/>
      <c r="Q41" s="48"/>
      <c r="R41" s="48"/>
      <c r="S41" s="48"/>
      <c r="T41" s="48"/>
      <c r="U41" s="48"/>
      <c r="V41" s="48"/>
      <c r="W41" s="48"/>
      <c r="X41" s="48"/>
      <c r="Y41" s="48"/>
      <c r="Z41" s="48"/>
      <c r="AA41" s="129"/>
      <c r="AB41" s="132"/>
      <c r="AC41" s="141"/>
      <c r="AD41" s="55" t="s">
        <v>63</v>
      </c>
      <c r="AE41" s="120"/>
      <c r="AF41" s="93" t="s">
        <v>86</v>
      </c>
    </row>
    <row r="42" spans="1:32" x14ac:dyDescent="0.25">
      <c r="A42" s="154"/>
      <c r="B42" s="47"/>
      <c r="C42" s="48"/>
      <c r="D42" s="48"/>
      <c r="E42" s="48"/>
      <c r="F42" s="48"/>
      <c r="G42" s="48"/>
      <c r="H42" s="48"/>
      <c r="I42" s="48"/>
      <c r="J42" s="48"/>
      <c r="K42" s="48"/>
      <c r="L42" s="48"/>
      <c r="M42" s="129"/>
      <c r="N42" s="132"/>
      <c r="O42" s="141"/>
      <c r="P42" s="48"/>
      <c r="Q42" s="48"/>
      <c r="R42" s="48"/>
      <c r="S42" s="48"/>
      <c r="T42" s="48"/>
      <c r="U42" s="48"/>
      <c r="V42" s="48"/>
      <c r="W42" s="48"/>
      <c r="X42" s="48"/>
      <c r="Y42" s="48"/>
      <c r="Z42" s="48"/>
      <c r="AA42" s="129"/>
      <c r="AB42" s="132"/>
      <c r="AC42" s="141"/>
      <c r="AD42" s="94" t="str">
        <f>IF(AC39="OK","Yes","No")</f>
        <v>No</v>
      </c>
      <c r="AE42" s="120"/>
      <c r="AF42" s="138"/>
    </row>
    <row r="43" spans="1:32" x14ac:dyDescent="0.25">
      <c r="A43" s="53" t="str">
        <f>IF(AD38="Cycle Complete", "", "Caution: Previous cycle incomplete")</f>
        <v>Caution: Previous cycle incomplete</v>
      </c>
      <c r="B43" s="49"/>
      <c r="C43" s="50"/>
      <c r="D43" s="50"/>
      <c r="E43" s="50"/>
      <c r="F43" s="50"/>
      <c r="G43" s="50"/>
      <c r="H43" s="50"/>
      <c r="I43" s="50"/>
      <c r="J43" s="50"/>
      <c r="K43" s="50"/>
      <c r="L43" s="50"/>
      <c r="M43" s="130"/>
      <c r="N43" s="133"/>
      <c r="O43" s="142"/>
      <c r="P43" s="50"/>
      <c r="Q43" s="50"/>
      <c r="R43" s="50"/>
      <c r="S43" s="50"/>
      <c r="T43" s="50"/>
      <c r="U43" s="50"/>
      <c r="V43" s="50"/>
      <c r="W43" s="50"/>
      <c r="X43" s="50"/>
      <c r="Y43" s="50"/>
      <c r="Z43" s="50"/>
      <c r="AA43" s="130"/>
      <c r="AB43" s="133"/>
      <c r="AC43" s="142"/>
      <c r="AD43" s="57" t="str">
        <f>IF(AND(AD40="Yes",AD42="Yes"),"Cycle Complete","Cycle Incomplete")</f>
        <v>Cycle Incomplete</v>
      </c>
      <c r="AE43" s="121"/>
      <c r="AF43" s="139"/>
    </row>
    <row r="44" spans="1:32" ht="15" customHeight="1" x14ac:dyDescent="0.25">
      <c r="A44" s="155"/>
      <c r="B44" s="33"/>
      <c r="C44" s="34"/>
      <c r="D44" s="34"/>
      <c r="E44" s="34"/>
      <c r="F44" s="34"/>
      <c r="G44" s="34"/>
      <c r="H44" s="34"/>
      <c r="I44" s="34"/>
      <c r="J44" s="34"/>
      <c r="K44" s="34"/>
      <c r="L44" s="34"/>
      <c r="M44" s="143"/>
      <c r="N44" s="122">
        <f>COUNTIF(C44:L48,"y")</f>
        <v>0</v>
      </c>
      <c r="O44" s="146" t="str">
        <f t="shared" ref="O44" si="12">IF(N44&gt;0,"OK","No Observation")</f>
        <v>No Observation</v>
      </c>
      <c r="P44" s="34"/>
      <c r="Q44" s="34"/>
      <c r="R44" s="34"/>
      <c r="S44" s="34"/>
      <c r="T44" s="34"/>
      <c r="U44" s="34"/>
      <c r="V44" s="34"/>
      <c r="W44" s="34"/>
      <c r="X44" s="34"/>
      <c r="Y44" s="34"/>
      <c r="Z44" s="34"/>
      <c r="AA44" s="143"/>
      <c r="AB44" s="122">
        <f>COUNTIF(P44:Z48,"Y")</f>
        <v>0</v>
      </c>
      <c r="AC44" s="146" t="str">
        <f t="shared" ref="AC44" si="13">IF(AB44&gt;0,"OK","No Debrief")</f>
        <v>No Debrief</v>
      </c>
      <c r="AD44" s="68" t="s">
        <v>62</v>
      </c>
      <c r="AE44" s="125"/>
      <c r="AF44" s="151"/>
    </row>
    <row r="45" spans="1:32" x14ac:dyDescent="0.25">
      <c r="A45" s="156"/>
      <c r="B45" s="35"/>
      <c r="C45" s="36"/>
      <c r="D45" s="36"/>
      <c r="E45" s="36"/>
      <c r="F45" s="36"/>
      <c r="G45" s="36"/>
      <c r="H45" s="36"/>
      <c r="I45" s="36"/>
      <c r="J45" s="36"/>
      <c r="K45" s="36"/>
      <c r="L45" s="36"/>
      <c r="M45" s="144"/>
      <c r="N45" s="123"/>
      <c r="O45" s="147"/>
      <c r="P45" s="36"/>
      <c r="Q45" s="36"/>
      <c r="R45" s="36"/>
      <c r="S45" s="36"/>
      <c r="T45" s="36"/>
      <c r="U45" s="36"/>
      <c r="V45" s="36"/>
      <c r="W45" s="36"/>
      <c r="X45" s="36"/>
      <c r="Y45" s="36"/>
      <c r="Z45" s="36"/>
      <c r="AA45" s="144"/>
      <c r="AB45" s="123"/>
      <c r="AC45" s="147"/>
      <c r="AD45" s="94" t="str">
        <f>IF(O44="OK", "Yes", "No")</f>
        <v>No</v>
      </c>
      <c r="AE45" s="126"/>
      <c r="AF45" s="150"/>
    </row>
    <row r="46" spans="1:32" x14ac:dyDescent="0.25">
      <c r="A46" s="156"/>
      <c r="B46" s="35"/>
      <c r="C46" s="36"/>
      <c r="D46" s="36"/>
      <c r="E46" s="36"/>
      <c r="F46" s="36"/>
      <c r="G46" s="36"/>
      <c r="H46" s="36"/>
      <c r="I46" s="36"/>
      <c r="J46" s="36"/>
      <c r="K46" s="36"/>
      <c r="L46" s="36"/>
      <c r="M46" s="144"/>
      <c r="N46" s="123"/>
      <c r="O46" s="147"/>
      <c r="P46" s="36"/>
      <c r="Q46" s="36"/>
      <c r="R46" s="36"/>
      <c r="S46" s="36"/>
      <c r="T46" s="36"/>
      <c r="U46" s="36"/>
      <c r="V46" s="36"/>
      <c r="W46" s="36"/>
      <c r="X46" s="36"/>
      <c r="Y46" s="36"/>
      <c r="Z46" s="36"/>
      <c r="AA46" s="144"/>
      <c r="AB46" s="123"/>
      <c r="AC46" s="147"/>
      <c r="AD46" s="55" t="s">
        <v>63</v>
      </c>
      <c r="AE46" s="126"/>
      <c r="AF46" s="93" t="s">
        <v>86</v>
      </c>
    </row>
    <row r="47" spans="1:32" x14ac:dyDescent="0.25">
      <c r="A47" s="157"/>
      <c r="B47" s="35"/>
      <c r="C47" s="36"/>
      <c r="D47" s="36"/>
      <c r="E47" s="36"/>
      <c r="F47" s="36"/>
      <c r="G47" s="36"/>
      <c r="H47" s="36"/>
      <c r="I47" s="36"/>
      <c r="J47" s="36"/>
      <c r="K47" s="36"/>
      <c r="L47" s="36"/>
      <c r="M47" s="144"/>
      <c r="N47" s="123"/>
      <c r="O47" s="147"/>
      <c r="P47" s="36"/>
      <c r="Q47" s="36"/>
      <c r="R47" s="36"/>
      <c r="S47" s="36"/>
      <c r="T47" s="36"/>
      <c r="U47" s="36"/>
      <c r="V47" s="36"/>
      <c r="W47" s="36"/>
      <c r="X47" s="36"/>
      <c r="Y47" s="36"/>
      <c r="Z47" s="36"/>
      <c r="AA47" s="144"/>
      <c r="AB47" s="123"/>
      <c r="AC47" s="147"/>
      <c r="AD47" s="94" t="str">
        <f>IF(AC44="OK","Yes","No")</f>
        <v>No</v>
      </c>
      <c r="AE47" s="126"/>
      <c r="AF47" s="134"/>
    </row>
    <row r="48" spans="1:32" x14ac:dyDescent="0.25">
      <c r="A48" s="71" t="str">
        <f>IF(AD43="Cycle Complete", "", "Caution: Previous cycle incomplete")</f>
        <v>Caution: Previous cycle incomplete</v>
      </c>
      <c r="B48" s="37"/>
      <c r="C48" s="38"/>
      <c r="D48" s="38"/>
      <c r="E48" s="38"/>
      <c r="F48" s="38"/>
      <c r="G48" s="38"/>
      <c r="H48" s="38"/>
      <c r="I48" s="38"/>
      <c r="J48" s="38"/>
      <c r="K48" s="38"/>
      <c r="L48" s="38"/>
      <c r="M48" s="145"/>
      <c r="N48" s="124"/>
      <c r="O48" s="148"/>
      <c r="P48" s="38"/>
      <c r="Q48" s="38"/>
      <c r="R48" s="38"/>
      <c r="S48" s="38"/>
      <c r="T48" s="38"/>
      <c r="U48" s="38"/>
      <c r="V48" s="38"/>
      <c r="W48" s="38"/>
      <c r="X48" s="38"/>
      <c r="Y48" s="38"/>
      <c r="Z48" s="38"/>
      <c r="AA48" s="145"/>
      <c r="AB48" s="124"/>
      <c r="AC48" s="148"/>
      <c r="AD48" s="57" t="str">
        <f>IF(AND(AD45="Yes",AD47="Yes"),"Cycle Complete","Cycle Incomplete")</f>
        <v>Cycle Incomplete</v>
      </c>
      <c r="AE48" s="127"/>
      <c r="AF48" s="135"/>
    </row>
    <row r="49" spans="1:32" ht="15" customHeight="1" x14ac:dyDescent="0.25">
      <c r="A49" s="152"/>
      <c r="B49" s="45"/>
      <c r="C49" s="46"/>
      <c r="D49" s="46"/>
      <c r="E49" s="46"/>
      <c r="F49" s="46"/>
      <c r="G49" s="46"/>
      <c r="H49" s="46"/>
      <c r="I49" s="46"/>
      <c r="J49" s="46"/>
      <c r="K49" s="46"/>
      <c r="L49" s="46"/>
      <c r="M49" s="128"/>
      <c r="N49" s="131">
        <f>COUNTIF(C49:L53,"y")</f>
        <v>0</v>
      </c>
      <c r="O49" s="140" t="str">
        <f t="shared" ref="O49" si="14">IF(N49&gt;0,"OK","No Observation")</f>
        <v>No Observation</v>
      </c>
      <c r="P49" s="46"/>
      <c r="Q49" s="46"/>
      <c r="R49" s="46"/>
      <c r="S49" s="46"/>
      <c r="T49" s="46"/>
      <c r="U49" s="46"/>
      <c r="V49" s="46"/>
      <c r="W49" s="46"/>
      <c r="X49" s="46"/>
      <c r="Y49" s="46"/>
      <c r="Z49" s="46"/>
      <c r="AA49" s="128"/>
      <c r="AB49" s="131">
        <f>COUNTIF(P49:Z53,"Y")</f>
        <v>0</v>
      </c>
      <c r="AC49" s="140" t="str">
        <f t="shared" ref="AC49" si="15">IF(AB49&gt;0,"OK","No Debrief")</f>
        <v>No Debrief</v>
      </c>
      <c r="AD49" s="68" t="s">
        <v>62</v>
      </c>
      <c r="AE49" s="119"/>
      <c r="AF49" s="136"/>
    </row>
    <row r="50" spans="1:32" x14ac:dyDescent="0.25">
      <c r="A50" s="153"/>
      <c r="B50" s="47"/>
      <c r="C50" s="48"/>
      <c r="D50" s="48"/>
      <c r="E50" s="48"/>
      <c r="F50" s="48"/>
      <c r="G50" s="48"/>
      <c r="H50" s="48"/>
      <c r="I50" s="48"/>
      <c r="J50" s="48"/>
      <c r="K50" s="48"/>
      <c r="L50" s="48"/>
      <c r="M50" s="129"/>
      <c r="N50" s="132"/>
      <c r="O50" s="141"/>
      <c r="P50" s="48"/>
      <c r="Q50" s="48"/>
      <c r="R50" s="48"/>
      <c r="S50" s="48"/>
      <c r="T50" s="48"/>
      <c r="U50" s="48"/>
      <c r="V50" s="48"/>
      <c r="W50" s="48"/>
      <c r="X50" s="48"/>
      <c r="Y50" s="48"/>
      <c r="Z50" s="48"/>
      <c r="AA50" s="129"/>
      <c r="AB50" s="132"/>
      <c r="AC50" s="141"/>
      <c r="AD50" s="94" t="str">
        <f>IF(O49="OK", "Yes", "No")</f>
        <v>No</v>
      </c>
      <c r="AE50" s="120"/>
      <c r="AF50" s="137"/>
    </row>
    <row r="51" spans="1:32" x14ac:dyDescent="0.25">
      <c r="A51" s="153"/>
      <c r="B51" s="47"/>
      <c r="C51" s="48"/>
      <c r="D51" s="48"/>
      <c r="E51" s="48"/>
      <c r="F51" s="48"/>
      <c r="G51" s="48"/>
      <c r="H51" s="48"/>
      <c r="I51" s="48"/>
      <c r="J51" s="48"/>
      <c r="K51" s="48"/>
      <c r="L51" s="48"/>
      <c r="M51" s="129"/>
      <c r="N51" s="132"/>
      <c r="O51" s="141"/>
      <c r="P51" s="48"/>
      <c r="Q51" s="48"/>
      <c r="R51" s="48"/>
      <c r="S51" s="48"/>
      <c r="T51" s="48"/>
      <c r="U51" s="48"/>
      <c r="V51" s="48"/>
      <c r="W51" s="48"/>
      <c r="X51" s="48"/>
      <c r="Y51" s="48"/>
      <c r="Z51" s="48"/>
      <c r="AA51" s="129"/>
      <c r="AB51" s="132"/>
      <c r="AC51" s="141"/>
      <c r="AD51" s="55" t="s">
        <v>63</v>
      </c>
      <c r="AE51" s="120"/>
      <c r="AF51" s="93" t="s">
        <v>86</v>
      </c>
    </row>
    <row r="52" spans="1:32" x14ac:dyDescent="0.25">
      <c r="A52" s="154"/>
      <c r="B52" s="47"/>
      <c r="C52" s="48"/>
      <c r="D52" s="48"/>
      <c r="E52" s="48"/>
      <c r="F52" s="48"/>
      <c r="G52" s="48"/>
      <c r="H52" s="48"/>
      <c r="I52" s="48"/>
      <c r="J52" s="48"/>
      <c r="K52" s="48"/>
      <c r="L52" s="48"/>
      <c r="M52" s="129"/>
      <c r="N52" s="132"/>
      <c r="O52" s="141"/>
      <c r="P52" s="48"/>
      <c r="Q52" s="48"/>
      <c r="R52" s="48"/>
      <c r="S52" s="48"/>
      <c r="T52" s="48"/>
      <c r="U52" s="48"/>
      <c r="V52" s="48"/>
      <c r="W52" s="48"/>
      <c r="X52" s="48"/>
      <c r="Y52" s="48"/>
      <c r="Z52" s="48"/>
      <c r="AA52" s="129"/>
      <c r="AB52" s="132"/>
      <c r="AC52" s="141"/>
      <c r="AD52" s="94" t="str">
        <f>IF(AC49="OK","Yes","No")</f>
        <v>No</v>
      </c>
      <c r="AE52" s="120"/>
      <c r="AF52" s="138"/>
    </row>
    <row r="53" spans="1:32" x14ac:dyDescent="0.25">
      <c r="A53" s="53" t="str">
        <f>IF(AD48="Cycle Complete", "", "Caution: Previous cycle incomplete")</f>
        <v>Caution: Previous cycle incomplete</v>
      </c>
      <c r="B53" s="49"/>
      <c r="C53" s="50"/>
      <c r="D53" s="50"/>
      <c r="E53" s="50"/>
      <c r="F53" s="50"/>
      <c r="G53" s="50"/>
      <c r="H53" s="50"/>
      <c r="I53" s="50"/>
      <c r="J53" s="50"/>
      <c r="K53" s="50"/>
      <c r="L53" s="50"/>
      <c r="M53" s="130"/>
      <c r="N53" s="133"/>
      <c r="O53" s="142"/>
      <c r="P53" s="50"/>
      <c r="Q53" s="50"/>
      <c r="R53" s="50"/>
      <c r="S53" s="50"/>
      <c r="T53" s="50"/>
      <c r="U53" s="50"/>
      <c r="V53" s="50"/>
      <c r="W53" s="50"/>
      <c r="X53" s="50"/>
      <c r="Y53" s="50"/>
      <c r="Z53" s="50"/>
      <c r="AA53" s="130"/>
      <c r="AB53" s="133"/>
      <c r="AC53" s="142"/>
      <c r="AD53" s="57" t="str">
        <f>IF(AND(AD50="Yes",AD52="Yes"),"Cycle Complete","Cycle Incomplete")</f>
        <v>Cycle Incomplete</v>
      </c>
      <c r="AE53" s="121"/>
      <c r="AF53" s="139"/>
    </row>
    <row r="54" spans="1:32" ht="15" customHeight="1" x14ac:dyDescent="0.25">
      <c r="A54" s="155"/>
      <c r="B54" s="33"/>
      <c r="C54" s="34"/>
      <c r="D54" s="34"/>
      <c r="E54" s="34"/>
      <c r="F54" s="34"/>
      <c r="G54" s="34"/>
      <c r="H54" s="34"/>
      <c r="I54" s="34"/>
      <c r="J54" s="34"/>
      <c r="K54" s="34"/>
      <c r="L54" s="34"/>
      <c r="M54" s="143"/>
      <c r="N54" s="122">
        <f>COUNTIF(C54:L58,"y")</f>
        <v>0</v>
      </c>
      <c r="O54" s="146" t="str">
        <f t="shared" ref="O54" si="16">IF(N54&gt;0,"OK","No Observation")</f>
        <v>No Observation</v>
      </c>
      <c r="P54" s="34"/>
      <c r="Q54" s="34"/>
      <c r="R54" s="34"/>
      <c r="S54" s="34"/>
      <c r="T54" s="34"/>
      <c r="U54" s="34"/>
      <c r="V54" s="34"/>
      <c r="W54" s="34"/>
      <c r="X54" s="34"/>
      <c r="Y54" s="34"/>
      <c r="Z54" s="34"/>
      <c r="AA54" s="143"/>
      <c r="AB54" s="122">
        <f>COUNTIF(P54:Z58,"Y")</f>
        <v>0</v>
      </c>
      <c r="AC54" s="146" t="str">
        <f t="shared" ref="AC54" si="17">IF(AB54&gt;0,"OK","No Debrief")</f>
        <v>No Debrief</v>
      </c>
      <c r="AD54" s="68" t="s">
        <v>62</v>
      </c>
      <c r="AE54" s="125"/>
      <c r="AF54" s="151"/>
    </row>
    <row r="55" spans="1:32" x14ac:dyDescent="0.25">
      <c r="A55" s="156"/>
      <c r="B55" s="35"/>
      <c r="C55" s="36"/>
      <c r="D55" s="36"/>
      <c r="E55" s="36"/>
      <c r="F55" s="36"/>
      <c r="G55" s="36"/>
      <c r="H55" s="36"/>
      <c r="I55" s="36"/>
      <c r="J55" s="36"/>
      <c r="K55" s="36"/>
      <c r="L55" s="36"/>
      <c r="M55" s="144"/>
      <c r="N55" s="123"/>
      <c r="O55" s="147"/>
      <c r="P55" s="36"/>
      <c r="Q55" s="36"/>
      <c r="R55" s="36"/>
      <c r="S55" s="36"/>
      <c r="T55" s="36"/>
      <c r="U55" s="36"/>
      <c r="V55" s="36"/>
      <c r="W55" s="36"/>
      <c r="X55" s="36"/>
      <c r="Y55" s="36"/>
      <c r="Z55" s="36"/>
      <c r="AA55" s="144"/>
      <c r="AB55" s="123"/>
      <c r="AC55" s="147"/>
      <c r="AD55" s="94" t="str">
        <f>IF(O54="OK", "Yes", "No")</f>
        <v>No</v>
      </c>
      <c r="AE55" s="126"/>
      <c r="AF55" s="150"/>
    </row>
    <row r="56" spans="1:32" x14ac:dyDescent="0.25">
      <c r="A56" s="156"/>
      <c r="B56" s="35"/>
      <c r="C56" s="36"/>
      <c r="D56" s="36"/>
      <c r="E56" s="36"/>
      <c r="F56" s="36"/>
      <c r="G56" s="36"/>
      <c r="H56" s="36"/>
      <c r="I56" s="36"/>
      <c r="J56" s="36"/>
      <c r="K56" s="36"/>
      <c r="L56" s="36"/>
      <c r="M56" s="144"/>
      <c r="N56" s="123"/>
      <c r="O56" s="147"/>
      <c r="P56" s="36"/>
      <c r="Q56" s="36"/>
      <c r="R56" s="36"/>
      <c r="S56" s="36"/>
      <c r="T56" s="36"/>
      <c r="U56" s="36"/>
      <c r="V56" s="36"/>
      <c r="W56" s="36"/>
      <c r="X56" s="36"/>
      <c r="Y56" s="36"/>
      <c r="Z56" s="36"/>
      <c r="AA56" s="144"/>
      <c r="AB56" s="123"/>
      <c r="AC56" s="147"/>
      <c r="AD56" s="55" t="s">
        <v>63</v>
      </c>
      <c r="AE56" s="126"/>
      <c r="AF56" s="93" t="s">
        <v>86</v>
      </c>
    </row>
    <row r="57" spans="1:32" x14ac:dyDescent="0.25">
      <c r="A57" s="157"/>
      <c r="B57" s="35"/>
      <c r="C57" s="36"/>
      <c r="D57" s="36"/>
      <c r="E57" s="36"/>
      <c r="F57" s="36"/>
      <c r="G57" s="36"/>
      <c r="H57" s="36"/>
      <c r="I57" s="36"/>
      <c r="J57" s="36"/>
      <c r="K57" s="36"/>
      <c r="L57" s="36"/>
      <c r="M57" s="144"/>
      <c r="N57" s="123"/>
      <c r="O57" s="147"/>
      <c r="P57" s="36"/>
      <c r="Q57" s="36"/>
      <c r="R57" s="36"/>
      <c r="S57" s="36"/>
      <c r="T57" s="36"/>
      <c r="U57" s="36"/>
      <c r="V57" s="36"/>
      <c r="W57" s="36"/>
      <c r="X57" s="36"/>
      <c r="Y57" s="36"/>
      <c r="Z57" s="36"/>
      <c r="AA57" s="144"/>
      <c r="AB57" s="123"/>
      <c r="AC57" s="147"/>
      <c r="AD57" s="94" t="str">
        <f>IF(AC54="OK","Yes","No")</f>
        <v>No</v>
      </c>
      <c r="AE57" s="126"/>
      <c r="AF57" s="134"/>
    </row>
    <row r="58" spans="1:32" x14ac:dyDescent="0.25">
      <c r="A58" s="71" t="str">
        <f>IF(AD53="Cycle Complete", "", "Caution: Previous cycle incomplete")</f>
        <v>Caution: Previous cycle incomplete</v>
      </c>
      <c r="B58" s="37"/>
      <c r="C58" s="38"/>
      <c r="D58" s="38"/>
      <c r="E58" s="38"/>
      <c r="F58" s="38"/>
      <c r="G58" s="38"/>
      <c r="H58" s="38"/>
      <c r="I58" s="38"/>
      <c r="J58" s="38"/>
      <c r="K58" s="38"/>
      <c r="L58" s="38"/>
      <c r="M58" s="145"/>
      <c r="N58" s="124"/>
      <c r="O58" s="148"/>
      <c r="P58" s="38"/>
      <c r="Q58" s="38"/>
      <c r="R58" s="38"/>
      <c r="S58" s="38"/>
      <c r="T58" s="38"/>
      <c r="U58" s="38"/>
      <c r="V58" s="38"/>
      <c r="W58" s="38"/>
      <c r="X58" s="38"/>
      <c r="Y58" s="38"/>
      <c r="Z58" s="38"/>
      <c r="AA58" s="145"/>
      <c r="AB58" s="124"/>
      <c r="AC58" s="148"/>
      <c r="AD58" s="57" t="str">
        <f>IF(AND(AD55="Yes",AD57="Yes"),"Cycle Complete","Cycle Incomplete")</f>
        <v>Cycle Incomplete</v>
      </c>
      <c r="AE58" s="127"/>
      <c r="AF58" s="135"/>
    </row>
    <row r="59" spans="1:32" ht="15" customHeight="1" x14ac:dyDescent="0.25">
      <c r="A59" s="152"/>
      <c r="B59" s="45"/>
      <c r="C59" s="46"/>
      <c r="D59" s="46"/>
      <c r="E59" s="46"/>
      <c r="F59" s="46"/>
      <c r="G59" s="46"/>
      <c r="H59" s="46"/>
      <c r="I59" s="46"/>
      <c r="J59" s="46"/>
      <c r="K59" s="46"/>
      <c r="L59" s="46"/>
      <c r="M59" s="128"/>
      <c r="N59" s="131">
        <f>COUNTIF(C59:L63,"y")</f>
        <v>0</v>
      </c>
      <c r="O59" s="140" t="str">
        <f t="shared" ref="O59" si="18">IF(N59&gt;0,"OK","No Observation")</f>
        <v>No Observation</v>
      </c>
      <c r="P59" s="46"/>
      <c r="Q59" s="46"/>
      <c r="R59" s="46"/>
      <c r="S59" s="46"/>
      <c r="T59" s="46"/>
      <c r="U59" s="46"/>
      <c r="V59" s="46"/>
      <c r="W59" s="46"/>
      <c r="X59" s="46"/>
      <c r="Y59" s="46"/>
      <c r="Z59" s="46"/>
      <c r="AA59" s="128"/>
      <c r="AB59" s="131">
        <f>COUNTIF(P59:Z63,"Y")</f>
        <v>0</v>
      </c>
      <c r="AC59" s="140" t="str">
        <f t="shared" ref="AC59" si="19">IF(AB59&gt;0,"OK","No Debrief")</f>
        <v>No Debrief</v>
      </c>
      <c r="AD59" s="68" t="s">
        <v>62</v>
      </c>
      <c r="AE59" s="119"/>
      <c r="AF59" s="136"/>
    </row>
    <row r="60" spans="1:32" x14ac:dyDescent="0.25">
      <c r="A60" s="153"/>
      <c r="B60" s="47"/>
      <c r="C60" s="48"/>
      <c r="D60" s="48"/>
      <c r="E60" s="48"/>
      <c r="F60" s="48"/>
      <c r="G60" s="48"/>
      <c r="H60" s="48"/>
      <c r="I60" s="48"/>
      <c r="J60" s="48"/>
      <c r="K60" s="48"/>
      <c r="L60" s="48"/>
      <c r="M60" s="129"/>
      <c r="N60" s="132"/>
      <c r="O60" s="141"/>
      <c r="P60" s="48"/>
      <c r="Q60" s="48"/>
      <c r="R60" s="48"/>
      <c r="S60" s="48"/>
      <c r="T60" s="48"/>
      <c r="U60" s="48"/>
      <c r="V60" s="48"/>
      <c r="W60" s="48"/>
      <c r="X60" s="48"/>
      <c r="Y60" s="48"/>
      <c r="Z60" s="48"/>
      <c r="AA60" s="129"/>
      <c r="AB60" s="132"/>
      <c r="AC60" s="141"/>
      <c r="AD60" s="94" t="str">
        <f>IF(O59="OK", "Yes", "No")</f>
        <v>No</v>
      </c>
      <c r="AE60" s="120"/>
      <c r="AF60" s="137"/>
    </row>
    <row r="61" spans="1:32" x14ac:dyDescent="0.25">
      <c r="A61" s="153"/>
      <c r="B61" s="47"/>
      <c r="C61" s="48"/>
      <c r="D61" s="48"/>
      <c r="E61" s="48"/>
      <c r="F61" s="48"/>
      <c r="G61" s="48"/>
      <c r="H61" s="48"/>
      <c r="I61" s="48"/>
      <c r="J61" s="48"/>
      <c r="K61" s="48"/>
      <c r="L61" s="48"/>
      <c r="M61" s="129"/>
      <c r="N61" s="132"/>
      <c r="O61" s="141"/>
      <c r="P61" s="48"/>
      <c r="Q61" s="48"/>
      <c r="R61" s="48"/>
      <c r="S61" s="48"/>
      <c r="T61" s="48"/>
      <c r="U61" s="48"/>
      <c r="V61" s="48"/>
      <c r="W61" s="48"/>
      <c r="X61" s="48"/>
      <c r="Y61" s="48"/>
      <c r="Z61" s="48"/>
      <c r="AA61" s="129"/>
      <c r="AB61" s="132"/>
      <c r="AC61" s="141"/>
      <c r="AD61" s="55" t="s">
        <v>63</v>
      </c>
      <c r="AE61" s="120"/>
      <c r="AF61" s="93" t="s">
        <v>86</v>
      </c>
    </row>
    <row r="62" spans="1:32" x14ac:dyDescent="0.25">
      <c r="A62" s="154"/>
      <c r="B62" s="47"/>
      <c r="C62" s="48"/>
      <c r="D62" s="48"/>
      <c r="E62" s="48"/>
      <c r="F62" s="48"/>
      <c r="G62" s="48"/>
      <c r="H62" s="48"/>
      <c r="I62" s="48"/>
      <c r="J62" s="48"/>
      <c r="K62" s="48"/>
      <c r="L62" s="48"/>
      <c r="M62" s="129"/>
      <c r="N62" s="132"/>
      <c r="O62" s="141"/>
      <c r="P62" s="48"/>
      <c r="Q62" s="48"/>
      <c r="R62" s="48"/>
      <c r="S62" s="48"/>
      <c r="T62" s="48"/>
      <c r="U62" s="48"/>
      <c r="V62" s="48"/>
      <c r="W62" s="48"/>
      <c r="X62" s="48"/>
      <c r="Y62" s="48"/>
      <c r="Z62" s="48"/>
      <c r="AA62" s="129"/>
      <c r="AB62" s="132"/>
      <c r="AC62" s="141"/>
      <c r="AD62" s="94" t="str">
        <f>IF(AC59="OK","Yes","No")</f>
        <v>No</v>
      </c>
      <c r="AE62" s="120"/>
      <c r="AF62" s="138"/>
    </row>
    <row r="63" spans="1:32" x14ac:dyDescent="0.25">
      <c r="A63" s="53" t="str">
        <f>IF(AD58="Cycle Complete", "", "Caution: Previous cycle incomplete")</f>
        <v>Caution: Previous cycle incomplete</v>
      </c>
      <c r="B63" s="49"/>
      <c r="C63" s="50"/>
      <c r="D63" s="50"/>
      <c r="E63" s="50"/>
      <c r="F63" s="50"/>
      <c r="G63" s="50"/>
      <c r="H63" s="50"/>
      <c r="I63" s="50"/>
      <c r="J63" s="50"/>
      <c r="K63" s="50"/>
      <c r="L63" s="50"/>
      <c r="M63" s="130"/>
      <c r="N63" s="133"/>
      <c r="O63" s="142"/>
      <c r="P63" s="50"/>
      <c r="Q63" s="50"/>
      <c r="R63" s="50"/>
      <c r="S63" s="50"/>
      <c r="T63" s="50"/>
      <c r="U63" s="50"/>
      <c r="V63" s="50"/>
      <c r="W63" s="50"/>
      <c r="X63" s="50"/>
      <c r="Y63" s="50"/>
      <c r="Z63" s="50"/>
      <c r="AA63" s="130"/>
      <c r="AB63" s="133"/>
      <c r="AC63" s="142"/>
      <c r="AD63" s="57" t="str">
        <f>IF(AND(AD60="Yes",AD62="Yes"),"Cycle Complete","Cycle Incomplete")</f>
        <v>Cycle Incomplete</v>
      </c>
      <c r="AE63" s="121"/>
      <c r="AF63" s="139"/>
    </row>
    <row r="64" spans="1:32" ht="15" customHeight="1" x14ac:dyDescent="0.25">
      <c r="A64" s="155"/>
      <c r="B64" s="33"/>
      <c r="C64" s="34"/>
      <c r="D64" s="34"/>
      <c r="E64" s="34"/>
      <c r="F64" s="34"/>
      <c r="G64" s="34"/>
      <c r="H64" s="34"/>
      <c r="I64" s="34"/>
      <c r="J64" s="34"/>
      <c r="K64" s="34"/>
      <c r="L64" s="34"/>
      <c r="M64" s="143"/>
      <c r="N64" s="122">
        <f>COUNTIF(C64:L68,"y")</f>
        <v>0</v>
      </c>
      <c r="O64" s="146" t="str">
        <f t="shared" ref="O64" si="20">IF(N64&gt;0,"OK","No Observation")</f>
        <v>No Observation</v>
      </c>
      <c r="P64" s="34"/>
      <c r="Q64" s="34"/>
      <c r="R64" s="34"/>
      <c r="S64" s="34"/>
      <c r="T64" s="34"/>
      <c r="U64" s="34"/>
      <c r="V64" s="34"/>
      <c r="W64" s="34"/>
      <c r="X64" s="34"/>
      <c r="Y64" s="34"/>
      <c r="Z64" s="34"/>
      <c r="AA64" s="143"/>
      <c r="AB64" s="122">
        <f>COUNTIF(P64:Z68,"Y")</f>
        <v>0</v>
      </c>
      <c r="AC64" s="146" t="str">
        <f t="shared" ref="AC64" si="21">IF(AB64&gt;0,"OK","No Debrief")</f>
        <v>No Debrief</v>
      </c>
      <c r="AD64" s="68" t="s">
        <v>62</v>
      </c>
      <c r="AE64" s="125"/>
      <c r="AF64" s="151"/>
    </row>
    <row r="65" spans="1:32" x14ac:dyDescent="0.25">
      <c r="A65" s="156"/>
      <c r="B65" s="35"/>
      <c r="C65" s="36"/>
      <c r="D65" s="36"/>
      <c r="E65" s="36"/>
      <c r="F65" s="36"/>
      <c r="G65" s="36"/>
      <c r="H65" s="36"/>
      <c r="I65" s="36"/>
      <c r="J65" s="36"/>
      <c r="K65" s="36"/>
      <c r="L65" s="36"/>
      <c r="M65" s="144"/>
      <c r="N65" s="123"/>
      <c r="O65" s="147"/>
      <c r="P65" s="36"/>
      <c r="Q65" s="36"/>
      <c r="R65" s="36"/>
      <c r="S65" s="36"/>
      <c r="T65" s="36"/>
      <c r="U65" s="36"/>
      <c r="V65" s="36"/>
      <c r="W65" s="36"/>
      <c r="X65" s="36"/>
      <c r="Y65" s="36"/>
      <c r="Z65" s="36"/>
      <c r="AA65" s="144"/>
      <c r="AB65" s="123"/>
      <c r="AC65" s="147"/>
      <c r="AD65" s="94" t="str">
        <f>IF(O64="OK", "Yes", "No")</f>
        <v>No</v>
      </c>
      <c r="AE65" s="126"/>
      <c r="AF65" s="150"/>
    </row>
    <row r="66" spans="1:32" x14ac:dyDescent="0.25">
      <c r="A66" s="156"/>
      <c r="B66" s="35"/>
      <c r="C66" s="36"/>
      <c r="D66" s="36"/>
      <c r="E66" s="36"/>
      <c r="F66" s="36"/>
      <c r="G66" s="36"/>
      <c r="H66" s="36"/>
      <c r="I66" s="36"/>
      <c r="J66" s="36"/>
      <c r="K66" s="36"/>
      <c r="L66" s="36"/>
      <c r="M66" s="144"/>
      <c r="N66" s="123"/>
      <c r="O66" s="147"/>
      <c r="P66" s="36"/>
      <c r="Q66" s="36"/>
      <c r="R66" s="36"/>
      <c r="S66" s="36"/>
      <c r="T66" s="36"/>
      <c r="U66" s="36"/>
      <c r="V66" s="36"/>
      <c r="W66" s="36"/>
      <c r="X66" s="36"/>
      <c r="Y66" s="36"/>
      <c r="Z66" s="36"/>
      <c r="AA66" s="144"/>
      <c r="AB66" s="123"/>
      <c r="AC66" s="147"/>
      <c r="AD66" s="55" t="s">
        <v>63</v>
      </c>
      <c r="AE66" s="126"/>
      <c r="AF66" s="93" t="s">
        <v>86</v>
      </c>
    </row>
    <row r="67" spans="1:32" x14ac:dyDescent="0.25">
      <c r="A67" s="157"/>
      <c r="B67" s="35"/>
      <c r="C67" s="36"/>
      <c r="D67" s="36"/>
      <c r="E67" s="36"/>
      <c r="F67" s="36"/>
      <c r="G67" s="36"/>
      <c r="H67" s="36"/>
      <c r="I67" s="36"/>
      <c r="J67" s="36"/>
      <c r="K67" s="36"/>
      <c r="L67" s="36"/>
      <c r="M67" s="144"/>
      <c r="N67" s="123"/>
      <c r="O67" s="147"/>
      <c r="P67" s="36"/>
      <c r="Q67" s="36"/>
      <c r="R67" s="36"/>
      <c r="S67" s="36"/>
      <c r="T67" s="36"/>
      <c r="U67" s="36"/>
      <c r="V67" s="36"/>
      <c r="W67" s="36"/>
      <c r="X67" s="36"/>
      <c r="Y67" s="36"/>
      <c r="Z67" s="36"/>
      <c r="AA67" s="144"/>
      <c r="AB67" s="123"/>
      <c r="AC67" s="147"/>
      <c r="AD67" s="94" t="str">
        <f>IF(AC64="OK","Yes","No")</f>
        <v>No</v>
      </c>
      <c r="AE67" s="126"/>
      <c r="AF67" s="134"/>
    </row>
    <row r="68" spans="1:32" x14ac:dyDescent="0.25">
      <c r="A68" s="71" t="str">
        <f>IF(AD63="Cycle Complete", "", "Caution: Previous cycle incomplete")</f>
        <v>Caution: Previous cycle incomplete</v>
      </c>
      <c r="B68" s="37"/>
      <c r="C68" s="38"/>
      <c r="D68" s="38"/>
      <c r="E68" s="38"/>
      <c r="F68" s="38"/>
      <c r="G68" s="38"/>
      <c r="H68" s="38"/>
      <c r="I68" s="38"/>
      <c r="J68" s="38"/>
      <c r="K68" s="38"/>
      <c r="L68" s="38"/>
      <c r="M68" s="145"/>
      <c r="N68" s="124"/>
      <c r="O68" s="148"/>
      <c r="P68" s="38"/>
      <c r="Q68" s="38"/>
      <c r="R68" s="38"/>
      <c r="S68" s="38"/>
      <c r="T68" s="38"/>
      <c r="U68" s="38"/>
      <c r="V68" s="38"/>
      <c r="W68" s="38"/>
      <c r="X68" s="38"/>
      <c r="Y68" s="38"/>
      <c r="Z68" s="38"/>
      <c r="AA68" s="145"/>
      <c r="AB68" s="124"/>
      <c r="AC68" s="148"/>
      <c r="AD68" s="57" t="str">
        <f>IF(AND(AD65="Yes",AD67="Yes"),"Cycle Complete","Cycle Incomplete")</f>
        <v>Cycle Incomplete</v>
      </c>
      <c r="AE68" s="127"/>
      <c r="AF68" s="135"/>
    </row>
    <row r="69" spans="1:32" ht="15" customHeight="1" x14ac:dyDescent="0.25">
      <c r="A69" s="152"/>
      <c r="B69" s="45"/>
      <c r="C69" s="46"/>
      <c r="D69" s="46"/>
      <c r="E69" s="46"/>
      <c r="F69" s="46"/>
      <c r="G69" s="46"/>
      <c r="H69" s="46"/>
      <c r="I69" s="46"/>
      <c r="J69" s="46"/>
      <c r="K69" s="46"/>
      <c r="L69" s="46"/>
      <c r="M69" s="128"/>
      <c r="N69" s="131">
        <f>COUNTIF(C69:L73,"y")</f>
        <v>0</v>
      </c>
      <c r="O69" s="140" t="str">
        <f t="shared" ref="O69" si="22">IF(N69&gt;0,"OK","No Observation")</f>
        <v>No Observation</v>
      </c>
      <c r="P69" s="46"/>
      <c r="Q69" s="46"/>
      <c r="R69" s="46"/>
      <c r="S69" s="46"/>
      <c r="T69" s="46"/>
      <c r="U69" s="46"/>
      <c r="V69" s="46"/>
      <c r="W69" s="46"/>
      <c r="X69" s="46"/>
      <c r="Y69" s="46"/>
      <c r="Z69" s="46"/>
      <c r="AA69" s="128"/>
      <c r="AB69" s="131">
        <f>COUNTIF(P69:Z73,"Y")</f>
        <v>0</v>
      </c>
      <c r="AC69" s="140" t="str">
        <f t="shared" ref="AC69" si="23">IF(AB69&gt;0,"OK","No Debrief")</f>
        <v>No Debrief</v>
      </c>
      <c r="AD69" s="68" t="s">
        <v>62</v>
      </c>
      <c r="AE69" s="119"/>
      <c r="AF69" s="136"/>
    </row>
    <row r="70" spans="1:32" x14ac:dyDescent="0.25">
      <c r="A70" s="153"/>
      <c r="B70" s="47"/>
      <c r="C70" s="48"/>
      <c r="D70" s="48"/>
      <c r="E70" s="48"/>
      <c r="F70" s="48"/>
      <c r="G70" s="48"/>
      <c r="H70" s="48"/>
      <c r="I70" s="48"/>
      <c r="J70" s="48"/>
      <c r="K70" s="48"/>
      <c r="L70" s="48"/>
      <c r="M70" s="129"/>
      <c r="N70" s="132"/>
      <c r="O70" s="141"/>
      <c r="P70" s="48"/>
      <c r="Q70" s="48"/>
      <c r="R70" s="48"/>
      <c r="S70" s="48"/>
      <c r="T70" s="48"/>
      <c r="U70" s="48"/>
      <c r="V70" s="48"/>
      <c r="W70" s="48"/>
      <c r="X70" s="48"/>
      <c r="Y70" s="48"/>
      <c r="Z70" s="48"/>
      <c r="AA70" s="129"/>
      <c r="AB70" s="132"/>
      <c r="AC70" s="141"/>
      <c r="AD70" s="94" t="str">
        <f>IF(O69="OK", "Yes", "No")</f>
        <v>No</v>
      </c>
      <c r="AE70" s="120"/>
      <c r="AF70" s="137"/>
    </row>
    <row r="71" spans="1:32" x14ac:dyDescent="0.25">
      <c r="A71" s="153"/>
      <c r="B71" s="47"/>
      <c r="C71" s="48"/>
      <c r="D71" s="48"/>
      <c r="E71" s="48"/>
      <c r="F71" s="48"/>
      <c r="G71" s="48"/>
      <c r="H71" s="48"/>
      <c r="I71" s="48"/>
      <c r="J71" s="48"/>
      <c r="K71" s="48"/>
      <c r="L71" s="48"/>
      <c r="M71" s="129"/>
      <c r="N71" s="132"/>
      <c r="O71" s="141"/>
      <c r="P71" s="48"/>
      <c r="Q71" s="48"/>
      <c r="R71" s="48"/>
      <c r="S71" s="48"/>
      <c r="T71" s="48"/>
      <c r="U71" s="48"/>
      <c r="V71" s="48"/>
      <c r="W71" s="48"/>
      <c r="X71" s="48"/>
      <c r="Y71" s="48"/>
      <c r="Z71" s="48"/>
      <c r="AA71" s="129"/>
      <c r="AB71" s="132"/>
      <c r="AC71" s="141"/>
      <c r="AD71" s="55" t="s">
        <v>63</v>
      </c>
      <c r="AE71" s="120"/>
      <c r="AF71" s="93" t="s">
        <v>86</v>
      </c>
    </row>
    <row r="72" spans="1:32" x14ac:dyDescent="0.25">
      <c r="A72" s="154"/>
      <c r="B72" s="47"/>
      <c r="C72" s="48"/>
      <c r="D72" s="48"/>
      <c r="E72" s="48"/>
      <c r="F72" s="48"/>
      <c r="G72" s="48"/>
      <c r="H72" s="48"/>
      <c r="I72" s="48"/>
      <c r="J72" s="48"/>
      <c r="K72" s="48"/>
      <c r="L72" s="48"/>
      <c r="M72" s="129"/>
      <c r="N72" s="132"/>
      <c r="O72" s="141"/>
      <c r="P72" s="48"/>
      <c r="Q72" s="48"/>
      <c r="R72" s="48"/>
      <c r="S72" s="48"/>
      <c r="T72" s="48"/>
      <c r="U72" s="48"/>
      <c r="V72" s="48"/>
      <c r="W72" s="48"/>
      <c r="X72" s="48"/>
      <c r="Y72" s="48"/>
      <c r="Z72" s="48"/>
      <c r="AA72" s="129"/>
      <c r="AB72" s="132"/>
      <c r="AC72" s="141"/>
      <c r="AD72" s="94" t="str">
        <f>IF(AC69="OK","Yes","No")</f>
        <v>No</v>
      </c>
      <c r="AE72" s="120"/>
      <c r="AF72" s="138"/>
    </row>
    <row r="73" spans="1:32" x14ac:dyDescent="0.25">
      <c r="A73" s="53" t="str">
        <f>IF(AD68="Cycle Complete", "", "Caution: Previous cycle incomplete")</f>
        <v>Caution: Previous cycle incomplete</v>
      </c>
      <c r="B73" s="49"/>
      <c r="C73" s="50"/>
      <c r="D73" s="50"/>
      <c r="E73" s="50"/>
      <c r="F73" s="50"/>
      <c r="G73" s="50"/>
      <c r="H73" s="50"/>
      <c r="I73" s="50"/>
      <c r="J73" s="50"/>
      <c r="K73" s="50"/>
      <c r="L73" s="50"/>
      <c r="M73" s="130"/>
      <c r="N73" s="133"/>
      <c r="O73" s="142"/>
      <c r="P73" s="50"/>
      <c r="Q73" s="50"/>
      <c r="R73" s="50"/>
      <c r="S73" s="50"/>
      <c r="T73" s="50"/>
      <c r="U73" s="50"/>
      <c r="V73" s="50"/>
      <c r="W73" s="50"/>
      <c r="X73" s="50"/>
      <c r="Y73" s="50"/>
      <c r="Z73" s="50"/>
      <c r="AA73" s="130"/>
      <c r="AB73" s="133"/>
      <c r="AC73" s="142"/>
      <c r="AD73" s="57" t="str">
        <f>IF(AND(AD70="Yes",AD72="Yes"),"Cycle Complete","Cycle Incomplete")</f>
        <v>Cycle Incomplete</v>
      </c>
      <c r="AE73" s="121"/>
      <c r="AF73" s="139"/>
    </row>
    <row r="74" spans="1:32" ht="15" customHeight="1" x14ac:dyDescent="0.25">
      <c r="A74" s="155"/>
      <c r="B74" s="33"/>
      <c r="C74" s="34"/>
      <c r="D74" s="34"/>
      <c r="E74" s="34"/>
      <c r="F74" s="34"/>
      <c r="G74" s="34"/>
      <c r="H74" s="34"/>
      <c r="I74" s="34"/>
      <c r="J74" s="34"/>
      <c r="K74" s="34"/>
      <c r="L74" s="34"/>
      <c r="M74" s="143"/>
      <c r="N74" s="122">
        <f>COUNTIF(C74:L78,"y")</f>
        <v>0</v>
      </c>
      <c r="O74" s="146" t="str">
        <f t="shared" ref="O74" si="24">IF(N74&gt;0,"OK","No Observation")</f>
        <v>No Observation</v>
      </c>
      <c r="P74" s="34"/>
      <c r="Q74" s="34"/>
      <c r="R74" s="34"/>
      <c r="S74" s="34"/>
      <c r="T74" s="34"/>
      <c r="U74" s="34"/>
      <c r="V74" s="34"/>
      <c r="W74" s="34"/>
      <c r="X74" s="34"/>
      <c r="Y74" s="34"/>
      <c r="Z74" s="34"/>
      <c r="AA74" s="143"/>
      <c r="AB74" s="122">
        <f>COUNTIF(P74:Z78,"Y")</f>
        <v>0</v>
      </c>
      <c r="AC74" s="146" t="str">
        <f t="shared" ref="AC74" si="25">IF(AB74&gt;0,"OK","No Debrief")</f>
        <v>No Debrief</v>
      </c>
      <c r="AD74" s="68" t="s">
        <v>62</v>
      </c>
      <c r="AE74" s="125"/>
      <c r="AF74" s="151"/>
    </row>
    <row r="75" spans="1:32" x14ac:dyDescent="0.25">
      <c r="A75" s="156"/>
      <c r="B75" s="35"/>
      <c r="C75" s="36"/>
      <c r="D75" s="36"/>
      <c r="E75" s="36"/>
      <c r="F75" s="36"/>
      <c r="G75" s="36"/>
      <c r="H75" s="36"/>
      <c r="I75" s="36"/>
      <c r="J75" s="36"/>
      <c r="K75" s="36"/>
      <c r="L75" s="36"/>
      <c r="M75" s="144"/>
      <c r="N75" s="123"/>
      <c r="O75" s="147"/>
      <c r="P75" s="36"/>
      <c r="Q75" s="36"/>
      <c r="R75" s="36"/>
      <c r="S75" s="36"/>
      <c r="T75" s="36"/>
      <c r="U75" s="36"/>
      <c r="V75" s="36"/>
      <c r="W75" s="36"/>
      <c r="X75" s="36"/>
      <c r="Y75" s="36"/>
      <c r="Z75" s="36"/>
      <c r="AA75" s="144"/>
      <c r="AB75" s="123"/>
      <c r="AC75" s="147"/>
      <c r="AD75" s="94" t="str">
        <f>IF(O74="OK", "Yes", "No")</f>
        <v>No</v>
      </c>
      <c r="AE75" s="126"/>
      <c r="AF75" s="150"/>
    </row>
    <row r="76" spans="1:32" x14ac:dyDescent="0.25">
      <c r="A76" s="156"/>
      <c r="B76" s="35"/>
      <c r="C76" s="36"/>
      <c r="D76" s="36"/>
      <c r="E76" s="36"/>
      <c r="F76" s="36"/>
      <c r="G76" s="36"/>
      <c r="H76" s="36"/>
      <c r="I76" s="36"/>
      <c r="J76" s="36"/>
      <c r="K76" s="36"/>
      <c r="L76" s="36"/>
      <c r="M76" s="144"/>
      <c r="N76" s="123"/>
      <c r="O76" s="147"/>
      <c r="P76" s="36"/>
      <c r="Q76" s="36"/>
      <c r="R76" s="36"/>
      <c r="S76" s="36"/>
      <c r="T76" s="36"/>
      <c r="U76" s="36"/>
      <c r="V76" s="36"/>
      <c r="W76" s="36"/>
      <c r="X76" s="36"/>
      <c r="Y76" s="36"/>
      <c r="Z76" s="36"/>
      <c r="AA76" s="144"/>
      <c r="AB76" s="123"/>
      <c r="AC76" s="147"/>
      <c r="AD76" s="55" t="s">
        <v>63</v>
      </c>
      <c r="AE76" s="126"/>
      <c r="AF76" s="93" t="s">
        <v>86</v>
      </c>
    </row>
    <row r="77" spans="1:32" x14ac:dyDescent="0.25">
      <c r="A77" s="157"/>
      <c r="B77" s="35"/>
      <c r="C77" s="36"/>
      <c r="D77" s="36"/>
      <c r="E77" s="36"/>
      <c r="F77" s="36"/>
      <c r="G77" s="36"/>
      <c r="H77" s="36"/>
      <c r="I77" s="36"/>
      <c r="J77" s="36"/>
      <c r="K77" s="36"/>
      <c r="L77" s="36"/>
      <c r="M77" s="144"/>
      <c r="N77" s="123"/>
      <c r="O77" s="147"/>
      <c r="P77" s="36"/>
      <c r="Q77" s="36"/>
      <c r="R77" s="36"/>
      <c r="S77" s="36"/>
      <c r="T77" s="36"/>
      <c r="U77" s="36"/>
      <c r="V77" s="36"/>
      <c r="W77" s="36"/>
      <c r="X77" s="36"/>
      <c r="Y77" s="36"/>
      <c r="Z77" s="36"/>
      <c r="AA77" s="144"/>
      <c r="AB77" s="123"/>
      <c r="AC77" s="147"/>
      <c r="AD77" s="94" t="str">
        <f>IF(AC74="OK","Yes","No")</f>
        <v>No</v>
      </c>
      <c r="AE77" s="126"/>
      <c r="AF77" s="134"/>
    </row>
    <row r="78" spans="1:32" x14ac:dyDescent="0.25">
      <c r="A78" s="71" t="str">
        <f>IF(AD73="Cycle Complete", "", "Caution: Previous cycle incomplete")</f>
        <v>Caution: Previous cycle incomplete</v>
      </c>
      <c r="B78" s="37"/>
      <c r="C78" s="38"/>
      <c r="D78" s="38"/>
      <c r="E78" s="38"/>
      <c r="F78" s="38"/>
      <c r="G78" s="38"/>
      <c r="H78" s="38"/>
      <c r="I78" s="38"/>
      <c r="J78" s="38"/>
      <c r="K78" s="38"/>
      <c r="L78" s="38"/>
      <c r="M78" s="145"/>
      <c r="N78" s="124"/>
      <c r="O78" s="148"/>
      <c r="P78" s="38"/>
      <c r="Q78" s="38"/>
      <c r="R78" s="38"/>
      <c r="S78" s="38"/>
      <c r="T78" s="38"/>
      <c r="U78" s="38"/>
      <c r="V78" s="38"/>
      <c r="W78" s="38"/>
      <c r="X78" s="38"/>
      <c r="Y78" s="38"/>
      <c r="Z78" s="38"/>
      <c r="AA78" s="145"/>
      <c r="AB78" s="124"/>
      <c r="AC78" s="148"/>
      <c r="AD78" s="57" t="str">
        <f>IF(AND(AD75="Yes",AD77="Yes"),"Cycle Complete","Cycle Incomplete")</f>
        <v>Cycle Incomplete</v>
      </c>
      <c r="AE78" s="127"/>
      <c r="AF78" s="135"/>
    </row>
    <row r="79" spans="1:32" ht="15" customHeight="1" x14ac:dyDescent="0.25">
      <c r="A79" s="152"/>
      <c r="B79" s="45"/>
      <c r="C79" s="46"/>
      <c r="D79" s="46"/>
      <c r="E79" s="46"/>
      <c r="F79" s="46"/>
      <c r="G79" s="46"/>
      <c r="H79" s="46"/>
      <c r="I79" s="46"/>
      <c r="J79" s="46"/>
      <c r="K79" s="46"/>
      <c r="L79" s="46"/>
      <c r="M79" s="128"/>
      <c r="N79" s="131">
        <f>COUNTIF(C79:L83,"y")</f>
        <v>0</v>
      </c>
      <c r="O79" s="140" t="str">
        <f t="shared" ref="O79" si="26">IF(N79&gt;0,"OK","No Observation")</f>
        <v>No Observation</v>
      </c>
      <c r="P79" s="46"/>
      <c r="Q79" s="46"/>
      <c r="R79" s="46"/>
      <c r="S79" s="46"/>
      <c r="T79" s="46"/>
      <c r="U79" s="46"/>
      <c r="V79" s="46"/>
      <c r="W79" s="46"/>
      <c r="X79" s="46"/>
      <c r="Y79" s="46"/>
      <c r="Z79" s="46"/>
      <c r="AA79" s="128"/>
      <c r="AB79" s="131">
        <f>COUNTIF(P79:Z83,"Y")</f>
        <v>0</v>
      </c>
      <c r="AC79" s="140" t="str">
        <f t="shared" ref="AC79" si="27">IF(AB79&gt;0,"OK","No Debrief")</f>
        <v>No Debrief</v>
      </c>
      <c r="AD79" s="68" t="s">
        <v>62</v>
      </c>
      <c r="AE79" s="119"/>
      <c r="AF79" s="136"/>
    </row>
    <row r="80" spans="1:32" x14ac:dyDescent="0.25">
      <c r="A80" s="153"/>
      <c r="B80" s="47"/>
      <c r="C80" s="48"/>
      <c r="D80" s="48"/>
      <c r="E80" s="48"/>
      <c r="F80" s="48"/>
      <c r="G80" s="48"/>
      <c r="H80" s="48"/>
      <c r="I80" s="48"/>
      <c r="J80" s="48"/>
      <c r="K80" s="48"/>
      <c r="L80" s="48"/>
      <c r="M80" s="129"/>
      <c r="N80" s="132"/>
      <c r="O80" s="141"/>
      <c r="P80" s="48"/>
      <c r="Q80" s="48"/>
      <c r="R80" s="48"/>
      <c r="S80" s="48"/>
      <c r="T80" s="48"/>
      <c r="U80" s="48"/>
      <c r="V80" s="48"/>
      <c r="W80" s="48"/>
      <c r="X80" s="48"/>
      <c r="Y80" s="48"/>
      <c r="Z80" s="48"/>
      <c r="AA80" s="129"/>
      <c r="AB80" s="132"/>
      <c r="AC80" s="141"/>
      <c r="AD80" s="94" t="str">
        <f>IF(O79="OK", "Yes", "No")</f>
        <v>No</v>
      </c>
      <c r="AE80" s="120"/>
      <c r="AF80" s="137"/>
    </row>
    <row r="81" spans="1:32" x14ac:dyDescent="0.25">
      <c r="A81" s="153"/>
      <c r="B81" s="47"/>
      <c r="C81" s="48"/>
      <c r="D81" s="48"/>
      <c r="E81" s="48"/>
      <c r="F81" s="48"/>
      <c r="G81" s="48"/>
      <c r="H81" s="48"/>
      <c r="I81" s="48"/>
      <c r="J81" s="48"/>
      <c r="K81" s="48"/>
      <c r="L81" s="48"/>
      <c r="M81" s="129"/>
      <c r="N81" s="132"/>
      <c r="O81" s="141"/>
      <c r="P81" s="48"/>
      <c r="Q81" s="48"/>
      <c r="R81" s="48"/>
      <c r="S81" s="48"/>
      <c r="T81" s="48"/>
      <c r="U81" s="48"/>
      <c r="V81" s="48"/>
      <c r="W81" s="48"/>
      <c r="X81" s="48"/>
      <c r="Y81" s="48"/>
      <c r="Z81" s="48"/>
      <c r="AA81" s="129"/>
      <c r="AB81" s="132"/>
      <c r="AC81" s="141"/>
      <c r="AD81" s="55" t="s">
        <v>63</v>
      </c>
      <c r="AE81" s="120"/>
      <c r="AF81" s="93" t="s">
        <v>86</v>
      </c>
    </row>
    <row r="82" spans="1:32" x14ac:dyDescent="0.25">
      <c r="A82" s="154"/>
      <c r="B82" s="47"/>
      <c r="C82" s="48"/>
      <c r="D82" s="48"/>
      <c r="E82" s="48"/>
      <c r="F82" s="48"/>
      <c r="G82" s="48"/>
      <c r="H82" s="48"/>
      <c r="I82" s="48"/>
      <c r="J82" s="48"/>
      <c r="K82" s="48"/>
      <c r="L82" s="48"/>
      <c r="M82" s="129"/>
      <c r="N82" s="132"/>
      <c r="O82" s="141"/>
      <c r="P82" s="48"/>
      <c r="Q82" s="48"/>
      <c r="R82" s="48"/>
      <c r="S82" s="48"/>
      <c r="T82" s="48"/>
      <c r="U82" s="48"/>
      <c r="V82" s="48"/>
      <c r="W82" s="48"/>
      <c r="X82" s="48"/>
      <c r="Y82" s="48"/>
      <c r="Z82" s="48"/>
      <c r="AA82" s="129"/>
      <c r="AB82" s="132"/>
      <c r="AC82" s="141"/>
      <c r="AD82" s="94" t="str">
        <f>IF(AC79="OK","Yes","No")</f>
        <v>No</v>
      </c>
      <c r="AE82" s="120"/>
      <c r="AF82" s="138"/>
    </row>
    <row r="83" spans="1:32" x14ac:dyDescent="0.25">
      <c r="A83" s="53" t="str">
        <f>IF(AD78="Cycle Complete", "", "Caution: Previous cycle incomplete")</f>
        <v>Caution: Previous cycle incomplete</v>
      </c>
      <c r="B83" s="49"/>
      <c r="C83" s="50"/>
      <c r="D83" s="50"/>
      <c r="E83" s="50"/>
      <c r="F83" s="50"/>
      <c r="G83" s="50"/>
      <c r="H83" s="50"/>
      <c r="I83" s="50"/>
      <c r="J83" s="50"/>
      <c r="K83" s="50"/>
      <c r="L83" s="50"/>
      <c r="M83" s="130"/>
      <c r="N83" s="133"/>
      <c r="O83" s="142"/>
      <c r="P83" s="50"/>
      <c r="Q83" s="50"/>
      <c r="R83" s="50"/>
      <c r="S83" s="50"/>
      <c r="T83" s="50"/>
      <c r="U83" s="50"/>
      <c r="V83" s="50"/>
      <c r="W83" s="50"/>
      <c r="X83" s="50"/>
      <c r="Y83" s="50"/>
      <c r="Z83" s="50"/>
      <c r="AA83" s="130"/>
      <c r="AB83" s="133"/>
      <c r="AC83" s="142"/>
      <c r="AD83" s="57" t="str">
        <f>IF(AND(AD80="Yes",AD82="Yes"),"Cycle Complete","Cycle Incomplete")</f>
        <v>Cycle Incomplete</v>
      </c>
      <c r="AE83" s="121"/>
      <c r="AF83" s="139"/>
    </row>
    <row r="84" spans="1:32" ht="15" customHeight="1" x14ac:dyDescent="0.25">
      <c r="A84" s="155"/>
      <c r="B84" s="33"/>
      <c r="C84" s="34"/>
      <c r="D84" s="34"/>
      <c r="E84" s="34"/>
      <c r="F84" s="34"/>
      <c r="G84" s="34"/>
      <c r="H84" s="34"/>
      <c r="I84" s="34"/>
      <c r="J84" s="34"/>
      <c r="K84" s="34"/>
      <c r="L84" s="34"/>
      <c r="M84" s="143"/>
      <c r="N84" s="122">
        <f>COUNTIF(C84:L88,"y")</f>
        <v>0</v>
      </c>
      <c r="O84" s="146" t="str">
        <f t="shared" ref="O84" si="28">IF(N84&gt;0,"OK","No Observation")</f>
        <v>No Observation</v>
      </c>
      <c r="P84" s="34"/>
      <c r="Q84" s="34"/>
      <c r="R84" s="34"/>
      <c r="S84" s="34"/>
      <c r="T84" s="34"/>
      <c r="U84" s="34"/>
      <c r="V84" s="34"/>
      <c r="W84" s="34"/>
      <c r="X84" s="34"/>
      <c r="Y84" s="34"/>
      <c r="Z84" s="34"/>
      <c r="AA84" s="143"/>
      <c r="AB84" s="122">
        <f>COUNTIF(P84:Z88,"Y")</f>
        <v>0</v>
      </c>
      <c r="AC84" s="146" t="str">
        <f t="shared" ref="AC84" si="29">IF(AB84&gt;0,"OK","No Debrief")</f>
        <v>No Debrief</v>
      </c>
      <c r="AD84" s="68" t="s">
        <v>62</v>
      </c>
      <c r="AE84" s="125"/>
      <c r="AF84" s="151"/>
    </row>
    <row r="85" spans="1:32" x14ac:dyDescent="0.25">
      <c r="A85" s="156"/>
      <c r="B85" s="35"/>
      <c r="C85" s="36"/>
      <c r="D85" s="36"/>
      <c r="E85" s="36"/>
      <c r="F85" s="36"/>
      <c r="G85" s="36"/>
      <c r="H85" s="36"/>
      <c r="I85" s="36"/>
      <c r="J85" s="36"/>
      <c r="K85" s="36"/>
      <c r="L85" s="36"/>
      <c r="M85" s="144"/>
      <c r="N85" s="123"/>
      <c r="O85" s="147"/>
      <c r="P85" s="36"/>
      <c r="Q85" s="36"/>
      <c r="R85" s="36"/>
      <c r="S85" s="36"/>
      <c r="T85" s="36"/>
      <c r="U85" s="36"/>
      <c r="V85" s="36"/>
      <c r="W85" s="36"/>
      <c r="X85" s="36"/>
      <c r="Y85" s="36"/>
      <c r="Z85" s="36"/>
      <c r="AA85" s="144"/>
      <c r="AB85" s="123"/>
      <c r="AC85" s="147"/>
      <c r="AD85" s="94" t="str">
        <f>IF(O84="OK", "Yes", "No")</f>
        <v>No</v>
      </c>
      <c r="AE85" s="126"/>
      <c r="AF85" s="150"/>
    </row>
    <row r="86" spans="1:32" x14ac:dyDescent="0.25">
      <c r="A86" s="156"/>
      <c r="B86" s="35"/>
      <c r="C86" s="36"/>
      <c r="D86" s="36"/>
      <c r="E86" s="36"/>
      <c r="F86" s="36"/>
      <c r="G86" s="36"/>
      <c r="H86" s="36"/>
      <c r="I86" s="36"/>
      <c r="J86" s="36"/>
      <c r="K86" s="36"/>
      <c r="L86" s="36"/>
      <c r="M86" s="144"/>
      <c r="N86" s="123"/>
      <c r="O86" s="147"/>
      <c r="P86" s="36"/>
      <c r="Q86" s="36"/>
      <c r="R86" s="36"/>
      <c r="S86" s="36"/>
      <c r="T86" s="36"/>
      <c r="U86" s="36"/>
      <c r="V86" s="36"/>
      <c r="W86" s="36"/>
      <c r="X86" s="36"/>
      <c r="Y86" s="36"/>
      <c r="Z86" s="36"/>
      <c r="AA86" s="144"/>
      <c r="AB86" s="123"/>
      <c r="AC86" s="147"/>
      <c r="AD86" s="55" t="s">
        <v>63</v>
      </c>
      <c r="AE86" s="126"/>
      <c r="AF86" s="93" t="s">
        <v>86</v>
      </c>
    </row>
    <row r="87" spans="1:32" x14ac:dyDescent="0.25">
      <c r="A87" s="157"/>
      <c r="B87" s="35"/>
      <c r="C87" s="36"/>
      <c r="D87" s="36"/>
      <c r="E87" s="36"/>
      <c r="F87" s="36"/>
      <c r="G87" s="36"/>
      <c r="H87" s="36"/>
      <c r="I87" s="36"/>
      <c r="J87" s="36"/>
      <c r="K87" s="36"/>
      <c r="L87" s="36"/>
      <c r="M87" s="144"/>
      <c r="N87" s="123"/>
      <c r="O87" s="147"/>
      <c r="P87" s="36"/>
      <c r="Q87" s="36"/>
      <c r="R87" s="36"/>
      <c r="S87" s="36"/>
      <c r="T87" s="36"/>
      <c r="U87" s="36"/>
      <c r="V87" s="36"/>
      <c r="W87" s="36"/>
      <c r="X87" s="36"/>
      <c r="Y87" s="36"/>
      <c r="Z87" s="36"/>
      <c r="AA87" s="144"/>
      <c r="AB87" s="123"/>
      <c r="AC87" s="147"/>
      <c r="AD87" s="94" t="str">
        <f>IF(AC84="OK","Yes","No")</f>
        <v>No</v>
      </c>
      <c r="AE87" s="126"/>
      <c r="AF87" s="134"/>
    </row>
    <row r="88" spans="1:32" x14ac:dyDescent="0.25">
      <c r="A88" s="71" t="str">
        <f>IF(AD83="Cycle Complete", "", "Caution: Previous cycle incomplete")</f>
        <v>Caution: Previous cycle incomplete</v>
      </c>
      <c r="B88" s="37"/>
      <c r="C88" s="38"/>
      <c r="D88" s="38"/>
      <c r="E88" s="38"/>
      <c r="F88" s="38"/>
      <c r="G88" s="38"/>
      <c r="H88" s="38"/>
      <c r="I88" s="38"/>
      <c r="J88" s="38"/>
      <c r="K88" s="38"/>
      <c r="L88" s="38"/>
      <c r="M88" s="145"/>
      <c r="N88" s="124"/>
      <c r="O88" s="148"/>
      <c r="P88" s="38"/>
      <c r="Q88" s="38"/>
      <c r="R88" s="38"/>
      <c r="S88" s="38"/>
      <c r="T88" s="38"/>
      <c r="U88" s="38"/>
      <c r="V88" s="38"/>
      <c r="W88" s="38"/>
      <c r="X88" s="38"/>
      <c r="Y88" s="38"/>
      <c r="Z88" s="38"/>
      <c r="AA88" s="145"/>
      <c r="AB88" s="124"/>
      <c r="AC88" s="148"/>
      <c r="AD88" s="57" t="str">
        <f>IF(AND(AD85="Yes",AD87="Yes"),"Cycle Complete","Cycle Incomplete")</f>
        <v>Cycle Incomplete</v>
      </c>
      <c r="AE88" s="127"/>
      <c r="AF88" s="135"/>
    </row>
    <row r="89" spans="1:32" ht="15" customHeight="1" x14ac:dyDescent="0.25">
      <c r="A89" s="152"/>
      <c r="B89" s="45"/>
      <c r="C89" s="46"/>
      <c r="D89" s="46"/>
      <c r="E89" s="46"/>
      <c r="F89" s="46"/>
      <c r="G89" s="46"/>
      <c r="H89" s="46"/>
      <c r="I89" s="46"/>
      <c r="J89" s="46"/>
      <c r="K89" s="46"/>
      <c r="L89" s="46"/>
      <c r="M89" s="128"/>
      <c r="N89" s="131">
        <f>COUNTIF(C89:L93,"y")</f>
        <v>0</v>
      </c>
      <c r="O89" s="140" t="str">
        <f t="shared" ref="O89" si="30">IF(N89&gt;0,"OK","No Observation")</f>
        <v>No Observation</v>
      </c>
      <c r="P89" s="46"/>
      <c r="Q89" s="46"/>
      <c r="R89" s="46"/>
      <c r="S89" s="46"/>
      <c r="T89" s="46"/>
      <c r="U89" s="46"/>
      <c r="V89" s="46"/>
      <c r="W89" s="46"/>
      <c r="X89" s="46"/>
      <c r="Y89" s="46"/>
      <c r="Z89" s="46"/>
      <c r="AA89" s="128"/>
      <c r="AB89" s="131">
        <f>COUNTIF(P89:Z93,"Y")</f>
        <v>0</v>
      </c>
      <c r="AC89" s="140" t="str">
        <f t="shared" ref="AC89" si="31">IF(AB89&gt;0,"OK","No Debrief")</f>
        <v>No Debrief</v>
      </c>
      <c r="AD89" s="68" t="s">
        <v>62</v>
      </c>
      <c r="AE89" s="119"/>
      <c r="AF89" s="136"/>
    </row>
    <row r="90" spans="1:32" x14ac:dyDescent="0.25">
      <c r="A90" s="153"/>
      <c r="B90" s="47"/>
      <c r="C90" s="48"/>
      <c r="D90" s="48"/>
      <c r="E90" s="48"/>
      <c r="F90" s="48"/>
      <c r="G90" s="48"/>
      <c r="H90" s="48"/>
      <c r="I90" s="48"/>
      <c r="J90" s="48"/>
      <c r="K90" s="48"/>
      <c r="L90" s="48"/>
      <c r="M90" s="129"/>
      <c r="N90" s="132"/>
      <c r="O90" s="141"/>
      <c r="P90" s="48"/>
      <c r="Q90" s="48"/>
      <c r="R90" s="48"/>
      <c r="S90" s="48"/>
      <c r="T90" s="48"/>
      <c r="U90" s="48"/>
      <c r="V90" s="48"/>
      <c r="W90" s="48"/>
      <c r="X90" s="48"/>
      <c r="Y90" s="48"/>
      <c r="Z90" s="48"/>
      <c r="AA90" s="129"/>
      <c r="AB90" s="132"/>
      <c r="AC90" s="141"/>
      <c r="AD90" s="94" t="str">
        <f>IF(O89="OK", "Yes", "No")</f>
        <v>No</v>
      </c>
      <c r="AE90" s="120"/>
      <c r="AF90" s="137"/>
    </row>
    <row r="91" spans="1:32" x14ac:dyDescent="0.25">
      <c r="A91" s="153"/>
      <c r="B91" s="47"/>
      <c r="C91" s="48"/>
      <c r="D91" s="48"/>
      <c r="E91" s="48"/>
      <c r="F91" s="48"/>
      <c r="G91" s="48"/>
      <c r="H91" s="48"/>
      <c r="I91" s="48"/>
      <c r="J91" s="48"/>
      <c r="K91" s="48"/>
      <c r="L91" s="48"/>
      <c r="M91" s="129"/>
      <c r="N91" s="132"/>
      <c r="O91" s="141"/>
      <c r="P91" s="48"/>
      <c r="Q91" s="48"/>
      <c r="R91" s="48"/>
      <c r="S91" s="48"/>
      <c r="T91" s="48"/>
      <c r="U91" s="48"/>
      <c r="V91" s="48"/>
      <c r="W91" s="48"/>
      <c r="X91" s="48"/>
      <c r="Y91" s="48"/>
      <c r="Z91" s="48"/>
      <c r="AA91" s="129"/>
      <c r="AB91" s="132"/>
      <c r="AC91" s="141"/>
      <c r="AD91" s="55" t="s">
        <v>63</v>
      </c>
      <c r="AE91" s="120"/>
      <c r="AF91" s="93" t="s">
        <v>86</v>
      </c>
    </row>
    <row r="92" spans="1:32" x14ac:dyDescent="0.25">
      <c r="A92" s="154"/>
      <c r="B92" s="47"/>
      <c r="C92" s="48"/>
      <c r="D92" s="48"/>
      <c r="E92" s="48"/>
      <c r="F92" s="48"/>
      <c r="G92" s="48"/>
      <c r="H92" s="48"/>
      <c r="I92" s="48"/>
      <c r="J92" s="48"/>
      <c r="K92" s="48"/>
      <c r="L92" s="48"/>
      <c r="M92" s="129"/>
      <c r="N92" s="132"/>
      <c r="O92" s="141"/>
      <c r="P92" s="48"/>
      <c r="Q92" s="48"/>
      <c r="R92" s="48"/>
      <c r="S92" s="48"/>
      <c r="T92" s="48"/>
      <c r="U92" s="48"/>
      <c r="V92" s="48"/>
      <c r="W92" s="48"/>
      <c r="X92" s="48"/>
      <c r="Y92" s="48"/>
      <c r="Z92" s="48"/>
      <c r="AA92" s="129"/>
      <c r="AB92" s="132"/>
      <c r="AC92" s="141"/>
      <c r="AD92" s="94" t="str">
        <f>IF(AC89="OK","Yes","No")</f>
        <v>No</v>
      </c>
      <c r="AE92" s="120"/>
      <c r="AF92" s="138"/>
    </row>
    <row r="93" spans="1:32" x14ac:dyDescent="0.25">
      <c r="A93" s="53" t="str">
        <f>IF(AD88="Cycle Complete", "", "Caution: Previous cycle incomplete")</f>
        <v>Caution: Previous cycle incomplete</v>
      </c>
      <c r="B93" s="49"/>
      <c r="C93" s="50"/>
      <c r="D93" s="50"/>
      <c r="E93" s="50"/>
      <c r="F93" s="50"/>
      <c r="G93" s="50"/>
      <c r="H93" s="50"/>
      <c r="I93" s="50"/>
      <c r="J93" s="50"/>
      <c r="K93" s="50"/>
      <c r="L93" s="50"/>
      <c r="M93" s="130"/>
      <c r="N93" s="133"/>
      <c r="O93" s="142"/>
      <c r="P93" s="50"/>
      <c r="Q93" s="50"/>
      <c r="R93" s="50"/>
      <c r="S93" s="50"/>
      <c r="T93" s="50"/>
      <c r="U93" s="50"/>
      <c r="V93" s="50"/>
      <c r="W93" s="50"/>
      <c r="X93" s="50"/>
      <c r="Y93" s="50"/>
      <c r="Z93" s="50"/>
      <c r="AA93" s="130"/>
      <c r="AB93" s="133"/>
      <c r="AC93" s="142"/>
      <c r="AD93" s="57" t="str">
        <f>IF(AND(AD90="Yes",AD92="Yes"),"Cycle Complete","Cycle Incomplete")</f>
        <v>Cycle Incomplete</v>
      </c>
      <c r="AE93" s="121"/>
      <c r="AF93" s="139"/>
    </row>
    <row r="94" spans="1:32" ht="15" customHeight="1" x14ac:dyDescent="0.25">
      <c r="A94" s="155"/>
      <c r="B94" s="33"/>
      <c r="C94" s="34"/>
      <c r="D94" s="34"/>
      <c r="E94" s="34"/>
      <c r="F94" s="34"/>
      <c r="G94" s="34"/>
      <c r="H94" s="34"/>
      <c r="I94" s="34"/>
      <c r="J94" s="34"/>
      <c r="K94" s="34"/>
      <c r="L94" s="34"/>
      <c r="M94" s="143"/>
      <c r="N94" s="122">
        <f>COUNTIF(C94:L98,"y")</f>
        <v>0</v>
      </c>
      <c r="O94" s="146" t="str">
        <f t="shared" ref="O94" si="32">IF(N94&gt;0,"OK","No Observation")</f>
        <v>No Observation</v>
      </c>
      <c r="P94" s="34"/>
      <c r="Q94" s="34"/>
      <c r="R94" s="34"/>
      <c r="S94" s="34"/>
      <c r="T94" s="34"/>
      <c r="U94" s="34"/>
      <c r="V94" s="34"/>
      <c r="W94" s="34"/>
      <c r="X94" s="34"/>
      <c r="Y94" s="34"/>
      <c r="Z94" s="34"/>
      <c r="AA94" s="143"/>
      <c r="AB94" s="122">
        <f>COUNTIF(P94:Z98,"Y")</f>
        <v>0</v>
      </c>
      <c r="AC94" s="146" t="str">
        <f t="shared" ref="AC94" si="33">IF(AB94&gt;0,"OK","No Debrief")</f>
        <v>No Debrief</v>
      </c>
      <c r="AD94" s="68" t="s">
        <v>62</v>
      </c>
      <c r="AE94" s="125"/>
      <c r="AF94" s="151"/>
    </row>
    <row r="95" spans="1:32" x14ac:dyDescent="0.25">
      <c r="A95" s="156"/>
      <c r="B95" s="35"/>
      <c r="C95" s="36"/>
      <c r="D95" s="36"/>
      <c r="E95" s="36"/>
      <c r="F95" s="36"/>
      <c r="G95" s="36"/>
      <c r="H95" s="36"/>
      <c r="I95" s="36"/>
      <c r="J95" s="36"/>
      <c r="K95" s="36"/>
      <c r="L95" s="36"/>
      <c r="M95" s="144"/>
      <c r="N95" s="123"/>
      <c r="O95" s="147"/>
      <c r="P95" s="36"/>
      <c r="Q95" s="36"/>
      <c r="R95" s="36"/>
      <c r="S95" s="36"/>
      <c r="T95" s="36"/>
      <c r="U95" s="36"/>
      <c r="V95" s="36"/>
      <c r="W95" s="36"/>
      <c r="X95" s="36"/>
      <c r="Y95" s="36"/>
      <c r="Z95" s="36"/>
      <c r="AA95" s="144"/>
      <c r="AB95" s="123"/>
      <c r="AC95" s="147"/>
      <c r="AD95" s="94" t="str">
        <f>IF(O94="OK", "Yes", "No")</f>
        <v>No</v>
      </c>
      <c r="AE95" s="126"/>
      <c r="AF95" s="150"/>
    </row>
    <row r="96" spans="1:32" x14ac:dyDescent="0.25">
      <c r="A96" s="156"/>
      <c r="B96" s="35"/>
      <c r="C96" s="36"/>
      <c r="D96" s="36"/>
      <c r="E96" s="36"/>
      <c r="F96" s="36"/>
      <c r="G96" s="36"/>
      <c r="H96" s="36"/>
      <c r="I96" s="36"/>
      <c r="J96" s="36"/>
      <c r="K96" s="36"/>
      <c r="L96" s="36"/>
      <c r="M96" s="144"/>
      <c r="N96" s="123"/>
      <c r="O96" s="147"/>
      <c r="P96" s="36"/>
      <c r="Q96" s="36"/>
      <c r="R96" s="36"/>
      <c r="S96" s="36"/>
      <c r="T96" s="36"/>
      <c r="U96" s="36"/>
      <c r="V96" s="36"/>
      <c r="W96" s="36"/>
      <c r="X96" s="36"/>
      <c r="Y96" s="36"/>
      <c r="Z96" s="36"/>
      <c r="AA96" s="144"/>
      <c r="AB96" s="123"/>
      <c r="AC96" s="147"/>
      <c r="AD96" s="55" t="s">
        <v>63</v>
      </c>
      <c r="AE96" s="126"/>
      <c r="AF96" s="93" t="s">
        <v>86</v>
      </c>
    </row>
    <row r="97" spans="1:32" x14ac:dyDescent="0.25">
      <c r="A97" s="157"/>
      <c r="B97" s="35"/>
      <c r="C97" s="36"/>
      <c r="D97" s="36"/>
      <c r="E97" s="36"/>
      <c r="F97" s="36"/>
      <c r="G97" s="36"/>
      <c r="H97" s="36"/>
      <c r="I97" s="36"/>
      <c r="J97" s="36"/>
      <c r="K97" s="36"/>
      <c r="L97" s="36"/>
      <c r="M97" s="144"/>
      <c r="N97" s="123"/>
      <c r="O97" s="147"/>
      <c r="P97" s="36"/>
      <c r="Q97" s="36"/>
      <c r="R97" s="36"/>
      <c r="S97" s="36"/>
      <c r="T97" s="36"/>
      <c r="U97" s="36"/>
      <c r="V97" s="36"/>
      <c r="W97" s="36"/>
      <c r="X97" s="36"/>
      <c r="Y97" s="36"/>
      <c r="Z97" s="36"/>
      <c r="AA97" s="144"/>
      <c r="AB97" s="123"/>
      <c r="AC97" s="147"/>
      <c r="AD97" s="94" t="str">
        <f>IF(AC94="OK","Yes","No")</f>
        <v>No</v>
      </c>
      <c r="AE97" s="126"/>
      <c r="AF97" s="134"/>
    </row>
    <row r="98" spans="1:32" x14ac:dyDescent="0.25">
      <c r="A98" s="71" t="str">
        <f>IF(AD93="Cycle Complete", "", "Caution: Previous cycle incomplete")</f>
        <v>Caution: Previous cycle incomplete</v>
      </c>
      <c r="B98" s="37"/>
      <c r="C98" s="38"/>
      <c r="D98" s="38"/>
      <c r="E98" s="38"/>
      <c r="F98" s="38"/>
      <c r="G98" s="38"/>
      <c r="H98" s="38"/>
      <c r="I98" s="38"/>
      <c r="J98" s="38"/>
      <c r="K98" s="38"/>
      <c r="L98" s="38"/>
      <c r="M98" s="145"/>
      <c r="N98" s="124"/>
      <c r="O98" s="148"/>
      <c r="P98" s="38"/>
      <c r="Q98" s="38"/>
      <c r="R98" s="38"/>
      <c r="S98" s="38"/>
      <c r="T98" s="38"/>
      <c r="U98" s="38"/>
      <c r="V98" s="38"/>
      <c r="W98" s="38"/>
      <c r="X98" s="38"/>
      <c r="Y98" s="38"/>
      <c r="Z98" s="38"/>
      <c r="AA98" s="145"/>
      <c r="AB98" s="124"/>
      <c r="AC98" s="148"/>
      <c r="AD98" s="57" t="str">
        <f>IF(AND(AD95="Yes",AD97="Yes"),"Cycle Complete","Cycle Incomplete")</f>
        <v>Cycle Incomplete</v>
      </c>
      <c r="AE98" s="127"/>
      <c r="AF98" s="135"/>
    </row>
    <row r="99" spans="1:32" ht="15" customHeight="1" x14ac:dyDescent="0.25">
      <c r="A99" s="152"/>
      <c r="B99" s="45"/>
      <c r="C99" s="46"/>
      <c r="D99" s="46"/>
      <c r="E99" s="46"/>
      <c r="F99" s="46"/>
      <c r="G99" s="46"/>
      <c r="H99" s="46"/>
      <c r="I99" s="46"/>
      <c r="J99" s="46"/>
      <c r="K99" s="46"/>
      <c r="L99" s="46"/>
      <c r="M99" s="128"/>
      <c r="N99" s="131">
        <f>COUNTIF(C99:L103,"y")</f>
        <v>0</v>
      </c>
      <c r="O99" s="140" t="str">
        <f t="shared" ref="O99" si="34">IF(N99&gt;0,"OK","No Observation")</f>
        <v>No Observation</v>
      </c>
      <c r="P99" s="46"/>
      <c r="Q99" s="46"/>
      <c r="R99" s="46"/>
      <c r="S99" s="46"/>
      <c r="T99" s="46"/>
      <c r="U99" s="46"/>
      <c r="V99" s="46"/>
      <c r="W99" s="46"/>
      <c r="X99" s="46"/>
      <c r="Y99" s="46"/>
      <c r="Z99" s="46"/>
      <c r="AA99" s="128"/>
      <c r="AB99" s="131">
        <f>COUNTIF(P99:Z103,"Y")</f>
        <v>0</v>
      </c>
      <c r="AC99" s="140" t="str">
        <f t="shared" ref="AC99" si="35">IF(AB99&gt;0,"OK","No Debrief")</f>
        <v>No Debrief</v>
      </c>
      <c r="AD99" s="68" t="s">
        <v>62</v>
      </c>
      <c r="AE99" s="119"/>
      <c r="AF99" s="136"/>
    </row>
    <row r="100" spans="1:32" x14ac:dyDescent="0.25">
      <c r="A100" s="153"/>
      <c r="B100" s="47"/>
      <c r="C100" s="48"/>
      <c r="D100" s="48"/>
      <c r="E100" s="48"/>
      <c r="F100" s="48"/>
      <c r="G100" s="48"/>
      <c r="H100" s="48"/>
      <c r="I100" s="48"/>
      <c r="J100" s="48"/>
      <c r="K100" s="48"/>
      <c r="L100" s="48"/>
      <c r="M100" s="129"/>
      <c r="N100" s="132"/>
      <c r="O100" s="141"/>
      <c r="P100" s="48"/>
      <c r="Q100" s="48"/>
      <c r="R100" s="48"/>
      <c r="S100" s="48"/>
      <c r="T100" s="48"/>
      <c r="U100" s="48"/>
      <c r="V100" s="48"/>
      <c r="W100" s="48"/>
      <c r="X100" s="48"/>
      <c r="Y100" s="48"/>
      <c r="Z100" s="48"/>
      <c r="AA100" s="129"/>
      <c r="AB100" s="132"/>
      <c r="AC100" s="141"/>
      <c r="AD100" s="94" t="str">
        <f>IF(O99="OK", "Yes", "No")</f>
        <v>No</v>
      </c>
      <c r="AE100" s="120"/>
      <c r="AF100" s="137"/>
    </row>
    <row r="101" spans="1:32" x14ac:dyDescent="0.25">
      <c r="A101" s="153"/>
      <c r="B101" s="47"/>
      <c r="C101" s="48"/>
      <c r="D101" s="48"/>
      <c r="E101" s="48"/>
      <c r="F101" s="48"/>
      <c r="G101" s="48"/>
      <c r="H101" s="48"/>
      <c r="I101" s="48"/>
      <c r="J101" s="48"/>
      <c r="K101" s="48"/>
      <c r="L101" s="48"/>
      <c r="M101" s="129"/>
      <c r="N101" s="132"/>
      <c r="O101" s="141"/>
      <c r="P101" s="48"/>
      <c r="Q101" s="48"/>
      <c r="R101" s="48"/>
      <c r="S101" s="48"/>
      <c r="T101" s="48"/>
      <c r="U101" s="48"/>
      <c r="V101" s="48"/>
      <c r="W101" s="48"/>
      <c r="X101" s="48"/>
      <c r="Y101" s="48"/>
      <c r="Z101" s="48"/>
      <c r="AA101" s="129"/>
      <c r="AB101" s="132"/>
      <c r="AC101" s="141"/>
      <c r="AD101" s="55" t="s">
        <v>63</v>
      </c>
      <c r="AE101" s="120"/>
      <c r="AF101" s="93" t="s">
        <v>86</v>
      </c>
    </row>
    <row r="102" spans="1:32" x14ac:dyDescent="0.25">
      <c r="A102" s="154"/>
      <c r="B102" s="47"/>
      <c r="C102" s="48"/>
      <c r="D102" s="48"/>
      <c r="E102" s="48"/>
      <c r="F102" s="48"/>
      <c r="G102" s="48"/>
      <c r="H102" s="48"/>
      <c r="I102" s="48"/>
      <c r="J102" s="48"/>
      <c r="K102" s="48"/>
      <c r="L102" s="48"/>
      <c r="M102" s="129"/>
      <c r="N102" s="132"/>
      <c r="O102" s="141"/>
      <c r="P102" s="48"/>
      <c r="Q102" s="48"/>
      <c r="R102" s="48"/>
      <c r="S102" s="48"/>
      <c r="T102" s="48"/>
      <c r="U102" s="48"/>
      <c r="V102" s="48"/>
      <c r="W102" s="48"/>
      <c r="X102" s="48"/>
      <c r="Y102" s="48"/>
      <c r="Z102" s="48"/>
      <c r="AA102" s="129"/>
      <c r="AB102" s="132"/>
      <c r="AC102" s="141"/>
      <c r="AD102" s="94" t="str">
        <f>IF(AC99="OK","Yes","No")</f>
        <v>No</v>
      </c>
      <c r="AE102" s="120"/>
      <c r="AF102" s="138"/>
    </row>
    <row r="103" spans="1:32" x14ac:dyDescent="0.25">
      <c r="A103" s="53" t="str">
        <f>IF(AD98="Cycle Complete", "", "Caution: Previous cycle incomplete")</f>
        <v>Caution: Previous cycle incomplete</v>
      </c>
      <c r="B103" s="49"/>
      <c r="C103" s="50"/>
      <c r="D103" s="50"/>
      <c r="E103" s="50"/>
      <c r="F103" s="50"/>
      <c r="G103" s="50"/>
      <c r="H103" s="50"/>
      <c r="I103" s="50"/>
      <c r="J103" s="50"/>
      <c r="K103" s="50"/>
      <c r="L103" s="50"/>
      <c r="M103" s="130"/>
      <c r="N103" s="133"/>
      <c r="O103" s="142"/>
      <c r="P103" s="50"/>
      <c r="Q103" s="50"/>
      <c r="R103" s="50"/>
      <c r="S103" s="50"/>
      <c r="T103" s="50"/>
      <c r="U103" s="50"/>
      <c r="V103" s="50"/>
      <c r="W103" s="50"/>
      <c r="X103" s="50"/>
      <c r="Y103" s="50"/>
      <c r="Z103" s="50"/>
      <c r="AA103" s="130"/>
      <c r="AB103" s="133"/>
      <c r="AC103" s="142"/>
      <c r="AD103" s="57" t="str">
        <f>IF(AND(AD100="Yes",AD102="Yes"),"Cycle Complete","Cycle Incomplete")</f>
        <v>Cycle Incomplete</v>
      </c>
      <c r="AE103" s="121"/>
      <c r="AF103" s="139"/>
    </row>
    <row r="104" spans="1:32" ht="15" customHeight="1" x14ac:dyDescent="0.25">
      <c r="A104" s="155"/>
      <c r="B104" s="33"/>
      <c r="C104" s="34"/>
      <c r="D104" s="34"/>
      <c r="E104" s="34"/>
      <c r="F104" s="34"/>
      <c r="G104" s="34"/>
      <c r="H104" s="34"/>
      <c r="I104" s="34"/>
      <c r="J104" s="34"/>
      <c r="K104" s="34"/>
      <c r="L104" s="34"/>
      <c r="M104" s="143"/>
      <c r="N104" s="122">
        <f>COUNTIF(C104:L108,"y")</f>
        <v>0</v>
      </c>
      <c r="O104" s="146" t="str">
        <f t="shared" ref="O104" si="36">IF(N104&gt;0,"OK","No Observation")</f>
        <v>No Observation</v>
      </c>
      <c r="P104" s="34"/>
      <c r="Q104" s="34"/>
      <c r="R104" s="34"/>
      <c r="S104" s="34"/>
      <c r="T104" s="34"/>
      <c r="U104" s="34"/>
      <c r="V104" s="34"/>
      <c r="W104" s="34"/>
      <c r="X104" s="34"/>
      <c r="Y104" s="34"/>
      <c r="Z104" s="34"/>
      <c r="AA104" s="143"/>
      <c r="AB104" s="122">
        <f>COUNTIF(P104:Z108,"Y")</f>
        <v>0</v>
      </c>
      <c r="AC104" s="146" t="str">
        <f t="shared" ref="AC104" si="37">IF(AB104&gt;0,"OK","No Debrief")</f>
        <v>No Debrief</v>
      </c>
      <c r="AD104" s="68" t="s">
        <v>62</v>
      </c>
      <c r="AE104" s="125"/>
      <c r="AF104" s="151"/>
    </row>
    <row r="105" spans="1:32" x14ac:dyDescent="0.25">
      <c r="A105" s="156"/>
      <c r="B105" s="35"/>
      <c r="C105" s="36"/>
      <c r="D105" s="36"/>
      <c r="E105" s="36"/>
      <c r="F105" s="36"/>
      <c r="G105" s="36"/>
      <c r="H105" s="36"/>
      <c r="I105" s="36"/>
      <c r="J105" s="36"/>
      <c r="K105" s="36"/>
      <c r="L105" s="36"/>
      <c r="M105" s="144"/>
      <c r="N105" s="123"/>
      <c r="O105" s="147"/>
      <c r="P105" s="36"/>
      <c r="Q105" s="36"/>
      <c r="R105" s="36"/>
      <c r="S105" s="36"/>
      <c r="T105" s="36"/>
      <c r="U105" s="36"/>
      <c r="V105" s="36"/>
      <c r="W105" s="36"/>
      <c r="X105" s="36"/>
      <c r="Y105" s="36"/>
      <c r="Z105" s="36"/>
      <c r="AA105" s="144"/>
      <c r="AB105" s="123"/>
      <c r="AC105" s="147"/>
      <c r="AD105" s="94" t="str">
        <f>IF(O104="OK", "Yes", "No")</f>
        <v>No</v>
      </c>
      <c r="AE105" s="126"/>
      <c r="AF105" s="150"/>
    </row>
    <row r="106" spans="1:32" x14ac:dyDescent="0.25">
      <c r="A106" s="156"/>
      <c r="B106" s="35"/>
      <c r="C106" s="36"/>
      <c r="D106" s="36"/>
      <c r="E106" s="36"/>
      <c r="F106" s="36"/>
      <c r="G106" s="36"/>
      <c r="H106" s="36"/>
      <c r="I106" s="36"/>
      <c r="J106" s="36"/>
      <c r="K106" s="36"/>
      <c r="L106" s="36"/>
      <c r="M106" s="144"/>
      <c r="N106" s="123"/>
      <c r="O106" s="147"/>
      <c r="P106" s="36"/>
      <c r="Q106" s="36"/>
      <c r="R106" s="36"/>
      <c r="S106" s="36"/>
      <c r="T106" s="36"/>
      <c r="U106" s="36"/>
      <c r="V106" s="36"/>
      <c r="W106" s="36"/>
      <c r="X106" s="36"/>
      <c r="Y106" s="36"/>
      <c r="Z106" s="36"/>
      <c r="AA106" s="144"/>
      <c r="AB106" s="123"/>
      <c r="AC106" s="147"/>
      <c r="AD106" s="55" t="s">
        <v>63</v>
      </c>
      <c r="AE106" s="126"/>
      <c r="AF106" s="93" t="s">
        <v>86</v>
      </c>
    </row>
    <row r="107" spans="1:32" x14ac:dyDescent="0.25">
      <c r="A107" s="157"/>
      <c r="B107" s="35"/>
      <c r="C107" s="36"/>
      <c r="D107" s="36"/>
      <c r="E107" s="36"/>
      <c r="F107" s="36"/>
      <c r="G107" s="36"/>
      <c r="H107" s="36"/>
      <c r="I107" s="36"/>
      <c r="J107" s="36"/>
      <c r="K107" s="36"/>
      <c r="L107" s="36"/>
      <c r="M107" s="144"/>
      <c r="N107" s="123"/>
      <c r="O107" s="147"/>
      <c r="P107" s="36"/>
      <c r="Q107" s="36"/>
      <c r="R107" s="36"/>
      <c r="S107" s="36"/>
      <c r="T107" s="36"/>
      <c r="U107" s="36"/>
      <c r="V107" s="36"/>
      <c r="W107" s="36"/>
      <c r="X107" s="36"/>
      <c r="Y107" s="36"/>
      <c r="Z107" s="36"/>
      <c r="AA107" s="144"/>
      <c r="AB107" s="123"/>
      <c r="AC107" s="147"/>
      <c r="AD107" s="94" t="str">
        <f>IF(AC104="OK","Yes","No")</f>
        <v>No</v>
      </c>
      <c r="AE107" s="126"/>
      <c r="AF107" s="134"/>
    </row>
    <row r="108" spans="1:32" x14ac:dyDescent="0.25">
      <c r="A108" s="71" t="str">
        <f>IF(AD103="Cycle Complete", "", "Caution: Previous cycle incomplete")</f>
        <v>Caution: Previous cycle incomplete</v>
      </c>
      <c r="B108" s="37"/>
      <c r="C108" s="38"/>
      <c r="D108" s="38"/>
      <c r="E108" s="38"/>
      <c r="F108" s="38"/>
      <c r="G108" s="38"/>
      <c r="H108" s="38"/>
      <c r="I108" s="38"/>
      <c r="J108" s="38"/>
      <c r="K108" s="38"/>
      <c r="L108" s="38"/>
      <c r="M108" s="145"/>
      <c r="N108" s="124"/>
      <c r="O108" s="148"/>
      <c r="P108" s="38"/>
      <c r="Q108" s="38"/>
      <c r="R108" s="38"/>
      <c r="S108" s="38"/>
      <c r="T108" s="38"/>
      <c r="U108" s="38"/>
      <c r="V108" s="38"/>
      <c r="W108" s="38"/>
      <c r="X108" s="38"/>
      <c r="Y108" s="38"/>
      <c r="Z108" s="38"/>
      <c r="AA108" s="145"/>
      <c r="AB108" s="124"/>
      <c r="AC108" s="148"/>
      <c r="AD108" s="57" t="str">
        <f>IF(AND(AD105="Yes",AD107="Yes"),"Cycle Complete","Cycle Incomplete")</f>
        <v>Cycle Incomplete</v>
      </c>
      <c r="AE108" s="127"/>
      <c r="AF108" s="135"/>
    </row>
    <row r="109" spans="1:32" ht="15" customHeight="1" x14ac:dyDescent="0.25">
      <c r="A109" s="152"/>
      <c r="B109" s="45"/>
      <c r="C109" s="46"/>
      <c r="D109" s="46"/>
      <c r="E109" s="46"/>
      <c r="F109" s="46"/>
      <c r="G109" s="46"/>
      <c r="H109" s="46"/>
      <c r="I109" s="46"/>
      <c r="J109" s="46"/>
      <c r="K109" s="46"/>
      <c r="L109" s="46"/>
      <c r="M109" s="128"/>
      <c r="N109" s="131">
        <f>COUNTIF(C109:L113,"y")</f>
        <v>0</v>
      </c>
      <c r="O109" s="140" t="str">
        <f t="shared" ref="O109" si="38">IF(N109&gt;0,"OK","No Observation")</f>
        <v>No Observation</v>
      </c>
      <c r="P109" s="46"/>
      <c r="Q109" s="46"/>
      <c r="R109" s="46"/>
      <c r="S109" s="46"/>
      <c r="T109" s="46"/>
      <c r="U109" s="46"/>
      <c r="V109" s="46"/>
      <c r="W109" s="46"/>
      <c r="X109" s="46"/>
      <c r="Y109" s="46"/>
      <c r="Z109" s="46"/>
      <c r="AA109" s="128"/>
      <c r="AB109" s="131">
        <f>COUNTIF(P109:Z113,"Y")</f>
        <v>0</v>
      </c>
      <c r="AC109" s="140" t="str">
        <f t="shared" ref="AC109" si="39">IF(AB109&gt;0,"OK","No Debrief")</f>
        <v>No Debrief</v>
      </c>
      <c r="AD109" s="68" t="s">
        <v>62</v>
      </c>
      <c r="AE109" s="119"/>
      <c r="AF109" s="136"/>
    </row>
    <row r="110" spans="1:32" x14ac:dyDescent="0.25">
      <c r="A110" s="153"/>
      <c r="B110" s="47"/>
      <c r="C110" s="48"/>
      <c r="D110" s="48"/>
      <c r="E110" s="48"/>
      <c r="F110" s="48"/>
      <c r="G110" s="48"/>
      <c r="H110" s="48"/>
      <c r="I110" s="48"/>
      <c r="J110" s="48"/>
      <c r="K110" s="48"/>
      <c r="L110" s="48"/>
      <c r="M110" s="129"/>
      <c r="N110" s="132"/>
      <c r="O110" s="141"/>
      <c r="P110" s="48"/>
      <c r="Q110" s="48"/>
      <c r="R110" s="48"/>
      <c r="S110" s="48"/>
      <c r="T110" s="48"/>
      <c r="U110" s="48"/>
      <c r="V110" s="48"/>
      <c r="W110" s="48"/>
      <c r="X110" s="48"/>
      <c r="Y110" s="48"/>
      <c r="Z110" s="48"/>
      <c r="AA110" s="129"/>
      <c r="AB110" s="132"/>
      <c r="AC110" s="141"/>
      <c r="AD110" s="94" t="str">
        <f>IF(O109="OK", "Yes", "No")</f>
        <v>No</v>
      </c>
      <c r="AE110" s="120"/>
      <c r="AF110" s="137"/>
    </row>
    <row r="111" spans="1:32" x14ac:dyDescent="0.25">
      <c r="A111" s="153"/>
      <c r="B111" s="47"/>
      <c r="C111" s="48"/>
      <c r="D111" s="48"/>
      <c r="E111" s="48"/>
      <c r="F111" s="48"/>
      <c r="G111" s="48"/>
      <c r="H111" s="48"/>
      <c r="I111" s="48"/>
      <c r="J111" s="48"/>
      <c r="K111" s="48"/>
      <c r="L111" s="48"/>
      <c r="M111" s="129"/>
      <c r="N111" s="132"/>
      <c r="O111" s="141"/>
      <c r="P111" s="48"/>
      <c r="Q111" s="48"/>
      <c r="R111" s="48"/>
      <c r="S111" s="48"/>
      <c r="T111" s="48"/>
      <c r="U111" s="48"/>
      <c r="V111" s="48"/>
      <c r="W111" s="48"/>
      <c r="X111" s="48"/>
      <c r="Y111" s="48"/>
      <c r="Z111" s="48"/>
      <c r="AA111" s="129"/>
      <c r="AB111" s="132"/>
      <c r="AC111" s="141"/>
      <c r="AD111" s="55" t="s">
        <v>63</v>
      </c>
      <c r="AE111" s="120"/>
      <c r="AF111" s="93" t="s">
        <v>86</v>
      </c>
    </row>
    <row r="112" spans="1:32" x14ac:dyDescent="0.25">
      <c r="A112" s="154"/>
      <c r="B112" s="47"/>
      <c r="C112" s="48"/>
      <c r="D112" s="48"/>
      <c r="E112" s="48"/>
      <c r="F112" s="48"/>
      <c r="G112" s="48"/>
      <c r="H112" s="48"/>
      <c r="I112" s="48"/>
      <c r="J112" s="48"/>
      <c r="K112" s="48"/>
      <c r="L112" s="48"/>
      <c r="M112" s="129"/>
      <c r="N112" s="132"/>
      <c r="O112" s="141"/>
      <c r="P112" s="48"/>
      <c r="Q112" s="48"/>
      <c r="R112" s="48"/>
      <c r="S112" s="48"/>
      <c r="T112" s="48"/>
      <c r="U112" s="48"/>
      <c r="V112" s="48"/>
      <c r="W112" s="48"/>
      <c r="X112" s="48"/>
      <c r="Y112" s="48"/>
      <c r="Z112" s="48"/>
      <c r="AA112" s="129"/>
      <c r="AB112" s="132"/>
      <c r="AC112" s="141"/>
      <c r="AD112" s="94" t="str">
        <f>IF(AC109="OK","Yes","No")</f>
        <v>No</v>
      </c>
      <c r="AE112" s="120"/>
      <c r="AF112" s="138"/>
    </row>
    <row r="113" spans="1:32" x14ac:dyDescent="0.25">
      <c r="A113" s="53" t="str">
        <f>IF(AD108="Cycle Complete", "", "Caution: Previous cycle incomplete")</f>
        <v>Caution: Previous cycle incomplete</v>
      </c>
      <c r="B113" s="49"/>
      <c r="C113" s="50"/>
      <c r="D113" s="50"/>
      <c r="E113" s="50"/>
      <c r="F113" s="50"/>
      <c r="G113" s="50"/>
      <c r="H113" s="50"/>
      <c r="I113" s="50"/>
      <c r="J113" s="50"/>
      <c r="K113" s="50"/>
      <c r="L113" s="50"/>
      <c r="M113" s="130"/>
      <c r="N113" s="133"/>
      <c r="O113" s="142"/>
      <c r="P113" s="50"/>
      <c r="Q113" s="50"/>
      <c r="R113" s="50"/>
      <c r="S113" s="50"/>
      <c r="T113" s="50"/>
      <c r="U113" s="50"/>
      <c r="V113" s="50"/>
      <c r="W113" s="50"/>
      <c r="X113" s="50"/>
      <c r="Y113" s="50"/>
      <c r="Z113" s="50"/>
      <c r="AA113" s="130"/>
      <c r="AB113" s="133"/>
      <c r="AC113" s="142"/>
      <c r="AD113" s="57" t="str">
        <f>IF(AND(AD110="Yes",AD112="Yes"),"Cycle Complete","Cycle Incomplete")</f>
        <v>Cycle Incomplete</v>
      </c>
      <c r="AE113" s="121"/>
      <c r="AF113" s="139"/>
    </row>
    <row r="114" spans="1:32" ht="15" customHeight="1" x14ac:dyDescent="0.25">
      <c r="A114" s="155"/>
      <c r="B114" s="33"/>
      <c r="C114" s="34"/>
      <c r="D114" s="34"/>
      <c r="E114" s="34"/>
      <c r="F114" s="34"/>
      <c r="G114" s="34"/>
      <c r="H114" s="34"/>
      <c r="I114" s="34"/>
      <c r="J114" s="34"/>
      <c r="K114" s="34"/>
      <c r="L114" s="34"/>
      <c r="M114" s="143"/>
      <c r="N114" s="122">
        <f>COUNTIF(C114:L118,"y")</f>
        <v>0</v>
      </c>
      <c r="O114" s="146" t="str">
        <f t="shared" ref="O114" si="40">IF(N114&gt;0,"OK","No Observation")</f>
        <v>No Observation</v>
      </c>
      <c r="P114" s="34"/>
      <c r="Q114" s="34"/>
      <c r="R114" s="34"/>
      <c r="S114" s="34"/>
      <c r="T114" s="34"/>
      <c r="U114" s="34"/>
      <c r="V114" s="34"/>
      <c r="W114" s="34"/>
      <c r="X114" s="34"/>
      <c r="Y114" s="34"/>
      <c r="Z114" s="34"/>
      <c r="AA114" s="143"/>
      <c r="AB114" s="122">
        <f>COUNTIF(P114:Z118,"Y")</f>
        <v>0</v>
      </c>
      <c r="AC114" s="146" t="str">
        <f t="shared" ref="AC114" si="41">IF(AB114&gt;0,"OK","No Debrief")</f>
        <v>No Debrief</v>
      </c>
      <c r="AD114" s="68" t="s">
        <v>62</v>
      </c>
      <c r="AE114" s="125"/>
      <c r="AF114" s="151"/>
    </row>
    <row r="115" spans="1:32" x14ac:dyDescent="0.25">
      <c r="A115" s="156"/>
      <c r="B115" s="35"/>
      <c r="C115" s="36"/>
      <c r="D115" s="36"/>
      <c r="E115" s="36"/>
      <c r="F115" s="36"/>
      <c r="G115" s="36"/>
      <c r="H115" s="36"/>
      <c r="I115" s="36"/>
      <c r="J115" s="36"/>
      <c r="K115" s="36"/>
      <c r="L115" s="36"/>
      <c r="M115" s="144"/>
      <c r="N115" s="123"/>
      <c r="O115" s="147"/>
      <c r="P115" s="36"/>
      <c r="Q115" s="36"/>
      <c r="R115" s="36"/>
      <c r="S115" s="36"/>
      <c r="T115" s="36"/>
      <c r="U115" s="36"/>
      <c r="V115" s="36"/>
      <c r="W115" s="36"/>
      <c r="X115" s="36"/>
      <c r="Y115" s="36"/>
      <c r="Z115" s="36"/>
      <c r="AA115" s="144"/>
      <c r="AB115" s="123"/>
      <c r="AC115" s="147"/>
      <c r="AD115" s="94" t="str">
        <f>IF(O114="OK", "Yes", "No")</f>
        <v>No</v>
      </c>
      <c r="AE115" s="126"/>
      <c r="AF115" s="150"/>
    </row>
    <row r="116" spans="1:32" x14ac:dyDescent="0.25">
      <c r="A116" s="156"/>
      <c r="B116" s="35"/>
      <c r="C116" s="36"/>
      <c r="D116" s="36"/>
      <c r="E116" s="36"/>
      <c r="F116" s="36"/>
      <c r="G116" s="36"/>
      <c r="H116" s="36"/>
      <c r="I116" s="36"/>
      <c r="J116" s="36"/>
      <c r="K116" s="36"/>
      <c r="L116" s="36"/>
      <c r="M116" s="144"/>
      <c r="N116" s="123"/>
      <c r="O116" s="147"/>
      <c r="P116" s="36"/>
      <c r="Q116" s="36"/>
      <c r="R116" s="36"/>
      <c r="S116" s="36"/>
      <c r="T116" s="36"/>
      <c r="U116" s="36"/>
      <c r="V116" s="36"/>
      <c r="W116" s="36"/>
      <c r="X116" s="36"/>
      <c r="Y116" s="36"/>
      <c r="Z116" s="36"/>
      <c r="AA116" s="144"/>
      <c r="AB116" s="123"/>
      <c r="AC116" s="147"/>
      <c r="AD116" s="55" t="s">
        <v>63</v>
      </c>
      <c r="AE116" s="126"/>
      <c r="AF116" s="93" t="s">
        <v>86</v>
      </c>
    </row>
    <row r="117" spans="1:32" x14ac:dyDescent="0.25">
      <c r="A117" s="157"/>
      <c r="B117" s="35"/>
      <c r="C117" s="36"/>
      <c r="D117" s="36"/>
      <c r="E117" s="36"/>
      <c r="F117" s="36"/>
      <c r="G117" s="36"/>
      <c r="H117" s="36"/>
      <c r="I117" s="36"/>
      <c r="J117" s="36"/>
      <c r="K117" s="36"/>
      <c r="L117" s="36"/>
      <c r="M117" s="144"/>
      <c r="N117" s="123"/>
      <c r="O117" s="147"/>
      <c r="P117" s="36"/>
      <c r="Q117" s="36"/>
      <c r="R117" s="36"/>
      <c r="S117" s="36"/>
      <c r="T117" s="36"/>
      <c r="U117" s="36"/>
      <c r="V117" s="36"/>
      <c r="W117" s="36"/>
      <c r="X117" s="36"/>
      <c r="Y117" s="36"/>
      <c r="Z117" s="36"/>
      <c r="AA117" s="144"/>
      <c r="AB117" s="123"/>
      <c r="AC117" s="147"/>
      <c r="AD117" s="94" t="str">
        <f>IF(AC114="OK","Yes","No")</f>
        <v>No</v>
      </c>
      <c r="AE117" s="126"/>
      <c r="AF117" s="134"/>
    </row>
    <row r="118" spans="1:32" x14ac:dyDescent="0.25">
      <c r="A118" s="71" t="str">
        <f>IF(AD113="Cycle Complete", "", "Caution: Previous cycle incomplete")</f>
        <v>Caution: Previous cycle incomplete</v>
      </c>
      <c r="B118" s="37"/>
      <c r="C118" s="38"/>
      <c r="D118" s="38"/>
      <c r="E118" s="38"/>
      <c r="F118" s="38"/>
      <c r="G118" s="38"/>
      <c r="H118" s="38"/>
      <c r="I118" s="38"/>
      <c r="J118" s="38"/>
      <c r="K118" s="38"/>
      <c r="L118" s="38"/>
      <c r="M118" s="145"/>
      <c r="N118" s="124"/>
      <c r="O118" s="148"/>
      <c r="P118" s="38"/>
      <c r="Q118" s="38"/>
      <c r="R118" s="38"/>
      <c r="S118" s="38"/>
      <c r="T118" s="38"/>
      <c r="U118" s="38"/>
      <c r="V118" s="38"/>
      <c r="W118" s="38"/>
      <c r="X118" s="38"/>
      <c r="Y118" s="38"/>
      <c r="Z118" s="38"/>
      <c r="AA118" s="145"/>
      <c r="AB118" s="124"/>
      <c r="AC118" s="148"/>
      <c r="AD118" s="57" t="str">
        <f>IF(AND(AD115="Yes",AD117="Yes"),"Cycle Complete","Cycle Incomplete")</f>
        <v>Cycle Incomplete</v>
      </c>
      <c r="AE118" s="127"/>
      <c r="AF118" s="135"/>
    </row>
    <row r="119" spans="1:32" ht="15" customHeight="1" x14ac:dyDescent="0.25">
      <c r="A119" s="152"/>
      <c r="B119" s="45"/>
      <c r="C119" s="46"/>
      <c r="D119" s="46"/>
      <c r="E119" s="46"/>
      <c r="F119" s="46"/>
      <c r="G119" s="46"/>
      <c r="H119" s="46"/>
      <c r="I119" s="46"/>
      <c r="J119" s="46"/>
      <c r="K119" s="46"/>
      <c r="L119" s="46"/>
      <c r="M119" s="128"/>
      <c r="N119" s="131">
        <f>COUNTIF(C119:L123,"y")</f>
        <v>0</v>
      </c>
      <c r="O119" s="140" t="str">
        <f t="shared" ref="O119" si="42">IF(N119&gt;0,"OK","No Observation")</f>
        <v>No Observation</v>
      </c>
      <c r="P119" s="46"/>
      <c r="Q119" s="46"/>
      <c r="R119" s="46"/>
      <c r="S119" s="46"/>
      <c r="T119" s="46"/>
      <c r="U119" s="46"/>
      <c r="V119" s="46"/>
      <c r="W119" s="46"/>
      <c r="X119" s="46"/>
      <c r="Y119" s="46"/>
      <c r="Z119" s="46"/>
      <c r="AA119" s="128"/>
      <c r="AB119" s="131">
        <f>COUNTIF(P119:Z123,"Y")</f>
        <v>0</v>
      </c>
      <c r="AC119" s="140" t="str">
        <f t="shared" ref="AC119" si="43">IF(AB119&gt;0,"OK","No Debrief")</f>
        <v>No Debrief</v>
      </c>
      <c r="AD119" s="68" t="s">
        <v>62</v>
      </c>
      <c r="AE119" s="119"/>
      <c r="AF119" s="136"/>
    </row>
    <row r="120" spans="1:32" x14ac:dyDescent="0.25">
      <c r="A120" s="153"/>
      <c r="B120" s="47"/>
      <c r="C120" s="48"/>
      <c r="D120" s="48"/>
      <c r="E120" s="48"/>
      <c r="F120" s="48"/>
      <c r="G120" s="48"/>
      <c r="H120" s="48"/>
      <c r="I120" s="48"/>
      <c r="J120" s="48"/>
      <c r="K120" s="48"/>
      <c r="L120" s="48"/>
      <c r="M120" s="129"/>
      <c r="N120" s="132"/>
      <c r="O120" s="141"/>
      <c r="P120" s="48"/>
      <c r="Q120" s="48"/>
      <c r="R120" s="48"/>
      <c r="S120" s="48"/>
      <c r="T120" s="48"/>
      <c r="U120" s="48"/>
      <c r="V120" s="48"/>
      <c r="W120" s="48"/>
      <c r="X120" s="48"/>
      <c r="Y120" s="48"/>
      <c r="Z120" s="48"/>
      <c r="AA120" s="129"/>
      <c r="AB120" s="132"/>
      <c r="AC120" s="141"/>
      <c r="AD120" s="94" t="str">
        <f>IF(O119="OK", "Yes", "No")</f>
        <v>No</v>
      </c>
      <c r="AE120" s="120"/>
      <c r="AF120" s="137"/>
    </row>
    <row r="121" spans="1:32" x14ac:dyDescent="0.25">
      <c r="A121" s="153"/>
      <c r="B121" s="47"/>
      <c r="C121" s="48"/>
      <c r="D121" s="48"/>
      <c r="E121" s="48"/>
      <c r="F121" s="48"/>
      <c r="G121" s="48"/>
      <c r="H121" s="48"/>
      <c r="I121" s="48"/>
      <c r="J121" s="48"/>
      <c r="K121" s="48"/>
      <c r="L121" s="48"/>
      <c r="M121" s="129"/>
      <c r="N121" s="132"/>
      <c r="O121" s="141"/>
      <c r="P121" s="48"/>
      <c r="Q121" s="48"/>
      <c r="R121" s="48"/>
      <c r="S121" s="48"/>
      <c r="T121" s="48"/>
      <c r="U121" s="48"/>
      <c r="V121" s="48"/>
      <c r="W121" s="48"/>
      <c r="X121" s="48"/>
      <c r="Y121" s="48"/>
      <c r="Z121" s="48"/>
      <c r="AA121" s="129"/>
      <c r="AB121" s="132"/>
      <c r="AC121" s="141"/>
      <c r="AD121" s="55" t="s">
        <v>63</v>
      </c>
      <c r="AE121" s="120"/>
      <c r="AF121" s="93" t="s">
        <v>86</v>
      </c>
    </row>
    <row r="122" spans="1:32" x14ac:dyDescent="0.25">
      <c r="A122" s="154"/>
      <c r="B122" s="47"/>
      <c r="C122" s="48"/>
      <c r="D122" s="48"/>
      <c r="E122" s="48"/>
      <c r="F122" s="48"/>
      <c r="G122" s="48"/>
      <c r="H122" s="48"/>
      <c r="I122" s="48"/>
      <c r="J122" s="48"/>
      <c r="K122" s="48"/>
      <c r="L122" s="48"/>
      <c r="M122" s="129"/>
      <c r="N122" s="132"/>
      <c r="O122" s="141"/>
      <c r="P122" s="48"/>
      <c r="Q122" s="48"/>
      <c r="R122" s="48"/>
      <c r="S122" s="48"/>
      <c r="T122" s="48"/>
      <c r="U122" s="48"/>
      <c r="V122" s="48"/>
      <c r="W122" s="48"/>
      <c r="X122" s="48"/>
      <c r="Y122" s="48"/>
      <c r="Z122" s="48"/>
      <c r="AA122" s="129"/>
      <c r="AB122" s="132"/>
      <c r="AC122" s="141"/>
      <c r="AD122" s="94" t="str">
        <f>IF(AC119="OK","Yes","No")</f>
        <v>No</v>
      </c>
      <c r="AE122" s="120"/>
      <c r="AF122" s="138"/>
    </row>
    <row r="123" spans="1:32" x14ac:dyDescent="0.25">
      <c r="A123" s="53" t="str">
        <f>IF(AD118="Cycle Complete", "", "Caution: Previous cycle incomplete")</f>
        <v>Caution: Previous cycle incomplete</v>
      </c>
      <c r="B123" s="49"/>
      <c r="C123" s="50"/>
      <c r="D123" s="50"/>
      <c r="E123" s="50"/>
      <c r="F123" s="50"/>
      <c r="G123" s="50"/>
      <c r="H123" s="50"/>
      <c r="I123" s="50"/>
      <c r="J123" s="50"/>
      <c r="K123" s="50"/>
      <c r="L123" s="50"/>
      <c r="M123" s="130"/>
      <c r="N123" s="133"/>
      <c r="O123" s="142"/>
      <c r="P123" s="50"/>
      <c r="Q123" s="50"/>
      <c r="R123" s="50"/>
      <c r="S123" s="50"/>
      <c r="T123" s="50"/>
      <c r="U123" s="50"/>
      <c r="V123" s="50"/>
      <c r="W123" s="50"/>
      <c r="X123" s="50"/>
      <c r="Y123" s="50"/>
      <c r="Z123" s="50"/>
      <c r="AA123" s="130"/>
      <c r="AB123" s="133"/>
      <c r="AC123" s="142"/>
      <c r="AD123" s="57" t="str">
        <f>IF(AND(AD120="Yes",AD122="Yes"),"Cycle Complete","Cycle Incomplete")</f>
        <v>Cycle Incomplete</v>
      </c>
      <c r="AE123" s="121"/>
      <c r="AF123" s="139"/>
    </row>
    <row r="124" spans="1:32" ht="15" customHeight="1" x14ac:dyDescent="0.25">
      <c r="A124" s="155"/>
      <c r="B124" s="33"/>
      <c r="C124" s="34"/>
      <c r="D124" s="34"/>
      <c r="E124" s="34"/>
      <c r="F124" s="34"/>
      <c r="G124" s="34"/>
      <c r="H124" s="34"/>
      <c r="I124" s="34"/>
      <c r="J124" s="34"/>
      <c r="K124" s="34"/>
      <c r="L124" s="34"/>
      <c r="M124" s="143"/>
      <c r="N124" s="122">
        <f>COUNTIF(C124:L128,"y")</f>
        <v>0</v>
      </c>
      <c r="O124" s="146" t="str">
        <f t="shared" ref="O124" si="44">IF(N124&gt;0,"OK","No Observation")</f>
        <v>No Observation</v>
      </c>
      <c r="P124" s="34"/>
      <c r="Q124" s="34"/>
      <c r="R124" s="34"/>
      <c r="S124" s="34"/>
      <c r="T124" s="34"/>
      <c r="U124" s="34"/>
      <c r="V124" s="34"/>
      <c r="W124" s="34"/>
      <c r="X124" s="34"/>
      <c r="Y124" s="34"/>
      <c r="Z124" s="34"/>
      <c r="AA124" s="143"/>
      <c r="AB124" s="122">
        <f>COUNTIF(P124:Z128,"Y")</f>
        <v>0</v>
      </c>
      <c r="AC124" s="146" t="str">
        <f t="shared" ref="AC124" si="45">IF(AB124&gt;0,"OK","No Debrief")</f>
        <v>No Debrief</v>
      </c>
      <c r="AD124" s="68" t="s">
        <v>62</v>
      </c>
      <c r="AE124" s="125"/>
      <c r="AF124" s="151"/>
    </row>
    <row r="125" spans="1:32" x14ac:dyDescent="0.25">
      <c r="A125" s="156"/>
      <c r="B125" s="35"/>
      <c r="C125" s="36"/>
      <c r="D125" s="36"/>
      <c r="E125" s="36"/>
      <c r="F125" s="36"/>
      <c r="G125" s="36"/>
      <c r="H125" s="36"/>
      <c r="I125" s="36"/>
      <c r="J125" s="36"/>
      <c r="K125" s="36"/>
      <c r="L125" s="36"/>
      <c r="M125" s="144"/>
      <c r="N125" s="123"/>
      <c r="O125" s="147"/>
      <c r="P125" s="36"/>
      <c r="Q125" s="36"/>
      <c r="R125" s="36"/>
      <c r="S125" s="36"/>
      <c r="T125" s="36"/>
      <c r="U125" s="36"/>
      <c r="V125" s="36"/>
      <c r="W125" s="36"/>
      <c r="X125" s="36"/>
      <c r="Y125" s="36"/>
      <c r="Z125" s="36"/>
      <c r="AA125" s="144"/>
      <c r="AB125" s="123"/>
      <c r="AC125" s="147"/>
      <c r="AD125" s="94" t="str">
        <f>IF(O124="OK", "Yes", "No")</f>
        <v>No</v>
      </c>
      <c r="AE125" s="126"/>
      <c r="AF125" s="150"/>
    </row>
    <row r="126" spans="1:32" x14ac:dyDescent="0.25">
      <c r="A126" s="156"/>
      <c r="B126" s="35"/>
      <c r="C126" s="36"/>
      <c r="D126" s="36"/>
      <c r="E126" s="36"/>
      <c r="F126" s="36"/>
      <c r="G126" s="36"/>
      <c r="H126" s="36"/>
      <c r="I126" s="36"/>
      <c r="J126" s="36"/>
      <c r="K126" s="36"/>
      <c r="L126" s="36"/>
      <c r="M126" s="144"/>
      <c r="N126" s="123"/>
      <c r="O126" s="147"/>
      <c r="P126" s="36"/>
      <c r="Q126" s="36"/>
      <c r="R126" s="36"/>
      <c r="S126" s="36"/>
      <c r="T126" s="36"/>
      <c r="U126" s="36"/>
      <c r="V126" s="36"/>
      <c r="W126" s="36"/>
      <c r="X126" s="36"/>
      <c r="Y126" s="36"/>
      <c r="Z126" s="36"/>
      <c r="AA126" s="144"/>
      <c r="AB126" s="123"/>
      <c r="AC126" s="147"/>
      <c r="AD126" s="55" t="s">
        <v>63</v>
      </c>
      <c r="AE126" s="126"/>
      <c r="AF126" s="93" t="s">
        <v>86</v>
      </c>
    </row>
    <row r="127" spans="1:32" x14ac:dyDescent="0.25">
      <c r="A127" s="157"/>
      <c r="B127" s="35"/>
      <c r="C127" s="36"/>
      <c r="D127" s="36"/>
      <c r="E127" s="36"/>
      <c r="F127" s="36"/>
      <c r="G127" s="36"/>
      <c r="H127" s="36"/>
      <c r="I127" s="36"/>
      <c r="J127" s="36"/>
      <c r="K127" s="36"/>
      <c r="L127" s="36"/>
      <c r="M127" s="144"/>
      <c r="N127" s="123"/>
      <c r="O127" s="147"/>
      <c r="P127" s="36"/>
      <c r="Q127" s="36"/>
      <c r="R127" s="36"/>
      <c r="S127" s="36"/>
      <c r="T127" s="36"/>
      <c r="U127" s="36"/>
      <c r="V127" s="36"/>
      <c r="W127" s="36"/>
      <c r="X127" s="36"/>
      <c r="Y127" s="36"/>
      <c r="Z127" s="36"/>
      <c r="AA127" s="144"/>
      <c r="AB127" s="123"/>
      <c r="AC127" s="147"/>
      <c r="AD127" s="94" t="str">
        <f>IF(AC124="OK","Yes","No")</f>
        <v>No</v>
      </c>
      <c r="AE127" s="126"/>
      <c r="AF127" s="134"/>
    </row>
    <row r="128" spans="1:32" x14ac:dyDescent="0.25">
      <c r="A128" s="71" t="str">
        <f>IF(AD123="Cycle Complete", "", "Caution: Previous cycle incomplete")</f>
        <v>Caution: Previous cycle incomplete</v>
      </c>
      <c r="B128" s="37"/>
      <c r="C128" s="38"/>
      <c r="D128" s="38"/>
      <c r="E128" s="38"/>
      <c r="F128" s="38"/>
      <c r="G128" s="38"/>
      <c r="H128" s="38"/>
      <c r="I128" s="38"/>
      <c r="J128" s="38"/>
      <c r="K128" s="38"/>
      <c r="L128" s="38"/>
      <c r="M128" s="145"/>
      <c r="N128" s="124"/>
      <c r="O128" s="148"/>
      <c r="P128" s="38"/>
      <c r="Q128" s="38"/>
      <c r="R128" s="38"/>
      <c r="S128" s="38"/>
      <c r="T128" s="38"/>
      <c r="U128" s="38"/>
      <c r="V128" s="38"/>
      <c r="W128" s="38"/>
      <c r="X128" s="38"/>
      <c r="Y128" s="38"/>
      <c r="Z128" s="38"/>
      <c r="AA128" s="145"/>
      <c r="AB128" s="124"/>
      <c r="AC128" s="148"/>
      <c r="AD128" s="57" t="str">
        <f>IF(AND(AD125="Yes",AD127="Yes"),"Cycle Complete","Cycle Incomplete")</f>
        <v>Cycle Incomplete</v>
      </c>
      <c r="AE128" s="127"/>
      <c r="AF128" s="135"/>
    </row>
    <row r="129" spans="1:32" ht="15" customHeight="1" x14ac:dyDescent="0.25">
      <c r="A129" s="152"/>
      <c r="B129" s="45"/>
      <c r="C129" s="46"/>
      <c r="D129" s="46"/>
      <c r="E129" s="46"/>
      <c r="F129" s="46"/>
      <c r="G129" s="46"/>
      <c r="H129" s="46"/>
      <c r="I129" s="46"/>
      <c r="J129" s="46"/>
      <c r="K129" s="46"/>
      <c r="L129" s="46"/>
      <c r="M129" s="128"/>
      <c r="N129" s="131">
        <f>COUNTIF(C129:L133,"y")</f>
        <v>0</v>
      </c>
      <c r="O129" s="140" t="str">
        <f t="shared" ref="O129" si="46">IF(N129&gt;0,"OK","No Observation")</f>
        <v>No Observation</v>
      </c>
      <c r="P129" s="46"/>
      <c r="Q129" s="46"/>
      <c r="R129" s="46"/>
      <c r="S129" s="46"/>
      <c r="T129" s="46"/>
      <c r="U129" s="46"/>
      <c r="V129" s="46"/>
      <c r="W129" s="46"/>
      <c r="X129" s="46"/>
      <c r="Y129" s="46"/>
      <c r="Z129" s="46"/>
      <c r="AA129" s="128"/>
      <c r="AB129" s="131">
        <f>COUNTIF(P129:Z133,"Y")</f>
        <v>0</v>
      </c>
      <c r="AC129" s="140" t="str">
        <f t="shared" ref="AC129" si="47">IF(AB129&gt;0,"OK","No Debrief")</f>
        <v>No Debrief</v>
      </c>
      <c r="AD129" s="68" t="s">
        <v>62</v>
      </c>
      <c r="AE129" s="119"/>
      <c r="AF129" s="136"/>
    </row>
    <row r="130" spans="1:32" x14ac:dyDescent="0.25">
      <c r="A130" s="153"/>
      <c r="B130" s="47"/>
      <c r="C130" s="48"/>
      <c r="D130" s="48"/>
      <c r="E130" s="48"/>
      <c r="F130" s="48"/>
      <c r="G130" s="48"/>
      <c r="H130" s="48"/>
      <c r="I130" s="48"/>
      <c r="J130" s="48"/>
      <c r="K130" s="48"/>
      <c r="L130" s="48"/>
      <c r="M130" s="129"/>
      <c r="N130" s="132"/>
      <c r="O130" s="141"/>
      <c r="P130" s="48"/>
      <c r="Q130" s="48"/>
      <c r="R130" s="48"/>
      <c r="S130" s="48"/>
      <c r="T130" s="48"/>
      <c r="U130" s="48"/>
      <c r="V130" s="48"/>
      <c r="W130" s="48"/>
      <c r="X130" s="48"/>
      <c r="Y130" s="48"/>
      <c r="Z130" s="48"/>
      <c r="AA130" s="129"/>
      <c r="AB130" s="132"/>
      <c r="AC130" s="141"/>
      <c r="AD130" s="94" t="str">
        <f>IF(O129="OK", "Yes", "No")</f>
        <v>No</v>
      </c>
      <c r="AE130" s="120"/>
      <c r="AF130" s="137"/>
    </row>
    <row r="131" spans="1:32" x14ac:dyDescent="0.25">
      <c r="A131" s="153"/>
      <c r="B131" s="47"/>
      <c r="C131" s="48"/>
      <c r="D131" s="48"/>
      <c r="E131" s="48"/>
      <c r="F131" s="48"/>
      <c r="G131" s="48"/>
      <c r="H131" s="48"/>
      <c r="I131" s="48"/>
      <c r="J131" s="48"/>
      <c r="K131" s="48"/>
      <c r="L131" s="48"/>
      <c r="M131" s="129"/>
      <c r="N131" s="132"/>
      <c r="O131" s="141"/>
      <c r="P131" s="48"/>
      <c r="Q131" s="48"/>
      <c r="R131" s="48"/>
      <c r="S131" s="48"/>
      <c r="T131" s="48"/>
      <c r="U131" s="48"/>
      <c r="V131" s="48"/>
      <c r="W131" s="48"/>
      <c r="X131" s="48"/>
      <c r="Y131" s="48"/>
      <c r="Z131" s="48"/>
      <c r="AA131" s="129"/>
      <c r="AB131" s="132"/>
      <c r="AC131" s="141"/>
      <c r="AD131" s="55" t="s">
        <v>63</v>
      </c>
      <c r="AE131" s="120"/>
      <c r="AF131" s="93" t="s">
        <v>86</v>
      </c>
    </row>
    <row r="132" spans="1:32" x14ac:dyDescent="0.25">
      <c r="A132" s="154"/>
      <c r="B132" s="47"/>
      <c r="C132" s="48"/>
      <c r="D132" s="48"/>
      <c r="E132" s="48"/>
      <c r="F132" s="48"/>
      <c r="G132" s="48"/>
      <c r="H132" s="48"/>
      <c r="I132" s="48"/>
      <c r="J132" s="48"/>
      <c r="K132" s="48"/>
      <c r="L132" s="48"/>
      <c r="M132" s="129"/>
      <c r="N132" s="132"/>
      <c r="O132" s="141"/>
      <c r="P132" s="48"/>
      <c r="Q132" s="48"/>
      <c r="R132" s="48"/>
      <c r="S132" s="48"/>
      <c r="T132" s="48"/>
      <c r="U132" s="48"/>
      <c r="V132" s="48"/>
      <c r="W132" s="48"/>
      <c r="X132" s="48"/>
      <c r="Y132" s="48"/>
      <c r="Z132" s="48"/>
      <c r="AA132" s="129"/>
      <c r="AB132" s="132"/>
      <c r="AC132" s="141"/>
      <c r="AD132" s="94" t="str">
        <f>IF(AC129="OK","Yes","No")</f>
        <v>No</v>
      </c>
      <c r="AE132" s="120"/>
      <c r="AF132" s="138"/>
    </row>
    <row r="133" spans="1:32" x14ac:dyDescent="0.25">
      <c r="A133" s="53" t="str">
        <f>IF(AD128="Cycle Complete", "", "Caution: Previous cycle incomplete")</f>
        <v>Caution: Previous cycle incomplete</v>
      </c>
      <c r="B133" s="49"/>
      <c r="C133" s="50"/>
      <c r="D133" s="50"/>
      <c r="E133" s="50"/>
      <c r="F133" s="50"/>
      <c r="G133" s="50"/>
      <c r="H133" s="50"/>
      <c r="I133" s="50"/>
      <c r="J133" s="50"/>
      <c r="K133" s="50"/>
      <c r="L133" s="50"/>
      <c r="M133" s="130"/>
      <c r="N133" s="133"/>
      <c r="O133" s="142"/>
      <c r="P133" s="50"/>
      <c r="Q133" s="50"/>
      <c r="R133" s="50"/>
      <c r="S133" s="50"/>
      <c r="T133" s="50"/>
      <c r="U133" s="50"/>
      <c r="V133" s="50"/>
      <c r="W133" s="50"/>
      <c r="X133" s="50"/>
      <c r="Y133" s="50"/>
      <c r="Z133" s="50"/>
      <c r="AA133" s="130"/>
      <c r="AB133" s="133"/>
      <c r="AC133" s="142"/>
      <c r="AD133" s="57" t="str">
        <f>IF(AND(AD130="Yes",AD132="Yes"),"Cycle Complete","Cycle Incomplete")</f>
        <v>Cycle Incomplete</v>
      </c>
      <c r="AE133" s="121"/>
      <c r="AF133" s="139"/>
    </row>
    <row r="134" spans="1:32" ht="15" customHeight="1" x14ac:dyDescent="0.25">
      <c r="A134" s="155"/>
      <c r="B134" s="33"/>
      <c r="C134" s="34"/>
      <c r="D134" s="34"/>
      <c r="E134" s="34"/>
      <c r="F134" s="34"/>
      <c r="G134" s="34"/>
      <c r="H134" s="34"/>
      <c r="I134" s="34"/>
      <c r="J134" s="34"/>
      <c r="K134" s="34"/>
      <c r="L134" s="34"/>
      <c r="M134" s="143"/>
      <c r="N134" s="122">
        <f>COUNTIF(C134:L138,"y")</f>
        <v>0</v>
      </c>
      <c r="O134" s="146" t="str">
        <f t="shared" ref="O134" si="48">IF(N134&gt;0,"OK","No Observation")</f>
        <v>No Observation</v>
      </c>
      <c r="P134" s="34"/>
      <c r="Q134" s="34"/>
      <c r="R134" s="34"/>
      <c r="S134" s="34"/>
      <c r="T134" s="34"/>
      <c r="U134" s="34"/>
      <c r="V134" s="34"/>
      <c r="W134" s="34"/>
      <c r="X134" s="34"/>
      <c r="Y134" s="34"/>
      <c r="Z134" s="34"/>
      <c r="AA134" s="143"/>
      <c r="AB134" s="122">
        <f>COUNTIF(P134:Z138,"Y")</f>
        <v>0</v>
      </c>
      <c r="AC134" s="146" t="str">
        <f t="shared" ref="AC134" si="49">IF(AB134&gt;0,"OK","No Debrief")</f>
        <v>No Debrief</v>
      </c>
      <c r="AD134" s="68" t="s">
        <v>62</v>
      </c>
      <c r="AE134" s="125"/>
      <c r="AF134" s="151"/>
    </row>
    <row r="135" spans="1:32" x14ac:dyDescent="0.25">
      <c r="A135" s="156"/>
      <c r="B135" s="35"/>
      <c r="C135" s="36"/>
      <c r="D135" s="36"/>
      <c r="E135" s="36"/>
      <c r="F135" s="36"/>
      <c r="G135" s="36"/>
      <c r="H135" s="36"/>
      <c r="I135" s="36"/>
      <c r="J135" s="36"/>
      <c r="K135" s="36"/>
      <c r="L135" s="36"/>
      <c r="M135" s="144"/>
      <c r="N135" s="123"/>
      <c r="O135" s="147"/>
      <c r="P135" s="36"/>
      <c r="Q135" s="36"/>
      <c r="R135" s="36"/>
      <c r="S135" s="36"/>
      <c r="T135" s="36"/>
      <c r="U135" s="36"/>
      <c r="V135" s="36"/>
      <c r="W135" s="36"/>
      <c r="X135" s="36"/>
      <c r="Y135" s="36"/>
      <c r="Z135" s="36"/>
      <c r="AA135" s="144"/>
      <c r="AB135" s="123"/>
      <c r="AC135" s="147"/>
      <c r="AD135" s="94" t="str">
        <f>IF(O134="OK", "Yes", "No")</f>
        <v>No</v>
      </c>
      <c r="AE135" s="126"/>
      <c r="AF135" s="150"/>
    </row>
    <row r="136" spans="1:32" x14ac:dyDescent="0.25">
      <c r="A136" s="156"/>
      <c r="B136" s="35"/>
      <c r="C136" s="36"/>
      <c r="D136" s="36"/>
      <c r="E136" s="36"/>
      <c r="F136" s="36"/>
      <c r="G136" s="36"/>
      <c r="H136" s="36"/>
      <c r="I136" s="36"/>
      <c r="J136" s="36"/>
      <c r="K136" s="36"/>
      <c r="L136" s="36"/>
      <c r="M136" s="144"/>
      <c r="N136" s="123"/>
      <c r="O136" s="147"/>
      <c r="P136" s="36"/>
      <c r="Q136" s="36"/>
      <c r="R136" s="36"/>
      <c r="S136" s="36"/>
      <c r="T136" s="36"/>
      <c r="U136" s="36"/>
      <c r="V136" s="36"/>
      <c r="W136" s="36"/>
      <c r="X136" s="36"/>
      <c r="Y136" s="36"/>
      <c r="Z136" s="36"/>
      <c r="AA136" s="144"/>
      <c r="AB136" s="123"/>
      <c r="AC136" s="147"/>
      <c r="AD136" s="55" t="s">
        <v>63</v>
      </c>
      <c r="AE136" s="126"/>
      <c r="AF136" s="93" t="s">
        <v>86</v>
      </c>
    </row>
    <row r="137" spans="1:32" x14ac:dyDescent="0.25">
      <c r="A137" s="157"/>
      <c r="B137" s="35"/>
      <c r="C137" s="36"/>
      <c r="D137" s="36"/>
      <c r="E137" s="36"/>
      <c r="F137" s="36"/>
      <c r="G137" s="36"/>
      <c r="H137" s="36"/>
      <c r="I137" s="36"/>
      <c r="J137" s="36"/>
      <c r="K137" s="36"/>
      <c r="L137" s="36"/>
      <c r="M137" s="144"/>
      <c r="N137" s="123"/>
      <c r="O137" s="147"/>
      <c r="P137" s="36"/>
      <c r="Q137" s="36"/>
      <c r="R137" s="36"/>
      <c r="S137" s="36"/>
      <c r="T137" s="36"/>
      <c r="U137" s="36"/>
      <c r="V137" s="36"/>
      <c r="W137" s="36"/>
      <c r="X137" s="36"/>
      <c r="Y137" s="36"/>
      <c r="Z137" s="36"/>
      <c r="AA137" s="144"/>
      <c r="AB137" s="123"/>
      <c r="AC137" s="147"/>
      <c r="AD137" s="94" t="str">
        <f>IF(AC134="OK","Yes","No")</f>
        <v>No</v>
      </c>
      <c r="AE137" s="126"/>
      <c r="AF137" s="134"/>
    </row>
    <row r="138" spans="1:32" x14ac:dyDescent="0.25">
      <c r="A138" s="71" t="str">
        <f>IF(AD133="Cycle Complete", "", "Caution: Previous cycle incomplete")</f>
        <v>Caution: Previous cycle incomplete</v>
      </c>
      <c r="B138" s="37"/>
      <c r="C138" s="38"/>
      <c r="D138" s="38"/>
      <c r="E138" s="38"/>
      <c r="F138" s="38"/>
      <c r="G138" s="38"/>
      <c r="H138" s="38"/>
      <c r="I138" s="38"/>
      <c r="J138" s="38"/>
      <c r="K138" s="38"/>
      <c r="L138" s="38"/>
      <c r="M138" s="145"/>
      <c r="N138" s="124"/>
      <c r="O138" s="148"/>
      <c r="P138" s="38"/>
      <c r="Q138" s="38"/>
      <c r="R138" s="38"/>
      <c r="S138" s="38"/>
      <c r="T138" s="38"/>
      <c r="U138" s="38"/>
      <c r="V138" s="38"/>
      <c r="W138" s="38"/>
      <c r="X138" s="38"/>
      <c r="Y138" s="38"/>
      <c r="Z138" s="38"/>
      <c r="AA138" s="145"/>
      <c r="AB138" s="124"/>
      <c r="AC138" s="148"/>
      <c r="AD138" s="57" t="str">
        <f>IF(AND(AD135="Yes",AD137="Yes"),"Cycle Complete","Cycle Incomplete")</f>
        <v>Cycle Incomplete</v>
      </c>
      <c r="AE138" s="127"/>
      <c r="AF138" s="135"/>
    </row>
    <row r="139" spans="1:32" ht="15" customHeight="1" x14ac:dyDescent="0.25">
      <c r="A139" s="152"/>
      <c r="B139" s="45"/>
      <c r="C139" s="46"/>
      <c r="D139" s="46"/>
      <c r="E139" s="46"/>
      <c r="F139" s="46"/>
      <c r="G139" s="46"/>
      <c r="H139" s="46"/>
      <c r="I139" s="46"/>
      <c r="J139" s="46"/>
      <c r="K139" s="46"/>
      <c r="L139" s="46"/>
      <c r="M139" s="128"/>
      <c r="N139" s="131">
        <f>COUNTIF(C139:L143,"y")</f>
        <v>0</v>
      </c>
      <c r="O139" s="140" t="str">
        <f t="shared" ref="O139" si="50">IF(N139&gt;0,"OK","No Observation")</f>
        <v>No Observation</v>
      </c>
      <c r="P139" s="46"/>
      <c r="Q139" s="46"/>
      <c r="R139" s="46"/>
      <c r="S139" s="46"/>
      <c r="T139" s="46"/>
      <c r="U139" s="46"/>
      <c r="V139" s="46"/>
      <c r="W139" s="46"/>
      <c r="X139" s="46"/>
      <c r="Y139" s="46"/>
      <c r="Z139" s="46"/>
      <c r="AA139" s="128"/>
      <c r="AB139" s="131">
        <f>COUNTIF(P139:Z143,"Y")</f>
        <v>0</v>
      </c>
      <c r="AC139" s="140" t="str">
        <f t="shared" ref="AC139" si="51">IF(AB139&gt;0,"OK","No Debrief")</f>
        <v>No Debrief</v>
      </c>
      <c r="AD139" s="68" t="s">
        <v>62</v>
      </c>
      <c r="AE139" s="119"/>
      <c r="AF139" s="136"/>
    </row>
    <row r="140" spans="1:32" x14ac:dyDescent="0.25">
      <c r="A140" s="153"/>
      <c r="B140" s="47"/>
      <c r="C140" s="48"/>
      <c r="D140" s="48"/>
      <c r="E140" s="48"/>
      <c r="F140" s="48"/>
      <c r="G140" s="48"/>
      <c r="H140" s="48"/>
      <c r="I140" s="48"/>
      <c r="J140" s="48"/>
      <c r="K140" s="48"/>
      <c r="L140" s="48"/>
      <c r="M140" s="129"/>
      <c r="N140" s="132"/>
      <c r="O140" s="141"/>
      <c r="P140" s="48"/>
      <c r="Q140" s="48"/>
      <c r="R140" s="48"/>
      <c r="S140" s="48"/>
      <c r="T140" s="48"/>
      <c r="U140" s="48"/>
      <c r="V140" s="48"/>
      <c r="W140" s="48"/>
      <c r="X140" s="48"/>
      <c r="Y140" s="48"/>
      <c r="Z140" s="48"/>
      <c r="AA140" s="129"/>
      <c r="AB140" s="132"/>
      <c r="AC140" s="141"/>
      <c r="AD140" s="94" t="str">
        <f>IF(O139="OK", "Yes", "No")</f>
        <v>No</v>
      </c>
      <c r="AE140" s="120"/>
      <c r="AF140" s="137"/>
    </row>
    <row r="141" spans="1:32" x14ac:dyDescent="0.25">
      <c r="A141" s="153"/>
      <c r="B141" s="47"/>
      <c r="C141" s="48"/>
      <c r="D141" s="48"/>
      <c r="E141" s="48"/>
      <c r="F141" s="48"/>
      <c r="G141" s="48"/>
      <c r="H141" s="48"/>
      <c r="I141" s="48"/>
      <c r="J141" s="48"/>
      <c r="K141" s="48"/>
      <c r="L141" s="48"/>
      <c r="M141" s="129"/>
      <c r="N141" s="132"/>
      <c r="O141" s="141"/>
      <c r="P141" s="48"/>
      <c r="Q141" s="48"/>
      <c r="R141" s="48"/>
      <c r="S141" s="48"/>
      <c r="T141" s="48"/>
      <c r="U141" s="48"/>
      <c r="V141" s="48"/>
      <c r="W141" s="48"/>
      <c r="X141" s="48"/>
      <c r="Y141" s="48"/>
      <c r="Z141" s="48"/>
      <c r="AA141" s="129"/>
      <c r="AB141" s="132"/>
      <c r="AC141" s="141"/>
      <c r="AD141" s="55" t="s">
        <v>63</v>
      </c>
      <c r="AE141" s="120"/>
      <c r="AF141" s="93" t="s">
        <v>86</v>
      </c>
    </row>
    <row r="142" spans="1:32" x14ac:dyDescent="0.25">
      <c r="A142" s="154"/>
      <c r="B142" s="47"/>
      <c r="C142" s="48"/>
      <c r="D142" s="48"/>
      <c r="E142" s="48"/>
      <c r="F142" s="48"/>
      <c r="G142" s="48"/>
      <c r="H142" s="48"/>
      <c r="I142" s="48"/>
      <c r="J142" s="48"/>
      <c r="K142" s="48"/>
      <c r="L142" s="48"/>
      <c r="M142" s="129"/>
      <c r="N142" s="132"/>
      <c r="O142" s="141"/>
      <c r="P142" s="48"/>
      <c r="Q142" s="48"/>
      <c r="R142" s="48"/>
      <c r="S142" s="48"/>
      <c r="T142" s="48"/>
      <c r="U142" s="48"/>
      <c r="V142" s="48"/>
      <c r="W142" s="48"/>
      <c r="X142" s="48"/>
      <c r="Y142" s="48"/>
      <c r="Z142" s="48"/>
      <c r="AA142" s="129"/>
      <c r="AB142" s="132"/>
      <c r="AC142" s="141"/>
      <c r="AD142" s="94" t="str">
        <f>IF(AC139="OK","Yes","No")</f>
        <v>No</v>
      </c>
      <c r="AE142" s="120"/>
      <c r="AF142" s="138"/>
    </row>
    <row r="143" spans="1:32" x14ac:dyDescent="0.25">
      <c r="A143" s="53" t="str">
        <f>IF(AD138="Cycle Complete", "", "Caution: Previous cycle incomplete")</f>
        <v>Caution: Previous cycle incomplete</v>
      </c>
      <c r="B143" s="49"/>
      <c r="C143" s="50"/>
      <c r="D143" s="50"/>
      <c r="E143" s="50"/>
      <c r="F143" s="50"/>
      <c r="G143" s="50"/>
      <c r="H143" s="50"/>
      <c r="I143" s="50"/>
      <c r="J143" s="50"/>
      <c r="K143" s="50"/>
      <c r="L143" s="50"/>
      <c r="M143" s="130"/>
      <c r="N143" s="133"/>
      <c r="O143" s="142"/>
      <c r="P143" s="50"/>
      <c r="Q143" s="50"/>
      <c r="R143" s="50"/>
      <c r="S143" s="50"/>
      <c r="T143" s="50"/>
      <c r="U143" s="50"/>
      <c r="V143" s="50"/>
      <c r="W143" s="50"/>
      <c r="X143" s="50"/>
      <c r="Y143" s="50"/>
      <c r="Z143" s="50"/>
      <c r="AA143" s="130"/>
      <c r="AB143" s="133"/>
      <c r="AC143" s="142"/>
      <c r="AD143" s="57" t="str">
        <f>IF(AND(AD140="Yes",AD142="Yes"),"Cycle Complete","Cycle Incomplete")</f>
        <v>Cycle Incomplete</v>
      </c>
      <c r="AE143" s="121"/>
      <c r="AF143" s="139"/>
    </row>
    <row r="144" spans="1:32" ht="15" customHeight="1" x14ac:dyDescent="0.25">
      <c r="A144" s="155"/>
      <c r="B144" s="33"/>
      <c r="C144" s="34"/>
      <c r="D144" s="34"/>
      <c r="E144" s="34"/>
      <c r="F144" s="34"/>
      <c r="G144" s="34"/>
      <c r="H144" s="34"/>
      <c r="I144" s="34"/>
      <c r="J144" s="34"/>
      <c r="K144" s="34"/>
      <c r="L144" s="34"/>
      <c r="M144" s="143"/>
      <c r="N144" s="122">
        <f>COUNTIF(C144:L148,"y")</f>
        <v>0</v>
      </c>
      <c r="O144" s="146" t="str">
        <f t="shared" ref="O144" si="52">IF(N144&gt;0,"OK","No Observation")</f>
        <v>No Observation</v>
      </c>
      <c r="P144" s="34"/>
      <c r="Q144" s="34"/>
      <c r="R144" s="34"/>
      <c r="S144" s="34"/>
      <c r="T144" s="34"/>
      <c r="U144" s="34"/>
      <c r="V144" s="34"/>
      <c r="W144" s="34"/>
      <c r="X144" s="34"/>
      <c r="Y144" s="34"/>
      <c r="Z144" s="34"/>
      <c r="AA144" s="143"/>
      <c r="AB144" s="122">
        <f>COUNTIF(P144:Z148,"Y")</f>
        <v>0</v>
      </c>
      <c r="AC144" s="146" t="str">
        <f t="shared" ref="AC144" si="53">IF(AB144&gt;0,"OK","No Debrief")</f>
        <v>No Debrief</v>
      </c>
      <c r="AD144" s="68" t="s">
        <v>62</v>
      </c>
      <c r="AE144" s="125"/>
      <c r="AF144" s="151"/>
    </row>
    <row r="145" spans="1:32" x14ac:dyDescent="0.25">
      <c r="A145" s="156"/>
      <c r="B145" s="35"/>
      <c r="C145" s="36"/>
      <c r="D145" s="36"/>
      <c r="E145" s="36"/>
      <c r="F145" s="36"/>
      <c r="G145" s="36"/>
      <c r="H145" s="36"/>
      <c r="I145" s="36"/>
      <c r="J145" s="36"/>
      <c r="K145" s="36"/>
      <c r="L145" s="36"/>
      <c r="M145" s="144"/>
      <c r="N145" s="123"/>
      <c r="O145" s="147"/>
      <c r="P145" s="36"/>
      <c r="Q145" s="36"/>
      <c r="R145" s="36"/>
      <c r="S145" s="36"/>
      <c r="T145" s="36"/>
      <c r="U145" s="36"/>
      <c r="V145" s="36"/>
      <c r="W145" s="36"/>
      <c r="X145" s="36"/>
      <c r="Y145" s="36"/>
      <c r="Z145" s="36"/>
      <c r="AA145" s="144"/>
      <c r="AB145" s="123"/>
      <c r="AC145" s="147"/>
      <c r="AD145" s="94" t="str">
        <f>IF(O144="OK", "Yes", "No")</f>
        <v>No</v>
      </c>
      <c r="AE145" s="126"/>
      <c r="AF145" s="150"/>
    </row>
    <row r="146" spans="1:32" x14ac:dyDescent="0.25">
      <c r="A146" s="156"/>
      <c r="B146" s="35"/>
      <c r="C146" s="36"/>
      <c r="D146" s="36"/>
      <c r="E146" s="36"/>
      <c r="F146" s="36"/>
      <c r="G146" s="36"/>
      <c r="H146" s="36"/>
      <c r="I146" s="36"/>
      <c r="J146" s="36"/>
      <c r="K146" s="36"/>
      <c r="L146" s="36"/>
      <c r="M146" s="144"/>
      <c r="N146" s="123"/>
      <c r="O146" s="147"/>
      <c r="P146" s="36"/>
      <c r="Q146" s="36"/>
      <c r="R146" s="36"/>
      <c r="S146" s="36"/>
      <c r="T146" s="36"/>
      <c r="U146" s="36"/>
      <c r="V146" s="36"/>
      <c r="W146" s="36"/>
      <c r="X146" s="36"/>
      <c r="Y146" s="36"/>
      <c r="Z146" s="36"/>
      <c r="AA146" s="144"/>
      <c r="AB146" s="123"/>
      <c r="AC146" s="147"/>
      <c r="AD146" s="55" t="s">
        <v>63</v>
      </c>
      <c r="AE146" s="126"/>
      <c r="AF146" s="93" t="s">
        <v>86</v>
      </c>
    </row>
    <row r="147" spans="1:32" x14ac:dyDescent="0.25">
      <c r="A147" s="157"/>
      <c r="B147" s="35"/>
      <c r="C147" s="36"/>
      <c r="D147" s="36"/>
      <c r="E147" s="36"/>
      <c r="F147" s="36"/>
      <c r="G147" s="36"/>
      <c r="H147" s="36"/>
      <c r="I147" s="36"/>
      <c r="J147" s="36"/>
      <c r="K147" s="36"/>
      <c r="L147" s="36"/>
      <c r="M147" s="144"/>
      <c r="N147" s="123"/>
      <c r="O147" s="147"/>
      <c r="P147" s="36"/>
      <c r="Q147" s="36"/>
      <c r="R147" s="36"/>
      <c r="S147" s="36"/>
      <c r="T147" s="36"/>
      <c r="U147" s="36"/>
      <c r="V147" s="36"/>
      <c r="W147" s="36"/>
      <c r="X147" s="36"/>
      <c r="Y147" s="36"/>
      <c r="Z147" s="36"/>
      <c r="AA147" s="144"/>
      <c r="AB147" s="123"/>
      <c r="AC147" s="147"/>
      <c r="AD147" s="94" t="str">
        <f>IF(AC144="OK","Yes","No")</f>
        <v>No</v>
      </c>
      <c r="AE147" s="126"/>
      <c r="AF147" s="134"/>
    </row>
    <row r="148" spans="1:32" x14ac:dyDescent="0.25">
      <c r="A148" s="71" t="str">
        <f>IF(AD143="Cycle Complete", "", "Caution: Previous cycle incomplete")</f>
        <v>Caution: Previous cycle incomplete</v>
      </c>
      <c r="B148" s="37"/>
      <c r="C148" s="38"/>
      <c r="D148" s="38"/>
      <c r="E148" s="38"/>
      <c r="F148" s="38"/>
      <c r="G148" s="38"/>
      <c r="H148" s="38"/>
      <c r="I148" s="38"/>
      <c r="J148" s="38"/>
      <c r="K148" s="38"/>
      <c r="L148" s="38"/>
      <c r="M148" s="145"/>
      <c r="N148" s="124"/>
      <c r="O148" s="148"/>
      <c r="P148" s="38"/>
      <c r="Q148" s="38"/>
      <c r="R148" s="38"/>
      <c r="S148" s="38"/>
      <c r="T148" s="38"/>
      <c r="U148" s="38"/>
      <c r="V148" s="38"/>
      <c r="W148" s="38"/>
      <c r="X148" s="38"/>
      <c r="Y148" s="38"/>
      <c r="Z148" s="38"/>
      <c r="AA148" s="145"/>
      <c r="AB148" s="124"/>
      <c r="AC148" s="148"/>
      <c r="AD148" s="57" t="str">
        <f>IF(AND(AD145="Yes",AD147="Yes"),"Cycle Complete","Cycle Incomplete")</f>
        <v>Cycle Incomplete</v>
      </c>
      <c r="AE148" s="127"/>
      <c r="AF148" s="135"/>
    </row>
    <row r="149" spans="1:32" ht="15" customHeight="1" x14ac:dyDescent="0.25">
      <c r="A149" s="152"/>
      <c r="B149" s="45"/>
      <c r="C149" s="46"/>
      <c r="D149" s="46"/>
      <c r="E149" s="46"/>
      <c r="F149" s="46"/>
      <c r="G149" s="46"/>
      <c r="H149" s="46"/>
      <c r="I149" s="46"/>
      <c r="J149" s="46"/>
      <c r="K149" s="46"/>
      <c r="L149" s="46"/>
      <c r="M149" s="128"/>
      <c r="N149" s="131">
        <f>COUNTIF(C149:L153,"y")</f>
        <v>0</v>
      </c>
      <c r="O149" s="140" t="str">
        <f t="shared" ref="O149" si="54">IF(N149&gt;0,"OK","No Observation")</f>
        <v>No Observation</v>
      </c>
      <c r="P149" s="46"/>
      <c r="Q149" s="46"/>
      <c r="R149" s="46"/>
      <c r="S149" s="46"/>
      <c r="T149" s="46"/>
      <c r="U149" s="46"/>
      <c r="V149" s="46"/>
      <c r="W149" s="46"/>
      <c r="X149" s="46"/>
      <c r="Y149" s="46"/>
      <c r="Z149" s="46"/>
      <c r="AA149" s="128"/>
      <c r="AB149" s="131">
        <f>COUNTIF(P149:Z153,"Y")</f>
        <v>0</v>
      </c>
      <c r="AC149" s="140" t="str">
        <f t="shared" ref="AC149" si="55">IF(AB149&gt;0,"OK","No Debrief")</f>
        <v>No Debrief</v>
      </c>
      <c r="AD149" s="68" t="s">
        <v>62</v>
      </c>
      <c r="AE149" s="119"/>
      <c r="AF149" s="136"/>
    </row>
    <row r="150" spans="1:32" x14ac:dyDescent="0.25">
      <c r="A150" s="153"/>
      <c r="B150" s="47"/>
      <c r="C150" s="48"/>
      <c r="D150" s="48"/>
      <c r="E150" s="48"/>
      <c r="F150" s="48"/>
      <c r="G150" s="48"/>
      <c r="H150" s="48"/>
      <c r="I150" s="48"/>
      <c r="J150" s="48"/>
      <c r="K150" s="48"/>
      <c r="L150" s="48"/>
      <c r="M150" s="129"/>
      <c r="N150" s="132"/>
      <c r="O150" s="141"/>
      <c r="P150" s="48"/>
      <c r="Q150" s="48"/>
      <c r="R150" s="48"/>
      <c r="S150" s="48"/>
      <c r="T150" s="48"/>
      <c r="U150" s="48"/>
      <c r="V150" s="48"/>
      <c r="W150" s="48"/>
      <c r="X150" s="48"/>
      <c r="Y150" s="48"/>
      <c r="Z150" s="48"/>
      <c r="AA150" s="129"/>
      <c r="AB150" s="132"/>
      <c r="AC150" s="141"/>
      <c r="AD150" s="94" t="str">
        <f>IF(O149="OK", "Yes", "No")</f>
        <v>No</v>
      </c>
      <c r="AE150" s="120"/>
      <c r="AF150" s="137"/>
    </row>
    <row r="151" spans="1:32" x14ac:dyDescent="0.25">
      <c r="A151" s="153"/>
      <c r="B151" s="47"/>
      <c r="C151" s="48"/>
      <c r="D151" s="48"/>
      <c r="E151" s="48"/>
      <c r="F151" s="48"/>
      <c r="G151" s="48"/>
      <c r="H151" s="48"/>
      <c r="I151" s="48"/>
      <c r="J151" s="48"/>
      <c r="K151" s="48"/>
      <c r="L151" s="48"/>
      <c r="M151" s="129"/>
      <c r="N151" s="132"/>
      <c r="O151" s="141"/>
      <c r="P151" s="48"/>
      <c r="Q151" s="48"/>
      <c r="R151" s="48"/>
      <c r="S151" s="48"/>
      <c r="T151" s="48"/>
      <c r="U151" s="48"/>
      <c r="V151" s="48"/>
      <c r="W151" s="48"/>
      <c r="X151" s="48"/>
      <c r="Y151" s="48"/>
      <c r="Z151" s="48"/>
      <c r="AA151" s="129"/>
      <c r="AB151" s="132"/>
      <c r="AC151" s="141"/>
      <c r="AD151" s="55" t="s">
        <v>63</v>
      </c>
      <c r="AE151" s="120"/>
      <c r="AF151" s="93" t="s">
        <v>86</v>
      </c>
    </row>
    <row r="152" spans="1:32" x14ac:dyDescent="0.25">
      <c r="A152" s="154"/>
      <c r="B152" s="47"/>
      <c r="C152" s="48"/>
      <c r="D152" s="48"/>
      <c r="E152" s="48"/>
      <c r="F152" s="48"/>
      <c r="G152" s="48"/>
      <c r="H152" s="48"/>
      <c r="I152" s="48"/>
      <c r="J152" s="48"/>
      <c r="K152" s="48"/>
      <c r="L152" s="48"/>
      <c r="M152" s="129"/>
      <c r="N152" s="132"/>
      <c r="O152" s="141"/>
      <c r="P152" s="48"/>
      <c r="Q152" s="48"/>
      <c r="R152" s="48"/>
      <c r="S152" s="48"/>
      <c r="T152" s="48"/>
      <c r="U152" s="48"/>
      <c r="V152" s="48"/>
      <c r="W152" s="48"/>
      <c r="X152" s="48"/>
      <c r="Y152" s="48"/>
      <c r="Z152" s="48"/>
      <c r="AA152" s="129"/>
      <c r="AB152" s="132"/>
      <c r="AC152" s="141"/>
      <c r="AD152" s="94" t="str">
        <f>IF(AC149="OK","Yes","No")</f>
        <v>No</v>
      </c>
      <c r="AE152" s="120"/>
      <c r="AF152" s="138"/>
    </row>
    <row r="153" spans="1:32" x14ac:dyDescent="0.25">
      <c r="A153" s="53" t="str">
        <f>IF(AD148="Cycle Complete", "", "Caution: Previous cycle incomplete")</f>
        <v>Caution: Previous cycle incomplete</v>
      </c>
      <c r="B153" s="49"/>
      <c r="C153" s="50"/>
      <c r="D153" s="50"/>
      <c r="E153" s="50"/>
      <c r="F153" s="50"/>
      <c r="G153" s="50"/>
      <c r="H153" s="50"/>
      <c r="I153" s="50"/>
      <c r="J153" s="50"/>
      <c r="K153" s="50"/>
      <c r="L153" s="50"/>
      <c r="M153" s="130"/>
      <c r="N153" s="133"/>
      <c r="O153" s="142"/>
      <c r="P153" s="50"/>
      <c r="Q153" s="50"/>
      <c r="R153" s="50"/>
      <c r="S153" s="50"/>
      <c r="T153" s="50"/>
      <c r="U153" s="50"/>
      <c r="V153" s="50"/>
      <c r="W153" s="50"/>
      <c r="X153" s="50"/>
      <c r="Y153" s="50"/>
      <c r="Z153" s="50"/>
      <c r="AA153" s="130"/>
      <c r="AB153" s="133"/>
      <c r="AC153" s="142"/>
      <c r="AD153" s="57" t="str">
        <f>IF(AND(AD150="Yes",AD152="Yes"),"Cycle Complete","Cycle Incomplete")</f>
        <v>Cycle Incomplete</v>
      </c>
      <c r="AE153" s="121"/>
      <c r="AF153" s="139"/>
    </row>
    <row r="154" spans="1:32" ht="15" customHeight="1" x14ac:dyDescent="0.25">
      <c r="A154" s="155"/>
      <c r="B154" s="33"/>
      <c r="C154" s="34"/>
      <c r="D154" s="34"/>
      <c r="E154" s="34"/>
      <c r="F154" s="34"/>
      <c r="G154" s="34"/>
      <c r="H154" s="34"/>
      <c r="I154" s="34"/>
      <c r="J154" s="34"/>
      <c r="K154" s="34"/>
      <c r="L154" s="34"/>
      <c r="M154" s="143"/>
      <c r="N154" s="122">
        <f>COUNTIF(C154:L158,"y")</f>
        <v>0</v>
      </c>
      <c r="O154" s="146" t="str">
        <f t="shared" ref="O154" si="56">IF(N154&gt;0,"OK","No Observation")</f>
        <v>No Observation</v>
      </c>
      <c r="P154" s="34"/>
      <c r="Q154" s="34"/>
      <c r="R154" s="34"/>
      <c r="S154" s="34"/>
      <c r="T154" s="34"/>
      <c r="U154" s="34"/>
      <c r="V154" s="34"/>
      <c r="W154" s="34"/>
      <c r="X154" s="34"/>
      <c r="Y154" s="34"/>
      <c r="Z154" s="34"/>
      <c r="AA154" s="143"/>
      <c r="AB154" s="122">
        <f>COUNTIF(P154:Z158,"Y")</f>
        <v>0</v>
      </c>
      <c r="AC154" s="146" t="str">
        <f t="shared" ref="AC154" si="57">IF(AB154&gt;0,"OK","No Debrief")</f>
        <v>No Debrief</v>
      </c>
      <c r="AD154" s="68" t="s">
        <v>62</v>
      </c>
      <c r="AE154" s="125"/>
      <c r="AF154" s="151"/>
    </row>
    <row r="155" spans="1:32" x14ac:dyDescent="0.25">
      <c r="A155" s="156"/>
      <c r="B155" s="35"/>
      <c r="C155" s="36"/>
      <c r="D155" s="36"/>
      <c r="E155" s="36"/>
      <c r="F155" s="36"/>
      <c r="G155" s="36"/>
      <c r="H155" s="36"/>
      <c r="I155" s="36"/>
      <c r="J155" s="36"/>
      <c r="K155" s="36"/>
      <c r="L155" s="36"/>
      <c r="M155" s="144"/>
      <c r="N155" s="123"/>
      <c r="O155" s="147"/>
      <c r="P155" s="36"/>
      <c r="Q155" s="36"/>
      <c r="R155" s="36"/>
      <c r="S155" s="36"/>
      <c r="T155" s="36"/>
      <c r="U155" s="36"/>
      <c r="V155" s="36"/>
      <c r="W155" s="36"/>
      <c r="X155" s="36"/>
      <c r="Y155" s="36"/>
      <c r="Z155" s="36"/>
      <c r="AA155" s="144"/>
      <c r="AB155" s="123"/>
      <c r="AC155" s="147"/>
      <c r="AD155" s="94" t="str">
        <f>IF(O154="OK", "Yes", "No")</f>
        <v>No</v>
      </c>
      <c r="AE155" s="126"/>
      <c r="AF155" s="150"/>
    </row>
    <row r="156" spans="1:32" x14ac:dyDescent="0.25">
      <c r="A156" s="156"/>
      <c r="B156" s="35"/>
      <c r="C156" s="36"/>
      <c r="D156" s="36"/>
      <c r="E156" s="36"/>
      <c r="F156" s="36"/>
      <c r="G156" s="36"/>
      <c r="H156" s="36"/>
      <c r="I156" s="36"/>
      <c r="J156" s="36"/>
      <c r="K156" s="36"/>
      <c r="L156" s="36"/>
      <c r="M156" s="144"/>
      <c r="N156" s="123"/>
      <c r="O156" s="147"/>
      <c r="P156" s="36"/>
      <c r="Q156" s="36"/>
      <c r="R156" s="36"/>
      <c r="S156" s="36"/>
      <c r="T156" s="36"/>
      <c r="U156" s="36"/>
      <c r="V156" s="36"/>
      <c r="W156" s="36"/>
      <c r="X156" s="36"/>
      <c r="Y156" s="36"/>
      <c r="Z156" s="36"/>
      <c r="AA156" s="144"/>
      <c r="AB156" s="123"/>
      <c r="AC156" s="147"/>
      <c r="AD156" s="55" t="s">
        <v>63</v>
      </c>
      <c r="AE156" s="126"/>
      <c r="AF156" s="93" t="s">
        <v>86</v>
      </c>
    </row>
    <row r="157" spans="1:32" x14ac:dyDescent="0.25">
      <c r="A157" s="157"/>
      <c r="B157" s="35"/>
      <c r="C157" s="36"/>
      <c r="D157" s="36"/>
      <c r="E157" s="36"/>
      <c r="F157" s="36"/>
      <c r="G157" s="36"/>
      <c r="H157" s="36"/>
      <c r="I157" s="36"/>
      <c r="J157" s="36"/>
      <c r="K157" s="36"/>
      <c r="L157" s="36"/>
      <c r="M157" s="144"/>
      <c r="N157" s="123"/>
      <c r="O157" s="147"/>
      <c r="P157" s="36"/>
      <c r="Q157" s="36"/>
      <c r="R157" s="36"/>
      <c r="S157" s="36"/>
      <c r="T157" s="36"/>
      <c r="U157" s="36"/>
      <c r="V157" s="36"/>
      <c r="W157" s="36"/>
      <c r="X157" s="36"/>
      <c r="Y157" s="36"/>
      <c r="Z157" s="36"/>
      <c r="AA157" s="144"/>
      <c r="AB157" s="123"/>
      <c r="AC157" s="147"/>
      <c r="AD157" s="94" t="str">
        <f>IF(AC154="OK","Yes","No")</f>
        <v>No</v>
      </c>
      <c r="AE157" s="126"/>
      <c r="AF157" s="134"/>
    </row>
    <row r="158" spans="1:32" x14ac:dyDescent="0.25">
      <c r="A158" s="71" t="str">
        <f>IF(AD153="Cycle Complete", "", "Caution: Previous cycle incomplete")</f>
        <v>Caution: Previous cycle incomplete</v>
      </c>
      <c r="B158" s="37"/>
      <c r="C158" s="38"/>
      <c r="D158" s="38"/>
      <c r="E158" s="38"/>
      <c r="F158" s="38"/>
      <c r="G158" s="38"/>
      <c r="H158" s="38"/>
      <c r="I158" s="38"/>
      <c r="J158" s="38"/>
      <c r="K158" s="38"/>
      <c r="L158" s="38"/>
      <c r="M158" s="145"/>
      <c r="N158" s="124"/>
      <c r="O158" s="148"/>
      <c r="P158" s="38"/>
      <c r="Q158" s="38"/>
      <c r="R158" s="38"/>
      <c r="S158" s="38"/>
      <c r="T158" s="38"/>
      <c r="U158" s="38"/>
      <c r="V158" s="38"/>
      <c r="W158" s="38"/>
      <c r="X158" s="38"/>
      <c r="Y158" s="38"/>
      <c r="Z158" s="38"/>
      <c r="AA158" s="145"/>
      <c r="AB158" s="124"/>
      <c r="AC158" s="148"/>
      <c r="AD158" s="57" t="str">
        <f>IF(AND(AD155="Yes",AD157="Yes"),"Cycle Complete","Cycle Incomplete")</f>
        <v>Cycle Incomplete</v>
      </c>
      <c r="AE158" s="127"/>
      <c r="AF158" s="135"/>
    </row>
    <row r="159" spans="1:32" ht="15" customHeight="1" x14ac:dyDescent="0.25">
      <c r="A159" s="152"/>
      <c r="B159" s="45"/>
      <c r="C159" s="46"/>
      <c r="D159" s="46"/>
      <c r="E159" s="46"/>
      <c r="F159" s="46"/>
      <c r="G159" s="46"/>
      <c r="H159" s="46"/>
      <c r="I159" s="46"/>
      <c r="J159" s="46"/>
      <c r="K159" s="46"/>
      <c r="L159" s="46"/>
      <c r="M159" s="128"/>
      <c r="N159" s="131">
        <f>COUNTIF(C159:L163,"y")</f>
        <v>0</v>
      </c>
      <c r="O159" s="140" t="str">
        <f t="shared" ref="O159" si="58">IF(N159&gt;0,"OK","No Observation")</f>
        <v>No Observation</v>
      </c>
      <c r="P159" s="46"/>
      <c r="Q159" s="46"/>
      <c r="R159" s="46"/>
      <c r="S159" s="46"/>
      <c r="T159" s="46"/>
      <c r="U159" s="46"/>
      <c r="V159" s="46"/>
      <c r="W159" s="46"/>
      <c r="X159" s="46"/>
      <c r="Y159" s="46"/>
      <c r="Z159" s="46"/>
      <c r="AA159" s="128"/>
      <c r="AB159" s="131">
        <f>COUNTIF(P159:Z163,"Y")</f>
        <v>0</v>
      </c>
      <c r="AC159" s="140" t="str">
        <f t="shared" ref="AC159" si="59">IF(AB159&gt;0,"OK","No Debrief")</f>
        <v>No Debrief</v>
      </c>
      <c r="AD159" s="68" t="s">
        <v>62</v>
      </c>
      <c r="AE159" s="119"/>
      <c r="AF159" s="136"/>
    </row>
    <row r="160" spans="1:32" x14ac:dyDescent="0.25">
      <c r="A160" s="153"/>
      <c r="B160" s="47"/>
      <c r="C160" s="48"/>
      <c r="D160" s="48"/>
      <c r="E160" s="48"/>
      <c r="F160" s="48"/>
      <c r="G160" s="48"/>
      <c r="H160" s="48"/>
      <c r="I160" s="48"/>
      <c r="J160" s="48"/>
      <c r="K160" s="48"/>
      <c r="L160" s="48"/>
      <c r="M160" s="129"/>
      <c r="N160" s="132"/>
      <c r="O160" s="141"/>
      <c r="P160" s="48"/>
      <c r="Q160" s="48"/>
      <c r="R160" s="48"/>
      <c r="S160" s="48"/>
      <c r="T160" s="48"/>
      <c r="U160" s="48"/>
      <c r="V160" s="48"/>
      <c r="W160" s="48"/>
      <c r="X160" s="48"/>
      <c r="Y160" s="48"/>
      <c r="Z160" s="48"/>
      <c r="AA160" s="129"/>
      <c r="AB160" s="132"/>
      <c r="AC160" s="141"/>
      <c r="AD160" s="94" t="str">
        <f>IF(O159="OK", "Yes", "No")</f>
        <v>No</v>
      </c>
      <c r="AE160" s="120"/>
      <c r="AF160" s="137"/>
    </row>
    <row r="161" spans="1:32" x14ac:dyDescent="0.25">
      <c r="A161" s="153"/>
      <c r="B161" s="47"/>
      <c r="C161" s="48"/>
      <c r="D161" s="48"/>
      <c r="E161" s="48"/>
      <c r="F161" s="48"/>
      <c r="G161" s="48"/>
      <c r="H161" s="48"/>
      <c r="I161" s="48"/>
      <c r="J161" s="48"/>
      <c r="K161" s="48"/>
      <c r="L161" s="48"/>
      <c r="M161" s="129"/>
      <c r="N161" s="132"/>
      <c r="O161" s="141"/>
      <c r="P161" s="48"/>
      <c r="Q161" s="48"/>
      <c r="R161" s="48"/>
      <c r="S161" s="48"/>
      <c r="T161" s="48"/>
      <c r="U161" s="48"/>
      <c r="V161" s="48"/>
      <c r="W161" s="48"/>
      <c r="X161" s="48"/>
      <c r="Y161" s="48"/>
      <c r="Z161" s="48"/>
      <c r="AA161" s="129"/>
      <c r="AB161" s="132"/>
      <c r="AC161" s="141"/>
      <c r="AD161" s="55" t="s">
        <v>63</v>
      </c>
      <c r="AE161" s="120"/>
      <c r="AF161" s="93" t="s">
        <v>86</v>
      </c>
    </row>
    <row r="162" spans="1:32" x14ac:dyDescent="0.25">
      <c r="A162" s="154"/>
      <c r="B162" s="47"/>
      <c r="C162" s="48"/>
      <c r="D162" s="48"/>
      <c r="E162" s="48"/>
      <c r="F162" s="48"/>
      <c r="G162" s="48"/>
      <c r="H162" s="48"/>
      <c r="I162" s="48"/>
      <c r="J162" s="48"/>
      <c r="K162" s="48"/>
      <c r="L162" s="48"/>
      <c r="M162" s="129"/>
      <c r="N162" s="132"/>
      <c r="O162" s="141"/>
      <c r="P162" s="48"/>
      <c r="Q162" s="48"/>
      <c r="R162" s="48"/>
      <c r="S162" s="48"/>
      <c r="T162" s="48"/>
      <c r="U162" s="48"/>
      <c r="V162" s="48"/>
      <c r="W162" s="48"/>
      <c r="X162" s="48"/>
      <c r="Y162" s="48"/>
      <c r="Z162" s="48"/>
      <c r="AA162" s="129"/>
      <c r="AB162" s="132"/>
      <c r="AC162" s="141"/>
      <c r="AD162" s="94" t="str">
        <f>IF(AC159="OK","Yes","No")</f>
        <v>No</v>
      </c>
      <c r="AE162" s="120"/>
      <c r="AF162" s="138"/>
    </row>
    <row r="163" spans="1:32" x14ac:dyDescent="0.25">
      <c r="A163" s="53" t="str">
        <f>IF(AD158="Cycle Complete", "", "Caution: Previous cycle incomplete")</f>
        <v>Caution: Previous cycle incomplete</v>
      </c>
      <c r="B163" s="49"/>
      <c r="C163" s="50"/>
      <c r="D163" s="50"/>
      <c r="E163" s="50"/>
      <c r="F163" s="50"/>
      <c r="G163" s="50"/>
      <c r="H163" s="50"/>
      <c r="I163" s="50"/>
      <c r="J163" s="50"/>
      <c r="K163" s="50"/>
      <c r="L163" s="50"/>
      <c r="M163" s="130"/>
      <c r="N163" s="133"/>
      <c r="O163" s="142"/>
      <c r="P163" s="50"/>
      <c r="Q163" s="50"/>
      <c r="R163" s="50"/>
      <c r="S163" s="50"/>
      <c r="T163" s="50"/>
      <c r="U163" s="50"/>
      <c r="V163" s="50"/>
      <c r="W163" s="50"/>
      <c r="X163" s="50"/>
      <c r="Y163" s="50"/>
      <c r="Z163" s="50"/>
      <c r="AA163" s="130"/>
      <c r="AB163" s="133"/>
      <c r="AC163" s="142"/>
      <c r="AD163" s="57" t="str">
        <f>IF(AND(AD160="Yes",AD162="Yes"),"Cycle Complete","Cycle Incomplete")</f>
        <v>Cycle Incomplete</v>
      </c>
      <c r="AE163" s="121"/>
      <c r="AF163" s="139"/>
    </row>
    <row r="164" spans="1:32" ht="15" customHeight="1" x14ac:dyDescent="0.25">
      <c r="A164" s="155"/>
      <c r="B164" s="33"/>
      <c r="C164" s="34"/>
      <c r="D164" s="34"/>
      <c r="E164" s="34"/>
      <c r="F164" s="34"/>
      <c r="G164" s="34"/>
      <c r="H164" s="34"/>
      <c r="I164" s="34"/>
      <c r="J164" s="34"/>
      <c r="K164" s="34"/>
      <c r="L164" s="34"/>
      <c r="M164" s="143"/>
      <c r="N164" s="122">
        <f>COUNTIF(C164:L168,"y")</f>
        <v>0</v>
      </c>
      <c r="O164" s="146" t="str">
        <f t="shared" ref="O164" si="60">IF(N164&gt;0,"OK","No Observation")</f>
        <v>No Observation</v>
      </c>
      <c r="P164" s="34"/>
      <c r="Q164" s="34"/>
      <c r="R164" s="34"/>
      <c r="S164" s="34"/>
      <c r="T164" s="34"/>
      <c r="U164" s="34"/>
      <c r="V164" s="34"/>
      <c r="W164" s="34"/>
      <c r="X164" s="34"/>
      <c r="Y164" s="34"/>
      <c r="Z164" s="34"/>
      <c r="AA164" s="143"/>
      <c r="AB164" s="122">
        <f>COUNTIF(P164:Z168,"Y")</f>
        <v>0</v>
      </c>
      <c r="AC164" s="146" t="str">
        <f t="shared" ref="AC164" si="61">IF(AB164&gt;0,"OK","No Debrief")</f>
        <v>No Debrief</v>
      </c>
      <c r="AD164" s="68" t="s">
        <v>62</v>
      </c>
      <c r="AE164" s="125"/>
      <c r="AF164" s="151"/>
    </row>
    <row r="165" spans="1:32" x14ac:dyDescent="0.25">
      <c r="A165" s="156"/>
      <c r="B165" s="35"/>
      <c r="C165" s="36"/>
      <c r="D165" s="36"/>
      <c r="E165" s="36"/>
      <c r="F165" s="36"/>
      <c r="G165" s="36"/>
      <c r="H165" s="36"/>
      <c r="I165" s="36"/>
      <c r="J165" s="36"/>
      <c r="K165" s="36"/>
      <c r="L165" s="36"/>
      <c r="M165" s="144"/>
      <c r="N165" s="123"/>
      <c r="O165" s="147"/>
      <c r="P165" s="36"/>
      <c r="Q165" s="36"/>
      <c r="R165" s="36"/>
      <c r="S165" s="36"/>
      <c r="T165" s="36"/>
      <c r="U165" s="36"/>
      <c r="V165" s="36"/>
      <c r="W165" s="36"/>
      <c r="X165" s="36"/>
      <c r="Y165" s="36"/>
      <c r="Z165" s="36"/>
      <c r="AA165" s="144"/>
      <c r="AB165" s="123"/>
      <c r="AC165" s="147"/>
      <c r="AD165" s="94" t="str">
        <f>IF(O164="OK", "Yes", "No")</f>
        <v>No</v>
      </c>
      <c r="AE165" s="126"/>
      <c r="AF165" s="150"/>
    </row>
    <row r="166" spans="1:32" x14ac:dyDescent="0.25">
      <c r="A166" s="156"/>
      <c r="B166" s="35"/>
      <c r="C166" s="36"/>
      <c r="D166" s="36"/>
      <c r="E166" s="36"/>
      <c r="F166" s="36"/>
      <c r="G166" s="36"/>
      <c r="H166" s="36"/>
      <c r="I166" s="36"/>
      <c r="J166" s="36"/>
      <c r="K166" s="36"/>
      <c r="L166" s="36"/>
      <c r="M166" s="144"/>
      <c r="N166" s="123"/>
      <c r="O166" s="147"/>
      <c r="P166" s="36"/>
      <c r="Q166" s="36"/>
      <c r="R166" s="36"/>
      <c r="S166" s="36"/>
      <c r="T166" s="36"/>
      <c r="U166" s="36"/>
      <c r="V166" s="36"/>
      <c r="W166" s="36"/>
      <c r="X166" s="36"/>
      <c r="Y166" s="36"/>
      <c r="Z166" s="36"/>
      <c r="AA166" s="144"/>
      <c r="AB166" s="123"/>
      <c r="AC166" s="147"/>
      <c r="AD166" s="55" t="s">
        <v>63</v>
      </c>
      <c r="AE166" s="126"/>
      <c r="AF166" s="93" t="s">
        <v>86</v>
      </c>
    </row>
    <row r="167" spans="1:32" x14ac:dyDescent="0.25">
      <c r="A167" s="157"/>
      <c r="B167" s="35"/>
      <c r="C167" s="36"/>
      <c r="D167" s="36"/>
      <c r="E167" s="36"/>
      <c r="F167" s="36"/>
      <c r="G167" s="36"/>
      <c r="H167" s="36"/>
      <c r="I167" s="36"/>
      <c r="J167" s="36"/>
      <c r="K167" s="36"/>
      <c r="L167" s="36"/>
      <c r="M167" s="144"/>
      <c r="N167" s="123"/>
      <c r="O167" s="147"/>
      <c r="P167" s="36"/>
      <c r="Q167" s="36"/>
      <c r="R167" s="36"/>
      <c r="S167" s="36"/>
      <c r="T167" s="36"/>
      <c r="U167" s="36"/>
      <c r="V167" s="36"/>
      <c r="W167" s="36"/>
      <c r="X167" s="36"/>
      <c r="Y167" s="36"/>
      <c r="Z167" s="36"/>
      <c r="AA167" s="144"/>
      <c r="AB167" s="123"/>
      <c r="AC167" s="147"/>
      <c r="AD167" s="94" t="str">
        <f>IF(AC164="OK","Yes","No")</f>
        <v>No</v>
      </c>
      <c r="AE167" s="126"/>
      <c r="AF167" s="134"/>
    </row>
    <row r="168" spans="1:32" x14ac:dyDescent="0.25">
      <c r="A168" s="71" t="str">
        <f>IF(AD163="Cycle Complete", "", "Caution: Previous cycle incomplete")</f>
        <v>Caution: Previous cycle incomplete</v>
      </c>
      <c r="B168" s="37"/>
      <c r="C168" s="38"/>
      <c r="D168" s="38"/>
      <c r="E168" s="38"/>
      <c r="F168" s="38"/>
      <c r="G168" s="38"/>
      <c r="H168" s="38"/>
      <c r="I168" s="38"/>
      <c r="J168" s="38"/>
      <c r="K168" s="38"/>
      <c r="L168" s="38"/>
      <c r="M168" s="145"/>
      <c r="N168" s="124"/>
      <c r="O168" s="148"/>
      <c r="P168" s="38"/>
      <c r="Q168" s="38"/>
      <c r="R168" s="38"/>
      <c r="S168" s="38"/>
      <c r="T168" s="38"/>
      <c r="U168" s="38"/>
      <c r="V168" s="38"/>
      <c r="W168" s="38"/>
      <c r="X168" s="38"/>
      <c r="Y168" s="38"/>
      <c r="Z168" s="38"/>
      <c r="AA168" s="145"/>
      <c r="AB168" s="124"/>
      <c r="AC168" s="148"/>
      <c r="AD168" s="57" t="str">
        <f>IF(AND(AD165="Yes",AD167="Yes"),"Cycle Complete","Cycle Incomplete")</f>
        <v>Cycle Incomplete</v>
      </c>
      <c r="AE168" s="127"/>
      <c r="AF168" s="135"/>
    </row>
    <row r="169" spans="1:32" ht="15" customHeight="1" x14ac:dyDescent="0.25">
      <c r="A169" s="152"/>
      <c r="B169" s="45"/>
      <c r="C169" s="46"/>
      <c r="D169" s="46"/>
      <c r="E169" s="46"/>
      <c r="F169" s="46"/>
      <c r="G169" s="46"/>
      <c r="H169" s="46"/>
      <c r="I169" s="46"/>
      <c r="J169" s="46"/>
      <c r="K169" s="46"/>
      <c r="L169" s="46"/>
      <c r="M169" s="128"/>
      <c r="N169" s="131">
        <f>COUNTIF(C169:L173,"y")</f>
        <v>0</v>
      </c>
      <c r="O169" s="140" t="str">
        <f t="shared" ref="O169" si="62">IF(N169&gt;0,"OK","No Observation")</f>
        <v>No Observation</v>
      </c>
      <c r="P169" s="46"/>
      <c r="Q169" s="46"/>
      <c r="R169" s="46"/>
      <c r="S169" s="46"/>
      <c r="T169" s="46"/>
      <c r="U169" s="46"/>
      <c r="V169" s="46"/>
      <c r="W169" s="46"/>
      <c r="X169" s="46"/>
      <c r="Y169" s="46"/>
      <c r="Z169" s="46"/>
      <c r="AA169" s="128"/>
      <c r="AB169" s="131">
        <f>COUNTIF(P169:Z173,"Y")</f>
        <v>0</v>
      </c>
      <c r="AC169" s="140" t="str">
        <f t="shared" ref="AC169" si="63">IF(AB169&gt;0,"OK","No Debrief")</f>
        <v>No Debrief</v>
      </c>
      <c r="AD169" s="68" t="s">
        <v>62</v>
      </c>
      <c r="AE169" s="119"/>
      <c r="AF169" s="136"/>
    </row>
    <row r="170" spans="1:32" x14ac:dyDescent="0.25">
      <c r="A170" s="153"/>
      <c r="B170" s="47"/>
      <c r="C170" s="48"/>
      <c r="D170" s="48"/>
      <c r="E170" s="48"/>
      <c r="F170" s="48"/>
      <c r="G170" s="48"/>
      <c r="H170" s="48"/>
      <c r="I170" s="48"/>
      <c r="J170" s="48"/>
      <c r="K170" s="48"/>
      <c r="L170" s="48"/>
      <c r="M170" s="129"/>
      <c r="N170" s="132"/>
      <c r="O170" s="141"/>
      <c r="P170" s="48"/>
      <c r="Q170" s="48"/>
      <c r="R170" s="48"/>
      <c r="S170" s="48"/>
      <c r="T170" s="48"/>
      <c r="U170" s="48"/>
      <c r="V170" s="48"/>
      <c r="W170" s="48"/>
      <c r="X170" s="48"/>
      <c r="Y170" s="48"/>
      <c r="Z170" s="48"/>
      <c r="AA170" s="129"/>
      <c r="AB170" s="132"/>
      <c r="AC170" s="141"/>
      <c r="AD170" s="94" t="str">
        <f>IF(O169="OK", "Yes", "No")</f>
        <v>No</v>
      </c>
      <c r="AE170" s="120"/>
      <c r="AF170" s="137"/>
    </row>
    <row r="171" spans="1:32" x14ac:dyDescent="0.25">
      <c r="A171" s="153"/>
      <c r="B171" s="47"/>
      <c r="C171" s="48"/>
      <c r="D171" s="48"/>
      <c r="E171" s="48"/>
      <c r="F171" s="48"/>
      <c r="G171" s="48"/>
      <c r="H171" s="48"/>
      <c r="I171" s="48"/>
      <c r="J171" s="48"/>
      <c r="K171" s="48"/>
      <c r="L171" s="48"/>
      <c r="M171" s="129"/>
      <c r="N171" s="132"/>
      <c r="O171" s="141"/>
      <c r="P171" s="48"/>
      <c r="Q171" s="48"/>
      <c r="R171" s="48"/>
      <c r="S171" s="48"/>
      <c r="T171" s="48"/>
      <c r="U171" s="48"/>
      <c r="V171" s="48"/>
      <c r="W171" s="48"/>
      <c r="X171" s="48"/>
      <c r="Y171" s="48"/>
      <c r="Z171" s="48"/>
      <c r="AA171" s="129"/>
      <c r="AB171" s="132"/>
      <c r="AC171" s="141"/>
      <c r="AD171" s="55" t="s">
        <v>63</v>
      </c>
      <c r="AE171" s="120"/>
      <c r="AF171" s="93" t="s">
        <v>86</v>
      </c>
    </row>
    <row r="172" spans="1:32" x14ac:dyDescent="0.25">
      <c r="A172" s="154"/>
      <c r="B172" s="47"/>
      <c r="C172" s="48"/>
      <c r="D172" s="48"/>
      <c r="E172" s="48"/>
      <c r="F172" s="48"/>
      <c r="G172" s="48"/>
      <c r="H172" s="48"/>
      <c r="I172" s="48"/>
      <c r="J172" s="48"/>
      <c r="K172" s="48"/>
      <c r="L172" s="48"/>
      <c r="M172" s="129"/>
      <c r="N172" s="132"/>
      <c r="O172" s="141"/>
      <c r="P172" s="48"/>
      <c r="Q172" s="48"/>
      <c r="R172" s="48"/>
      <c r="S172" s="48"/>
      <c r="T172" s="48"/>
      <c r="U172" s="48"/>
      <c r="V172" s="48"/>
      <c r="W172" s="48"/>
      <c r="X172" s="48"/>
      <c r="Y172" s="48"/>
      <c r="Z172" s="48"/>
      <c r="AA172" s="129"/>
      <c r="AB172" s="132"/>
      <c r="AC172" s="141"/>
      <c r="AD172" s="94" t="str">
        <f>IF(AC169="OK","Yes","No")</f>
        <v>No</v>
      </c>
      <c r="AE172" s="120"/>
      <c r="AF172" s="138"/>
    </row>
    <row r="173" spans="1:32" x14ac:dyDescent="0.25">
      <c r="A173" s="53" t="str">
        <f>IF(AD168="Cycle Complete", "", "Caution: Previous cycle incomplete")</f>
        <v>Caution: Previous cycle incomplete</v>
      </c>
      <c r="B173" s="49"/>
      <c r="C173" s="50"/>
      <c r="D173" s="50"/>
      <c r="E173" s="50"/>
      <c r="F173" s="50"/>
      <c r="G173" s="50"/>
      <c r="H173" s="50"/>
      <c r="I173" s="50"/>
      <c r="J173" s="50"/>
      <c r="K173" s="50"/>
      <c r="L173" s="50"/>
      <c r="M173" s="130"/>
      <c r="N173" s="133"/>
      <c r="O173" s="142"/>
      <c r="P173" s="50"/>
      <c r="Q173" s="50"/>
      <c r="R173" s="50"/>
      <c r="S173" s="50"/>
      <c r="T173" s="50"/>
      <c r="U173" s="50"/>
      <c r="V173" s="50"/>
      <c r="W173" s="50"/>
      <c r="X173" s="50"/>
      <c r="Y173" s="50"/>
      <c r="Z173" s="50"/>
      <c r="AA173" s="130"/>
      <c r="AB173" s="133"/>
      <c r="AC173" s="142"/>
      <c r="AD173" s="57" t="str">
        <f>IF(AND(AD170="Yes",AD172="Yes"),"Cycle Complete","Cycle Incomplete")</f>
        <v>Cycle Incomplete</v>
      </c>
      <c r="AE173" s="121"/>
      <c r="AF173" s="139"/>
    </row>
    <row r="174" spans="1:32" ht="15" customHeight="1" x14ac:dyDescent="0.25">
      <c r="A174" s="155"/>
      <c r="B174" s="33"/>
      <c r="C174" s="34"/>
      <c r="D174" s="34"/>
      <c r="E174" s="34"/>
      <c r="F174" s="34"/>
      <c r="G174" s="34"/>
      <c r="H174" s="34"/>
      <c r="I174" s="34"/>
      <c r="J174" s="34"/>
      <c r="K174" s="34"/>
      <c r="L174" s="34"/>
      <c r="M174" s="143"/>
      <c r="N174" s="122">
        <f>COUNTIF(C174:L178,"y")</f>
        <v>0</v>
      </c>
      <c r="O174" s="146" t="str">
        <f t="shared" ref="O174" si="64">IF(N174&gt;0,"OK","No Observation")</f>
        <v>No Observation</v>
      </c>
      <c r="P174" s="34"/>
      <c r="Q174" s="34"/>
      <c r="R174" s="34"/>
      <c r="S174" s="34"/>
      <c r="T174" s="34"/>
      <c r="U174" s="34"/>
      <c r="V174" s="34"/>
      <c r="W174" s="34"/>
      <c r="X174" s="34"/>
      <c r="Y174" s="34"/>
      <c r="Z174" s="34"/>
      <c r="AA174" s="143"/>
      <c r="AB174" s="122">
        <f>COUNTIF(P174:Z178,"Y")</f>
        <v>0</v>
      </c>
      <c r="AC174" s="146" t="str">
        <f t="shared" ref="AC174" si="65">IF(AB174&gt;0,"OK","No Debrief")</f>
        <v>No Debrief</v>
      </c>
      <c r="AD174" s="68" t="s">
        <v>62</v>
      </c>
      <c r="AE174" s="125"/>
      <c r="AF174" s="151"/>
    </row>
    <row r="175" spans="1:32" x14ac:dyDescent="0.25">
      <c r="A175" s="156"/>
      <c r="B175" s="35"/>
      <c r="C175" s="36"/>
      <c r="D175" s="36"/>
      <c r="E175" s="36"/>
      <c r="F175" s="36"/>
      <c r="G175" s="36"/>
      <c r="H175" s="36"/>
      <c r="I175" s="36"/>
      <c r="J175" s="36"/>
      <c r="K175" s="36"/>
      <c r="L175" s="36"/>
      <c r="M175" s="144"/>
      <c r="N175" s="123"/>
      <c r="O175" s="147"/>
      <c r="P175" s="36"/>
      <c r="Q175" s="36"/>
      <c r="R175" s="36"/>
      <c r="S175" s="36"/>
      <c r="T175" s="36"/>
      <c r="U175" s="36"/>
      <c r="V175" s="36"/>
      <c r="W175" s="36"/>
      <c r="X175" s="36"/>
      <c r="Y175" s="36"/>
      <c r="Z175" s="36"/>
      <c r="AA175" s="144"/>
      <c r="AB175" s="123"/>
      <c r="AC175" s="147"/>
      <c r="AD175" s="94" t="str">
        <f>IF(O174="OK", "Yes", "No")</f>
        <v>No</v>
      </c>
      <c r="AE175" s="126"/>
      <c r="AF175" s="150"/>
    </row>
    <row r="176" spans="1:32" x14ac:dyDescent="0.25">
      <c r="A176" s="156"/>
      <c r="B176" s="35"/>
      <c r="C176" s="36"/>
      <c r="D176" s="36"/>
      <c r="E176" s="36"/>
      <c r="F176" s="36"/>
      <c r="G176" s="36"/>
      <c r="H176" s="36"/>
      <c r="I176" s="36"/>
      <c r="J176" s="36"/>
      <c r="K176" s="36"/>
      <c r="L176" s="36"/>
      <c r="M176" s="144"/>
      <c r="N176" s="123"/>
      <c r="O176" s="147"/>
      <c r="P176" s="36"/>
      <c r="Q176" s="36"/>
      <c r="R176" s="36"/>
      <c r="S176" s="36"/>
      <c r="T176" s="36"/>
      <c r="U176" s="36"/>
      <c r="V176" s="36"/>
      <c r="W176" s="36"/>
      <c r="X176" s="36"/>
      <c r="Y176" s="36"/>
      <c r="Z176" s="36"/>
      <c r="AA176" s="144"/>
      <c r="AB176" s="123"/>
      <c r="AC176" s="147"/>
      <c r="AD176" s="55" t="s">
        <v>63</v>
      </c>
      <c r="AE176" s="126"/>
      <c r="AF176" s="93" t="s">
        <v>86</v>
      </c>
    </row>
    <row r="177" spans="1:32" x14ac:dyDescent="0.25">
      <c r="A177" s="157"/>
      <c r="B177" s="35"/>
      <c r="C177" s="36"/>
      <c r="D177" s="36"/>
      <c r="E177" s="36"/>
      <c r="F177" s="36"/>
      <c r="G177" s="36"/>
      <c r="H177" s="36"/>
      <c r="I177" s="36"/>
      <c r="J177" s="36"/>
      <c r="K177" s="36"/>
      <c r="L177" s="36"/>
      <c r="M177" s="144"/>
      <c r="N177" s="123"/>
      <c r="O177" s="147"/>
      <c r="P177" s="36"/>
      <c r="Q177" s="36"/>
      <c r="R177" s="36"/>
      <c r="S177" s="36"/>
      <c r="T177" s="36"/>
      <c r="U177" s="36"/>
      <c r="V177" s="36"/>
      <c r="W177" s="36"/>
      <c r="X177" s="36"/>
      <c r="Y177" s="36"/>
      <c r="Z177" s="36"/>
      <c r="AA177" s="144"/>
      <c r="AB177" s="123"/>
      <c r="AC177" s="147"/>
      <c r="AD177" s="94" t="str">
        <f>IF(AC174="OK","Yes","No")</f>
        <v>No</v>
      </c>
      <c r="AE177" s="126"/>
      <c r="AF177" s="134"/>
    </row>
    <row r="178" spans="1:32" x14ac:dyDescent="0.25">
      <c r="A178" s="71" t="str">
        <f>IF(AD173="Cycle Complete", "", "Caution: Previous cycle incomplete")</f>
        <v>Caution: Previous cycle incomplete</v>
      </c>
      <c r="B178" s="37"/>
      <c r="C178" s="38"/>
      <c r="D178" s="38"/>
      <c r="E178" s="38"/>
      <c r="F178" s="38"/>
      <c r="G178" s="38"/>
      <c r="H178" s="38"/>
      <c r="I178" s="38"/>
      <c r="J178" s="38"/>
      <c r="K178" s="38"/>
      <c r="L178" s="38"/>
      <c r="M178" s="145"/>
      <c r="N178" s="124"/>
      <c r="O178" s="148"/>
      <c r="P178" s="38"/>
      <c r="Q178" s="38"/>
      <c r="R178" s="38"/>
      <c r="S178" s="38"/>
      <c r="T178" s="38"/>
      <c r="U178" s="38"/>
      <c r="V178" s="38"/>
      <c r="W178" s="38"/>
      <c r="X178" s="38"/>
      <c r="Y178" s="38"/>
      <c r="Z178" s="38"/>
      <c r="AA178" s="145"/>
      <c r="AB178" s="124"/>
      <c r="AC178" s="148"/>
      <c r="AD178" s="57" t="str">
        <f>IF(AND(AD175="Yes",AD177="Yes"),"Cycle Complete","Cycle Incomplete")</f>
        <v>Cycle Incomplete</v>
      </c>
      <c r="AE178" s="127"/>
      <c r="AF178" s="135"/>
    </row>
    <row r="179" spans="1:32" ht="15" customHeight="1" x14ac:dyDescent="0.25">
      <c r="A179" s="152"/>
      <c r="B179" s="45"/>
      <c r="C179" s="46"/>
      <c r="D179" s="46"/>
      <c r="E179" s="46"/>
      <c r="F179" s="46"/>
      <c r="G179" s="46"/>
      <c r="H179" s="46"/>
      <c r="I179" s="46"/>
      <c r="J179" s="46"/>
      <c r="K179" s="46"/>
      <c r="L179" s="46"/>
      <c r="M179" s="128"/>
      <c r="N179" s="131">
        <f>COUNTIF(C179:L183,"y")</f>
        <v>0</v>
      </c>
      <c r="O179" s="140" t="str">
        <f t="shared" ref="O179" si="66">IF(N179&gt;0,"OK","No Observation")</f>
        <v>No Observation</v>
      </c>
      <c r="P179" s="46"/>
      <c r="Q179" s="46"/>
      <c r="R179" s="46"/>
      <c r="S179" s="46"/>
      <c r="T179" s="46"/>
      <c r="U179" s="46"/>
      <c r="V179" s="46"/>
      <c r="W179" s="46"/>
      <c r="X179" s="46"/>
      <c r="Y179" s="46"/>
      <c r="Z179" s="46"/>
      <c r="AA179" s="128"/>
      <c r="AB179" s="131">
        <f>COUNTIF(P179:Z183,"Y")</f>
        <v>0</v>
      </c>
      <c r="AC179" s="140" t="str">
        <f t="shared" ref="AC179" si="67">IF(AB179&gt;0,"OK","No Debrief")</f>
        <v>No Debrief</v>
      </c>
      <c r="AD179" s="68" t="s">
        <v>62</v>
      </c>
      <c r="AE179" s="119"/>
      <c r="AF179" s="136"/>
    </row>
    <row r="180" spans="1:32" x14ac:dyDescent="0.25">
      <c r="A180" s="153"/>
      <c r="B180" s="47"/>
      <c r="C180" s="48"/>
      <c r="D180" s="48"/>
      <c r="E180" s="48"/>
      <c r="F180" s="48"/>
      <c r="G180" s="48"/>
      <c r="H180" s="48"/>
      <c r="I180" s="48"/>
      <c r="J180" s="48"/>
      <c r="K180" s="48"/>
      <c r="L180" s="48"/>
      <c r="M180" s="129"/>
      <c r="N180" s="132"/>
      <c r="O180" s="141"/>
      <c r="P180" s="48"/>
      <c r="Q180" s="48"/>
      <c r="R180" s="48"/>
      <c r="S180" s="48"/>
      <c r="T180" s="48"/>
      <c r="U180" s="48"/>
      <c r="V180" s="48"/>
      <c r="W180" s="48"/>
      <c r="X180" s="48"/>
      <c r="Y180" s="48"/>
      <c r="Z180" s="48"/>
      <c r="AA180" s="129"/>
      <c r="AB180" s="132"/>
      <c r="AC180" s="141"/>
      <c r="AD180" s="94" t="str">
        <f>IF(O179="OK", "Yes", "No")</f>
        <v>No</v>
      </c>
      <c r="AE180" s="120"/>
      <c r="AF180" s="137"/>
    </row>
    <row r="181" spans="1:32" x14ac:dyDescent="0.25">
      <c r="A181" s="153"/>
      <c r="B181" s="47"/>
      <c r="C181" s="48"/>
      <c r="D181" s="48"/>
      <c r="E181" s="48"/>
      <c r="F181" s="48"/>
      <c r="G181" s="48"/>
      <c r="H181" s="48"/>
      <c r="I181" s="48"/>
      <c r="J181" s="48"/>
      <c r="K181" s="48"/>
      <c r="L181" s="48"/>
      <c r="M181" s="129"/>
      <c r="N181" s="132"/>
      <c r="O181" s="141"/>
      <c r="P181" s="48"/>
      <c r="Q181" s="48"/>
      <c r="R181" s="48"/>
      <c r="S181" s="48"/>
      <c r="T181" s="48"/>
      <c r="U181" s="48"/>
      <c r="V181" s="48"/>
      <c r="W181" s="48"/>
      <c r="X181" s="48"/>
      <c r="Y181" s="48"/>
      <c r="Z181" s="48"/>
      <c r="AA181" s="129"/>
      <c r="AB181" s="132"/>
      <c r="AC181" s="141"/>
      <c r="AD181" s="55" t="s">
        <v>63</v>
      </c>
      <c r="AE181" s="120"/>
      <c r="AF181" s="93" t="s">
        <v>86</v>
      </c>
    </row>
    <row r="182" spans="1:32" x14ac:dyDescent="0.25">
      <c r="A182" s="154"/>
      <c r="B182" s="47"/>
      <c r="C182" s="48"/>
      <c r="D182" s="48"/>
      <c r="E182" s="48"/>
      <c r="F182" s="48"/>
      <c r="G182" s="48"/>
      <c r="H182" s="48"/>
      <c r="I182" s="48"/>
      <c r="J182" s="48"/>
      <c r="K182" s="48"/>
      <c r="L182" s="48"/>
      <c r="M182" s="129"/>
      <c r="N182" s="132"/>
      <c r="O182" s="141"/>
      <c r="P182" s="48"/>
      <c r="Q182" s="48"/>
      <c r="R182" s="48"/>
      <c r="S182" s="48"/>
      <c r="T182" s="48"/>
      <c r="U182" s="48"/>
      <c r="V182" s="48"/>
      <c r="W182" s="48"/>
      <c r="X182" s="48"/>
      <c r="Y182" s="48"/>
      <c r="Z182" s="48"/>
      <c r="AA182" s="129"/>
      <c r="AB182" s="132"/>
      <c r="AC182" s="141"/>
      <c r="AD182" s="94" t="str">
        <f>IF(AC179="OK","Yes","No")</f>
        <v>No</v>
      </c>
      <c r="AE182" s="120"/>
      <c r="AF182" s="138"/>
    </row>
    <row r="183" spans="1:32" x14ac:dyDescent="0.25">
      <c r="A183" s="53" t="str">
        <f>IF(AD178="Cycle Complete", "", "Caution: Previous cycle incomplete")</f>
        <v>Caution: Previous cycle incomplete</v>
      </c>
      <c r="B183" s="49"/>
      <c r="C183" s="50"/>
      <c r="D183" s="50"/>
      <c r="E183" s="50"/>
      <c r="F183" s="50"/>
      <c r="G183" s="50"/>
      <c r="H183" s="50"/>
      <c r="I183" s="50"/>
      <c r="J183" s="50"/>
      <c r="K183" s="50"/>
      <c r="L183" s="50"/>
      <c r="M183" s="130"/>
      <c r="N183" s="133"/>
      <c r="O183" s="142"/>
      <c r="P183" s="50"/>
      <c r="Q183" s="50"/>
      <c r="R183" s="50"/>
      <c r="S183" s="50"/>
      <c r="T183" s="50"/>
      <c r="U183" s="50"/>
      <c r="V183" s="50"/>
      <c r="W183" s="50"/>
      <c r="X183" s="50"/>
      <c r="Y183" s="50"/>
      <c r="Z183" s="50"/>
      <c r="AA183" s="130"/>
      <c r="AB183" s="133"/>
      <c r="AC183" s="142"/>
      <c r="AD183" s="57" t="str">
        <f>IF(AND(AD180="Yes",AD182="Yes"),"Cycle Complete","Cycle Incomplete")</f>
        <v>Cycle Incomplete</v>
      </c>
      <c r="AE183" s="121"/>
      <c r="AF183" s="139"/>
    </row>
    <row r="184" spans="1:32" ht="15" customHeight="1" x14ac:dyDescent="0.25">
      <c r="A184" s="155"/>
      <c r="B184" s="33"/>
      <c r="C184" s="34"/>
      <c r="D184" s="34"/>
      <c r="E184" s="34"/>
      <c r="F184" s="34"/>
      <c r="G184" s="34"/>
      <c r="H184" s="34"/>
      <c r="I184" s="34"/>
      <c r="J184" s="34"/>
      <c r="K184" s="34"/>
      <c r="L184" s="34"/>
      <c r="M184" s="143"/>
      <c r="N184" s="122">
        <f>COUNTIF(C184:L188,"y")</f>
        <v>0</v>
      </c>
      <c r="O184" s="146" t="str">
        <f t="shared" ref="O184" si="68">IF(N184&gt;0,"OK","No Observation")</f>
        <v>No Observation</v>
      </c>
      <c r="P184" s="34"/>
      <c r="Q184" s="34"/>
      <c r="R184" s="34"/>
      <c r="S184" s="34"/>
      <c r="T184" s="34"/>
      <c r="U184" s="34"/>
      <c r="V184" s="34"/>
      <c r="W184" s="34"/>
      <c r="X184" s="34"/>
      <c r="Y184" s="34"/>
      <c r="Z184" s="34"/>
      <c r="AA184" s="143"/>
      <c r="AB184" s="122">
        <f>COUNTIF(P184:Z188,"Y")</f>
        <v>0</v>
      </c>
      <c r="AC184" s="146" t="str">
        <f t="shared" ref="AC184" si="69">IF(AB184&gt;0,"OK","No Debrief")</f>
        <v>No Debrief</v>
      </c>
      <c r="AD184" s="68" t="s">
        <v>62</v>
      </c>
      <c r="AE184" s="125"/>
      <c r="AF184" s="151"/>
    </row>
    <row r="185" spans="1:32" x14ac:dyDescent="0.25">
      <c r="A185" s="156"/>
      <c r="B185" s="35"/>
      <c r="C185" s="36"/>
      <c r="D185" s="36"/>
      <c r="E185" s="36"/>
      <c r="F185" s="36"/>
      <c r="G185" s="36"/>
      <c r="H185" s="36"/>
      <c r="I185" s="36"/>
      <c r="J185" s="36"/>
      <c r="K185" s="36"/>
      <c r="L185" s="36"/>
      <c r="M185" s="144"/>
      <c r="N185" s="123"/>
      <c r="O185" s="147"/>
      <c r="P185" s="36"/>
      <c r="Q185" s="36"/>
      <c r="R185" s="36"/>
      <c r="S185" s="36"/>
      <c r="T185" s="36"/>
      <c r="U185" s="36"/>
      <c r="V185" s="36"/>
      <c r="W185" s="36"/>
      <c r="X185" s="36"/>
      <c r="Y185" s="36"/>
      <c r="Z185" s="36"/>
      <c r="AA185" s="144"/>
      <c r="AB185" s="123"/>
      <c r="AC185" s="147"/>
      <c r="AD185" s="94" t="str">
        <f>IF(O184="OK", "Yes", "No")</f>
        <v>No</v>
      </c>
      <c r="AE185" s="126"/>
      <c r="AF185" s="150"/>
    </row>
    <row r="186" spans="1:32" x14ac:dyDescent="0.25">
      <c r="A186" s="156"/>
      <c r="B186" s="35"/>
      <c r="C186" s="36"/>
      <c r="D186" s="36"/>
      <c r="E186" s="36"/>
      <c r="F186" s="36"/>
      <c r="G186" s="36"/>
      <c r="H186" s="36"/>
      <c r="I186" s="36"/>
      <c r="J186" s="36"/>
      <c r="K186" s="36"/>
      <c r="L186" s="36"/>
      <c r="M186" s="144"/>
      <c r="N186" s="123"/>
      <c r="O186" s="147"/>
      <c r="P186" s="36"/>
      <c r="Q186" s="36"/>
      <c r="R186" s="36"/>
      <c r="S186" s="36"/>
      <c r="T186" s="36"/>
      <c r="U186" s="36"/>
      <c r="V186" s="36"/>
      <c r="W186" s="36"/>
      <c r="X186" s="36"/>
      <c r="Y186" s="36"/>
      <c r="Z186" s="36"/>
      <c r="AA186" s="144"/>
      <c r="AB186" s="123"/>
      <c r="AC186" s="147"/>
      <c r="AD186" s="55" t="s">
        <v>63</v>
      </c>
      <c r="AE186" s="126"/>
      <c r="AF186" s="93" t="s">
        <v>86</v>
      </c>
    </row>
    <row r="187" spans="1:32" x14ac:dyDescent="0.25">
      <c r="A187" s="157"/>
      <c r="B187" s="35"/>
      <c r="C187" s="36"/>
      <c r="D187" s="36"/>
      <c r="E187" s="36"/>
      <c r="F187" s="36"/>
      <c r="G187" s="36"/>
      <c r="H187" s="36"/>
      <c r="I187" s="36"/>
      <c r="J187" s="36"/>
      <c r="K187" s="36"/>
      <c r="L187" s="36"/>
      <c r="M187" s="144"/>
      <c r="N187" s="123"/>
      <c r="O187" s="147"/>
      <c r="P187" s="36"/>
      <c r="Q187" s="36"/>
      <c r="R187" s="36"/>
      <c r="S187" s="36"/>
      <c r="T187" s="36"/>
      <c r="U187" s="36"/>
      <c r="V187" s="36"/>
      <c r="W187" s="36"/>
      <c r="X187" s="36"/>
      <c r="Y187" s="36"/>
      <c r="Z187" s="36"/>
      <c r="AA187" s="144"/>
      <c r="AB187" s="123"/>
      <c r="AC187" s="147"/>
      <c r="AD187" s="94" t="str">
        <f>IF(AC184="OK","Yes","No")</f>
        <v>No</v>
      </c>
      <c r="AE187" s="126"/>
      <c r="AF187" s="134"/>
    </row>
    <row r="188" spans="1:32" x14ac:dyDescent="0.25">
      <c r="A188" s="71" t="str">
        <f>IF(AD183="Cycle Complete", "", "Caution: Previous cycle incomplete")</f>
        <v>Caution: Previous cycle incomplete</v>
      </c>
      <c r="B188" s="37"/>
      <c r="C188" s="38"/>
      <c r="D188" s="38"/>
      <c r="E188" s="38"/>
      <c r="F188" s="38"/>
      <c r="G188" s="38"/>
      <c r="H188" s="38"/>
      <c r="I188" s="38"/>
      <c r="J188" s="38"/>
      <c r="K188" s="38"/>
      <c r="L188" s="38"/>
      <c r="M188" s="145"/>
      <c r="N188" s="124"/>
      <c r="O188" s="148"/>
      <c r="P188" s="38"/>
      <c r="Q188" s="38"/>
      <c r="R188" s="38"/>
      <c r="S188" s="38"/>
      <c r="T188" s="38"/>
      <c r="U188" s="38"/>
      <c r="V188" s="38"/>
      <c r="W188" s="38"/>
      <c r="X188" s="38"/>
      <c r="Y188" s="38"/>
      <c r="Z188" s="38"/>
      <c r="AA188" s="145"/>
      <c r="AB188" s="124"/>
      <c r="AC188" s="148"/>
      <c r="AD188" s="57" t="str">
        <f>IF(AND(AD185="Yes",AD187="Yes"),"Cycle Complete","Cycle Incomplete")</f>
        <v>Cycle Incomplete</v>
      </c>
      <c r="AE188" s="127"/>
      <c r="AF188" s="135"/>
    </row>
    <row r="189" spans="1:32" ht="15" customHeight="1" x14ac:dyDescent="0.25">
      <c r="A189" s="152"/>
      <c r="B189" s="45"/>
      <c r="C189" s="46"/>
      <c r="D189" s="46"/>
      <c r="E189" s="46"/>
      <c r="F189" s="46"/>
      <c r="G189" s="46"/>
      <c r="H189" s="46"/>
      <c r="I189" s="46"/>
      <c r="J189" s="46"/>
      <c r="K189" s="46"/>
      <c r="L189" s="46"/>
      <c r="M189" s="128"/>
      <c r="N189" s="131">
        <f>COUNTIF(C189:L193,"y")</f>
        <v>0</v>
      </c>
      <c r="O189" s="140" t="str">
        <f t="shared" ref="O189" si="70">IF(N189&gt;0,"OK","No Observation")</f>
        <v>No Observation</v>
      </c>
      <c r="P189" s="46"/>
      <c r="Q189" s="46"/>
      <c r="R189" s="46"/>
      <c r="S189" s="46"/>
      <c r="T189" s="46"/>
      <c r="U189" s="46"/>
      <c r="V189" s="46"/>
      <c r="W189" s="46"/>
      <c r="X189" s="46"/>
      <c r="Y189" s="46"/>
      <c r="Z189" s="46"/>
      <c r="AA189" s="128"/>
      <c r="AB189" s="131">
        <f>COUNTIF(P189:Z193,"Y")</f>
        <v>0</v>
      </c>
      <c r="AC189" s="140" t="str">
        <f t="shared" ref="AC189" si="71">IF(AB189&gt;0,"OK","No Debrief")</f>
        <v>No Debrief</v>
      </c>
      <c r="AD189" s="68" t="s">
        <v>62</v>
      </c>
      <c r="AE189" s="119"/>
      <c r="AF189" s="136"/>
    </row>
    <row r="190" spans="1:32" x14ac:dyDescent="0.25">
      <c r="A190" s="153"/>
      <c r="B190" s="47"/>
      <c r="C190" s="48"/>
      <c r="D190" s="48"/>
      <c r="E190" s="48"/>
      <c r="F190" s="48"/>
      <c r="G190" s="48"/>
      <c r="H190" s="48"/>
      <c r="I190" s="48"/>
      <c r="J190" s="48"/>
      <c r="K190" s="48"/>
      <c r="L190" s="48"/>
      <c r="M190" s="129"/>
      <c r="N190" s="132"/>
      <c r="O190" s="141"/>
      <c r="P190" s="48"/>
      <c r="Q190" s="48"/>
      <c r="R190" s="48"/>
      <c r="S190" s="48"/>
      <c r="T190" s="48"/>
      <c r="U190" s="48"/>
      <c r="V190" s="48"/>
      <c r="W190" s="48"/>
      <c r="X190" s="48"/>
      <c r="Y190" s="48"/>
      <c r="Z190" s="48"/>
      <c r="AA190" s="129"/>
      <c r="AB190" s="132"/>
      <c r="AC190" s="141"/>
      <c r="AD190" s="94" t="str">
        <f>IF(O189="OK", "Yes", "No")</f>
        <v>No</v>
      </c>
      <c r="AE190" s="120"/>
      <c r="AF190" s="137"/>
    </row>
    <row r="191" spans="1:32" x14ac:dyDescent="0.25">
      <c r="A191" s="153"/>
      <c r="B191" s="47"/>
      <c r="C191" s="48"/>
      <c r="D191" s="48"/>
      <c r="E191" s="48"/>
      <c r="F191" s="48"/>
      <c r="G191" s="48"/>
      <c r="H191" s="48"/>
      <c r="I191" s="48"/>
      <c r="J191" s="48"/>
      <c r="K191" s="48"/>
      <c r="L191" s="48"/>
      <c r="M191" s="129"/>
      <c r="N191" s="132"/>
      <c r="O191" s="141"/>
      <c r="P191" s="48"/>
      <c r="Q191" s="48"/>
      <c r="R191" s="48"/>
      <c r="S191" s="48"/>
      <c r="T191" s="48"/>
      <c r="U191" s="48"/>
      <c r="V191" s="48"/>
      <c r="W191" s="48"/>
      <c r="X191" s="48"/>
      <c r="Y191" s="48"/>
      <c r="Z191" s="48"/>
      <c r="AA191" s="129"/>
      <c r="AB191" s="132"/>
      <c r="AC191" s="141"/>
      <c r="AD191" s="55" t="s">
        <v>63</v>
      </c>
      <c r="AE191" s="120"/>
      <c r="AF191" s="93" t="s">
        <v>86</v>
      </c>
    </row>
    <row r="192" spans="1:32" x14ac:dyDescent="0.25">
      <c r="A192" s="154"/>
      <c r="B192" s="47"/>
      <c r="C192" s="48"/>
      <c r="D192" s="48"/>
      <c r="E192" s="48"/>
      <c r="F192" s="48"/>
      <c r="G192" s="48"/>
      <c r="H192" s="48"/>
      <c r="I192" s="48"/>
      <c r="J192" s="48"/>
      <c r="K192" s="48"/>
      <c r="L192" s="48"/>
      <c r="M192" s="129"/>
      <c r="N192" s="132"/>
      <c r="O192" s="141"/>
      <c r="P192" s="48"/>
      <c r="Q192" s="48"/>
      <c r="R192" s="48"/>
      <c r="S192" s="48"/>
      <c r="T192" s="48"/>
      <c r="U192" s="48"/>
      <c r="V192" s="48"/>
      <c r="W192" s="48"/>
      <c r="X192" s="48"/>
      <c r="Y192" s="48"/>
      <c r="Z192" s="48"/>
      <c r="AA192" s="129"/>
      <c r="AB192" s="132"/>
      <c r="AC192" s="141"/>
      <c r="AD192" s="94" t="str">
        <f>IF(AC189="OK","Yes","No")</f>
        <v>No</v>
      </c>
      <c r="AE192" s="120"/>
      <c r="AF192" s="138"/>
    </row>
    <row r="193" spans="1:32" x14ac:dyDescent="0.25">
      <c r="A193" s="53" t="str">
        <f>IF(AD188="Cycle Complete", "", "Caution: Previous cycle incomplete")</f>
        <v>Caution: Previous cycle incomplete</v>
      </c>
      <c r="B193" s="49"/>
      <c r="C193" s="50"/>
      <c r="D193" s="50"/>
      <c r="E193" s="50"/>
      <c r="F193" s="50"/>
      <c r="G193" s="50"/>
      <c r="H193" s="50"/>
      <c r="I193" s="50"/>
      <c r="J193" s="50"/>
      <c r="K193" s="50"/>
      <c r="L193" s="50"/>
      <c r="M193" s="130"/>
      <c r="N193" s="133"/>
      <c r="O193" s="142"/>
      <c r="P193" s="50"/>
      <c r="Q193" s="50"/>
      <c r="R193" s="50"/>
      <c r="S193" s="50"/>
      <c r="T193" s="50"/>
      <c r="U193" s="50"/>
      <c r="V193" s="50"/>
      <c r="W193" s="50"/>
      <c r="X193" s="50"/>
      <c r="Y193" s="50"/>
      <c r="Z193" s="50"/>
      <c r="AA193" s="130"/>
      <c r="AB193" s="133"/>
      <c r="AC193" s="142"/>
      <c r="AD193" s="57" t="str">
        <f>IF(AND(AD190="Yes",AD192="Yes"),"Cycle Complete","Cycle Incomplete")</f>
        <v>Cycle Incomplete</v>
      </c>
      <c r="AE193" s="121"/>
      <c r="AF193" s="139"/>
    </row>
    <row r="194" spans="1:32" ht="15" customHeight="1" x14ac:dyDescent="0.25">
      <c r="A194" s="155"/>
      <c r="B194" s="33"/>
      <c r="C194" s="34"/>
      <c r="D194" s="34"/>
      <c r="E194" s="34"/>
      <c r="F194" s="34"/>
      <c r="G194" s="34"/>
      <c r="H194" s="34"/>
      <c r="I194" s="34"/>
      <c r="J194" s="34"/>
      <c r="K194" s="34"/>
      <c r="L194" s="34"/>
      <c r="M194" s="143"/>
      <c r="N194" s="122">
        <f>COUNTIF(C194:L198,"y")</f>
        <v>0</v>
      </c>
      <c r="O194" s="146" t="str">
        <f t="shared" ref="O194" si="72">IF(N194&gt;0,"OK","No Observation")</f>
        <v>No Observation</v>
      </c>
      <c r="P194" s="34"/>
      <c r="Q194" s="34"/>
      <c r="R194" s="34"/>
      <c r="S194" s="34"/>
      <c r="T194" s="34"/>
      <c r="U194" s="34"/>
      <c r="V194" s="34"/>
      <c r="W194" s="34"/>
      <c r="X194" s="34"/>
      <c r="Y194" s="34"/>
      <c r="Z194" s="34"/>
      <c r="AA194" s="143"/>
      <c r="AB194" s="122">
        <f>COUNTIF(P194:Z198,"Y")</f>
        <v>0</v>
      </c>
      <c r="AC194" s="146" t="str">
        <f t="shared" ref="AC194" si="73">IF(AB194&gt;0,"OK","No Debrief")</f>
        <v>No Debrief</v>
      </c>
      <c r="AD194" s="68" t="s">
        <v>62</v>
      </c>
      <c r="AE194" s="125"/>
      <c r="AF194" s="151"/>
    </row>
    <row r="195" spans="1:32" x14ac:dyDescent="0.25">
      <c r="A195" s="156"/>
      <c r="B195" s="35"/>
      <c r="C195" s="36"/>
      <c r="D195" s="36"/>
      <c r="E195" s="36"/>
      <c r="F195" s="36"/>
      <c r="G195" s="36"/>
      <c r="H195" s="36"/>
      <c r="I195" s="36"/>
      <c r="J195" s="36"/>
      <c r="K195" s="36"/>
      <c r="L195" s="36"/>
      <c r="M195" s="144"/>
      <c r="N195" s="123"/>
      <c r="O195" s="147"/>
      <c r="P195" s="36"/>
      <c r="Q195" s="36"/>
      <c r="R195" s="36"/>
      <c r="S195" s="36"/>
      <c r="T195" s="36"/>
      <c r="U195" s="36"/>
      <c r="V195" s="36"/>
      <c r="W195" s="36"/>
      <c r="X195" s="36"/>
      <c r="Y195" s="36"/>
      <c r="Z195" s="36"/>
      <c r="AA195" s="144"/>
      <c r="AB195" s="123"/>
      <c r="AC195" s="147"/>
      <c r="AD195" s="94" t="str">
        <f>IF(O194="OK", "Yes", "No")</f>
        <v>No</v>
      </c>
      <c r="AE195" s="126"/>
      <c r="AF195" s="150"/>
    </row>
    <row r="196" spans="1:32" x14ac:dyDescent="0.25">
      <c r="A196" s="156"/>
      <c r="B196" s="35"/>
      <c r="C196" s="36"/>
      <c r="D196" s="36"/>
      <c r="E196" s="36"/>
      <c r="F196" s="36"/>
      <c r="G196" s="36"/>
      <c r="H196" s="36"/>
      <c r="I196" s="36"/>
      <c r="J196" s="36"/>
      <c r="K196" s="36"/>
      <c r="L196" s="36"/>
      <c r="M196" s="144"/>
      <c r="N196" s="123"/>
      <c r="O196" s="147"/>
      <c r="P196" s="36"/>
      <c r="Q196" s="36"/>
      <c r="R196" s="36"/>
      <c r="S196" s="36"/>
      <c r="T196" s="36"/>
      <c r="U196" s="36"/>
      <c r="V196" s="36"/>
      <c r="W196" s="36"/>
      <c r="X196" s="36"/>
      <c r="Y196" s="36"/>
      <c r="Z196" s="36"/>
      <c r="AA196" s="144"/>
      <c r="AB196" s="123"/>
      <c r="AC196" s="147"/>
      <c r="AD196" s="55" t="s">
        <v>63</v>
      </c>
      <c r="AE196" s="126"/>
      <c r="AF196" s="93" t="s">
        <v>86</v>
      </c>
    </row>
    <row r="197" spans="1:32" x14ac:dyDescent="0.25">
      <c r="A197" s="157"/>
      <c r="B197" s="35"/>
      <c r="C197" s="36"/>
      <c r="D197" s="36"/>
      <c r="E197" s="36"/>
      <c r="F197" s="36"/>
      <c r="G197" s="36"/>
      <c r="H197" s="36"/>
      <c r="I197" s="36"/>
      <c r="J197" s="36"/>
      <c r="K197" s="36"/>
      <c r="L197" s="36"/>
      <c r="M197" s="144"/>
      <c r="N197" s="123"/>
      <c r="O197" s="147"/>
      <c r="P197" s="36"/>
      <c r="Q197" s="36"/>
      <c r="R197" s="36"/>
      <c r="S197" s="36"/>
      <c r="T197" s="36"/>
      <c r="U197" s="36"/>
      <c r="V197" s="36"/>
      <c r="W197" s="36"/>
      <c r="X197" s="36"/>
      <c r="Y197" s="36"/>
      <c r="Z197" s="36"/>
      <c r="AA197" s="144"/>
      <c r="AB197" s="123"/>
      <c r="AC197" s="147"/>
      <c r="AD197" s="94" t="str">
        <f>IF(AC194="OK","Yes","No")</f>
        <v>No</v>
      </c>
      <c r="AE197" s="126"/>
      <c r="AF197" s="134"/>
    </row>
    <row r="198" spans="1:32" x14ac:dyDescent="0.25">
      <c r="A198" s="71" t="str">
        <f>IF(AD193="Cycle Complete", "", "Caution: Previous cycle incomplete")</f>
        <v>Caution: Previous cycle incomplete</v>
      </c>
      <c r="B198" s="37"/>
      <c r="C198" s="38"/>
      <c r="D198" s="38"/>
      <c r="E198" s="38"/>
      <c r="F198" s="38"/>
      <c r="G198" s="38"/>
      <c r="H198" s="38"/>
      <c r="I198" s="38"/>
      <c r="J198" s="38"/>
      <c r="K198" s="38"/>
      <c r="L198" s="38"/>
      <c r="M198" s="145"/>
      <c r="N198" s="124"/>
      <c r="O198" s="148"/>
      <c r="P198" s="38"/>
      <c r="Q198" s="38"/>
      <c r="R198" s="38"/>
      <c r="S198" s="38"/>
      <c r="T198" s="38"/>
      <c r="U198" s="38"/>
      <c r="V198" s="38"/>
      <c r="W198" s="38"/>
      <c r="X198" s="38"/>
      <c r="Y198" s="38"/>
      <c r="Z198" s="38"/>
      <c r="AA198" s="145"/>
      <c r="AB198" s="124"/>
      <c r="AC198" s="148"/>
      <c r="AD198" s="57" t="str">
        <f>IF(AND(AD195="Yes",AD197="Yes"),"Cycle Complete","Cycle Incomplete")</f>
        <v>Cycle Incomplete</v>
      </c>
      <c r="AE198" s="127"/>
      <c r="AF198" s="135"/>
    </row>
    <row r="199" spans="1:32" ht="15" customHeight="1" x14ac:dyDescent="0.25">
      <c r="A199" s="152"/>
      <c r="B199" s="45"/>
      <c r="C199" s="46"/>
      <c r="D199" s="46"/>
      <c r="E199" s="46"/>
      <c r="F199" s="46"/>
      <c r="G199" s="46"/>
      <c r="H199" s="46"/>
      <c r="I199" s="46"/>
      <c r="J199" s="46"/>
      <c r="K199" s="46"/>
      <c r="L199" s="46"/>
      <c r="M199" s="128"/>
      <c r="N199" s="131">
        <f>COUNTIF(C199:L203,"y")</f>
        <v>0</v>
      </c>
      <c r="O199" s="140" t="str">
        <f t="shared" ref="O199" si="74">IF(N199&gt;0,"OK","No Observation")</f>
        <v>No Observation</v>
      </c>
      <c r="P199" s="46"/>
      <c r="Q199" s="46"/>
      <c r="R199" s="46"/>
      <c r="S199" s="46"/>
      <c r="T199" s="46"/>
      <c r="U199" s="46"/>
      <c r="V199" s="46"/>
      <c r="W199" s="46"/>
      <c r="X199" s="46"/>
      <c r="Y199" s="46"/>
      <c r="Z199" s="46"/>
      <c r="AA199" s="128"/>
      <c r="AB199" s="131">
        <f>COUNTIF(P199:Z203,"Y")</f>
        <v>0</v>
      </c>
      <c r="AC199" s="140" t="str">
        <f t="shared" ref="AC199" si="75">IF(AB199&gt;0,"OK","No Debrief")</f>
        <v>No Debrief</v>
      </c>
      <c r="AD199" s="68" t="s">
        <v>62</v>
      </c>
      <c r="AE199" s="119"/>
      <c r="AF199" s="136"/>
    </row>
    <row r="200" spans="1:32" x14ac:dyDescent="0.25">
      <c r="A200" s="153"/>
      <c r="B200" s="47"/>
      <c r="C200" s="48"/>
      <c r="D200" s="48"/>
      <c r="E200" s="48"/>
      <c r="F200" s="48"/>
      <c r="G200" s="48"/>
      <c r="H200" s="48"/>
      <c r="I200" s="48"/>
      <c r="J200" s="48"/>
      <c r="K200" s="48"/>
      <c r="L200" s="48"/>
      <c r="M200" s="129"/>
      <c r="N200" s="132"/>
      <c r="O200" s="141"/>
      <c r="P200" s="48"/>
      <c r="Q200" s="48"/>
      <c r="R200" s="48"/>
      <c r="S200" s="48"/>
      <c r="T200" s="48"/>
      <c r="U200" s="48"/>
      <c r="V200" s="48"/>
      <c r="W200" s="48"/>
      <c r="X200" s="48"/>
      <c r="Y200" s="48"/>
      <c r="Z200" s="48"/>
      <c r="AA200" s="129"/>
      <c r="AB200" s="132"/>
      <c r="AC200" s="141"/>
      <c r="AD200" s="94" t="str">
        <f>IF(O199="OK", "Yes", "No")</f>
        <v>No</v>
      </c>
      <c r="AE200" s="120"/>
      <c r="AF200" s="137"/>
    </row>
    <row r="201" spans="1:32" x14ac:dyDescent="0.25">
      <c r="A201" s="153"/>
      <c r="B201" s="47"/>
      <c r="C201" s="48"/>
      <c r="D201" s="48"/>
      <c r="E201" s="48"/>
      <c r="F201" s="48"/>
      <c r="G201" s="48"/>
      <c r="H201" s="48"/>
      <c r="I201" s="48"/>
      <c r="J201" s="48"/>
      <c r="K201" s="48"/>
      <c r="L201" s="48"/>
      <c r="M201" s="129"/>
      <c r="N201" s="132"/>
      <c r="O201" s="141"/>
      <c r="P201" s="48"/>
      <c r="Q201" s="48"/>
      <c r="R201" s="48"/>
      <c r="S201" s="48"/>
      <c r="T201" s="48"/>
      <c r="U201" s="48"/>
      <c r="V201" s="48"/>
      <c r="W201" s="48"/>
      <c r="X201" s="48"/>
      <c r="Y201" s="48"/>
      <c r="Z201" s="48"/>
      <c r="AA201" s="129"/>
      <c r="AB201" s="132"/>
      <c r="AC201" s="141"/>
      <c r="AD201" s="55" t="s">
        <v>63</v>
      </c>
      <c r="AE201" s="120"/>
      <c r="AF201" s="93" t="s">
        <v>86</v>
      </c>
    </row>
    <row r="202" spans="1:32" x14ac:dyDescent="0.25">
      <c r="A202" s="154"/>
      <c r="B202" s="47"/>
      <c r="C202" s="48"/>
      <c r="D202" s="48"/>
      <c r="E202" s="48"/>
      <c r="F202" s="48"/>
      <c r="G202" s="48"/>
      <c r="H202" s="48"/>
      <c r="I202" s="48"/>
      <c r="J202" s="48"/>
      <c r="K202" s="48"/>
      <c r="L202" s="48"/>
      <c r="M202" s="129"/>
      <c r="N202" s="132"/>
      <c r="O202" s="141"/>
      <c r="P202" s="48"/>
      <c r="Q202" s="48"/>
      <c r="R202" s="48"/>
      <c r="S202" s="48"/>
      <c r="T202" s="48"/>
      <c r="U202" s="48"/>
      <c r="V202" s="48"/>
      <c r="W202" s="48"/>
      <c r="X202" s="48"/>
      <c r="Y202" s="48"/>
      <c r="Z202" s="48"/>
      <c r="AA202" s="129"/>
      <c r="AB202" s="132"/>
      <c r="AC202" s="141"/>
      <c r="AD202" s="94" t="str">
        <f>IF(AC199="OK","Yes","No")</f>
        <v>No</v>
      </c>
      <c r="AE202" s="120"/>
      <c r="AF202" s="138"/>
    </row>
    <row r="203" spans="1:32" x14ac:dyDescent="0.25">
      <c r="A203" s="53" t="str">
        <f>IF(AD198="Cycle Complete", "", "Caution: Previous cycle incomplete")</f>
        <v>Caution: Previous cycle incomplete</v>
      </c>
      <c r="B203" s="49"/>
      <c r="C203" s="50"/>
      <c r="D203" s="50"/>
      <c r="E203" s="50"/>
      <c r="F203" s="50"/>
      <c r="G203" s="50"/>
      <c r="H203" s="50"/>
      <c r="I203" s="50"/>
      <c r="J203" s="50"/>
      <c r="K203" s="50"/>
      <c r="L203" s="50"/>
      <c r="M203" s="130"/>
      <c r="N203" s="133"/>
      <c r="O203" s="142"/>
      <c r="P203" s="50"/>
      <c r="Q203" s="50"/>
      <c r="R203" s="50"/>
      <c r="S203" s="50"/>
      <c r="T203" s="50"/>
      <c r="U203" s="50"/>
      <c r="V203" s="50"/>
      <c r="W203" s="50"/>
      <c r="X203" s="50"/>
      <c r="Y203" s="50"/>
      <c r="Z203" s="50"/>
      <c r="AA203" s="130"/>
      <c r="AB203" s="133"/>
      <c r="AC203" s="142"/>
      <c r="AD203" s="57" t="str">
        <f>IF(AND(AD200="Yes",AD202="Yes"),"Cycle Complete","Cycle Incomplete")</f>
        <v>Cycle Incomplete</v>
      </c>
      <c r="AE203" s="121"/>
      <c r="AF203" s="139"/>
    </row>
    <row r="204" spans="1:32" ht="15" customHeight="1" x14ac:dyDescent="0.25">
      <c r="A204" s="155"/>
      <c r="B204" s="33"/>
      <c r="C204" s="34"/>
      <c r="D204" s="34"/>
      <c r="E204" s="34"/>
      <c r="F204" s="34"/>
      <c r="G204" s="34"/>
      <c r="H204" s="34"/>
      <c r="I204" s="34"/>
      <c r="J204" s="34"/>
      <c r="K204" s="34"/>
      <c r="L204" s="34"/>
      <c r="M204" s="143"/>
      <c r="N204" s="122">
        <f>COUNTIF(C204:L208,"y")</f>
        <v>0</v>
      </c>
      <c r="O204" s="146" t="str">
        <f t="shared" ref="O204" si="76">IF(N204&gt;0,"OK","No Observation")</f>
        <v>No Observation</v>
      </c>
      <c r="P204" s="34"/>
      <c r="Q204" s="34"/>
      <c r="R204" s="34"/>
      <c r="S204" s="34"/>
      <c r="T204" s="34"/>
      <c r="U204" s="34"/>
      <c r="V204" s="34"/>
      <c r="W204" s="34"/>
      <c r="X204" s="34"/>
      <c r="Y204" s="34"/>
      <c r="Z204" s="34"/>
      <c r="AA204" s="143"/>
      <c r="AB204" s="122">
        <f>COUNTIF(P204:Z208,"Y")</f>
        <v>0</v>
      </c>
      <c r="AC204" s="146" t="str">
        <f t="shared" ref="AC204" si="77">IF(AB204&gt;0,"OK","No Debrief")</f>
        <v>No Debrief</v>
      </c>
      <c r="AD204" s="68" t="s">
        <v>62</v>
      </c>
      <c r="AE204" s="125"/>
      <c r="AF204" s="151"/>
    </row>
    <row r="205" spans="1:32" x14ac:dyDescent="0.25">
      <c r="A205" s="156"/>
      <c r="B205" s="35"/>
      <c r="C205" s="36"/>
      <c r="D205" s="36"/>
      <c r="E205" s="36"/>
      <c r="F205" s="36"/>
      <c r="G205" s="36"/>
      <c r="H205" s="36"/>
      <c r="I205" s="36"/>
      <c r="J205" s="36"/>
      <c r="K205" s="36"/>
      <c r="L205" s="36"/>
      <c r="M205" s="144"/>
      <c r="N205" s="123"/>
      <c r="O205" s="147"/>
      <c r="P205" s="36"/>
      <c r="Q205" s="36"/>
      <c r="R205" s="36"/>
      <c r="S205" s="36"/>
      <c r="T205" s="36"/>
      <c r="U205" s="36"/>
      <c r="V205" s="36"/>
      <c r="W205" s="36"/>
      <c r="X205" s="36"/>
      <c r="Y205" s="36"/>
      <c r="Z205" s="36"/>
      <c r="AA205" s="144"/>
      <c r="AB205" s="123"/>
      <c r="AC205" s="147"/>
      <c r="AD205" s="94" t="str">
        <f>IF(O204="OK", "Yes", "No")</f>
        <v>No</v>
      </c>
      <c r="AE205" s="126"/>
      <c r="AF205" s="150"/>
    </row>
    <row r="206" spans="1:32" x14ac:dyDescent="0.25">
      <c r="A206" s="156"/>
      <c r="B206" s="35"/>
      <c r="C206" s="36"/>
      <c r="D206" s="36"/>
      <c r="E206" s="36"/>
      <c r="F206" s="36"/>
      <c r="G206" s="36"/>
      <c r="H206" s="36"/>
      <c r="I206" s="36"/>
      <c r="J206" s="36"/>
      <c r="K206" s="36"/>
      <c r="L206" s="36"/>
      <c r="M206" s="144"/>
      <c r="N206" s="123"/>
      <c r="O206" s="147"/>
      <c r="P206" s="36"/>
      <c r="Q206" s="36"/>
      <c r="R206" s="36"/>
      <c r="S206" s="36"/>
      <c r="T206" s="36"/>
      <c r="U206" s="36"/>
      <c r="V206" s="36"/>
      <c r="W206" s="36"/>
      <c r="X206" s="36"/>
      <c r="Y206" s="36"/>
      <c r="Z206" s="36"/>
      <c r="AA206" s="144"/>
      <c r="AB206" s="123"/>
      <c r="AC206" s="147"/>
      <c r="AD206" s="55" t="s">
        <v>63</v>
      </c>
      <c r="AE206" s="126"/>
      <c r="AF206" s="93" t="s">
        <v>86</v>
      </c>
    </row>
    <row r="207" spans="1:32" x14ac:dyDescent="0.25">
      <c r="A207" s="157"/>
      <c r="B207" s="35"/>
      <c r="C207" s="36"/>
      <c r="D207" s="36"/>
      <c r="E207" s="36"/>
      <c r="F207" s="36"/>
      <c r="G207" s="36"/>
      <c r="H207" s="36"/>
      <c r="I207" s="36"/>
      <c r="J207" s="36"/>
      <c r="K207" s="36"/>
      <c r="L207" s="36"/>
      <c r="M207" s="144"/>
      <c r="N207" s="123"/>
      <c r="O207" s="147"/>
      <c r="P207" s="36"/>
      <c r="Q207" s="36"/>
      <c r="R207" s="36"/>
      <c r="S207" s="36"/>
      <c r="T207" s="36"/>
      <c r="U207" s="36"/>
      <c r="V207" s="36"/>
      <c r="W207" s="36"/>
      <c r="X207" s="36"/>
      <c r="Y207" s="36"/>
      <c r="Z207" s="36"/>
      <c r="AA207" s="144"/>
      <c r="AB207" s="123"/>
      <c r="AC207" s="147"/>
      <c r="AD207" s="94" t="str">
        <f>IF(AC204="OK","Yes","No")</f>
        <v>No</v>
      </c>
      <c r="AE207" s="126"/>
      <c r="AF207" s="134"/>
    </row>
    <row r="208" spans="1:32" x14ac:dyDescent="0.25">
      <c r="A208" s="71" t="str">
        <f>IF(AD203="Cycle Complete", "", "Caution: Previous cycle incomplete")</f>
        <v>Caution: Previous cycle incomplete</v>
      </c>
      <c r="B208" s="37"/>
      <c r="C208" s="38"/>
      <c r="D208" s="38"/>
      <c r="E208" s="38"/>
      <c r="F208" s="38"/>
      <c r="G208" s="38"/>
      <c r="H208" s="38"/>
      <c r="I208" s="38"/>
      <c r="J208" s="38"/>
      <c r="K208" s="38"/>
      <c r="L208" s="38"/>
      <c r="M208" s="145"/>
      <c r="N208" s="124"/>
      <c r="O208" s="148"/>
      <c r="P208" s="38"/>
      <c r="Q208" s="38"/>
      <c r="R208" s="38"/>
      <c r="S208" s="38"/>
      <c r="T208" s="38"/>
      <c r="U208" s="38"/>
      <c r="V208" s="38"/>
      <c r="W208" s="38"/>
      <c r="X208" s="38"/>
      <c r="Y208" s="38"/>
      <c r="Z208" s="38"/>
      <c r="AA208" s="145"/>
      <c r="AB208" s="124"/>
      <c r="AC208" s="148"/>
      <c r="AD208" s="57" t="str">
        <f>IF(AND(AD205="Yes",AD207="Yes"),"Cycle Complete","Cycle Incomplete")</f>
        <v>Cycle Incomplete</v>
      </c>
      <c r="AE208" s="127"/>
      <c r="AF208" s="135"/>
    </row>
    <row r="209" spans="1:32" ht="15" customHeight="1" x14ac:dyDescent="0.25">
      <c r="A209" s="152"/>
      <c r="B209" s="45"/>
      <c r="C209" s="46"/>
      <c r="D209" s="46"/>
      <c r="E209" s="46"/>
      <c r="F209" s="46"/>
      <c r="G209" s="46"/>
      <c r="H209" s="46"/>
      <c r="I209" s="46"/>
      <c r="J209" s="46"/>
      <c r="K209" s="46"/>
      <c r="L209" s="46"/>
      <c r="M209" s="128"/>
      <c r="N209" s="131">
        <f>COUNTIF(C209:L213,"y")</f>
        <v>0</v>
      </c>
      <c r="O209" s="140" t="str">
        <f t="shared" ref="O209" si="78">IF(N209&gt;0,"OK","No Observation")</f>
        <v>No Observation</v>
      </c>
      <c r="P209" s="46"/>
      <c r="Q209" s="46"/>
      <c r="R209" s="46"/>
      <c r="S209" s="46"/>
      <c r="T209" s="46"/>
      <c r="U209" s="46"/>
      <c r="V209" s="46"/>
      <c r="W209" s="46"/>
      <c r="X209" s="46"/>
      <c r="Y209" s="46"/>
      <c r="Z209" s="46"/>
      <c r="AA209" s="128"/>
      <c r="AB209" s="131">
        <f>COUNTIF(P209:Z213,"Y")</f>
        <v>0</v>
      </c>
      <c r="AC209" s="140" t="str">
        <f t="shared" ref="AC209" si="79">IF(AB209&gt;0,"OK","No Debrief")</f>
        <v>No Debrief</v>
      </c>
      <c r="AD209" s="68" t="s">
        <v>62</v>
      </c>
      <c r="AE209" s="119"/>
      <c r="AF209" s="136"/>
    </row>
    <row r="210" spans="1:32" x14ac:dyDescent="0.25">
      <c r="A210" s="153"/>
      <c r="B210" s="47"/>
      <c r="C210" s="48"/>
      <c r="D210" s="48"/>
      <c r="E210" s="48"/>
      <c r="F210" s="48"/>
      <c r="G210" s="48"/>
      <c r="H210" s="48"/>
      <c r="I210" s="48"/>
      <c r="J210" s="48"/>
      <c r="K210" s="48"/>
      <c r="L210" s="48"/>
      <c r="M210" s="129"/>
      <c r="N210" s="132"/>
      <c r="O210" s="141"/>
      <c r="P210" s="48"/>
      <c r="Q210" s="48"/>
      <c r="R210" s="48"/>
      <c r="S210" s="48"/>
      <c r="T210" s="48"/>
      <c r="U210" s="48"/>
      <c r="V210" s="48"/>
      <c r="W210" s="48"/>
      <c r="X210" s="48"/>
      <c r="Y210" s="48"/>
      <c r="Z210" s="48"/>
      <c r="AA210" s="129"/>
      <c r="AB210" s="132"/>
      <c r="AC210" s="141"/>
      <c r="AD210" s="94" t="str">
        <f>IF(O209="OK", "Yes", "No")</f>
        <v>No</v>
      </c>
      <c r="AE210" s="120"/>
      <c r="AF210" s="137"/>
    </row>
    <row r="211" spans="1:32" x14ac:dyDescent="0.25">
      <c r="A211" s="153"/>
      <c r="B211" s="47"/>
      <c r="C211" s="48"/>
      <c r="D211" s="48"/>
      <c r="E211" s="48"/>
      <c r="F211" s="48"/>
      <c r="G211" s="48"/>
      <c r="H211" s="48"/>
      <c r="I211" s="48"/>
      <c r="J211" s="48"/>
      <c r="K211" s="48"/>
      <c r="L211" s="48"/>
      <c r="M211" s="129"/>
      <c r="N211" s="132"/>
      <c r="O211" s="141"/>
      <c r="P211" s="48"/>
      <c r="Q211" s="48"/>
      <c r="R211" s="48"/>
      <c r="S211" s="48"/>
      <c r="T211" s="48"/>
      <c r="U211" s="48"/>
      <c r="V211" s="48"/>
      <c r="W211" s="48"/>
      <c r="X211" s="48"/>
      <c r="Y211" s="48"/>
      <c r="Z211" s="48"/>
      <c r="AA211" s="129"/>
      <c r="AB211" s="132"/>
      <c r="AC211" s="141"/>
      <c r="AD211" s="55" t="s">
        <v>63</v>
      </c>
      <c r="AE211" s="120"/>
      <c r="AF211" s="93" t="s">
        <v>86</v>
      </c>
    </row>
    <row r="212" spans="1:32" x14ac:dyDescent="0.25">
      <c r="A212" s="154"/>
      <c r="B212" s="47"/>
      <c r="C212" s="48"/>
      <c r="D212" s="48"/>
      <c r="E212" s="48"/>
      <c r="F212" s="48"/>
      <c r="G212" s="48"/>
      <c r="H212" s="48"/>
      <c r="I212" s="48"/>
      <c r="J212" s="48"/>
      <c r="K212" s="48"/>
      <c r="L212" s="48"/>
      <c r="M212" s="129"/>
      <c r="N212" s="132"/>
      <c r="O212" s="141"/>
      <c r="P212" s="48"/>
      <c r="Q212" s="48"/>
      <c r="R212" s="48"/>
      <c r="S212" s="48"/>
      <c r="T212" s="48"/>
      <c r="U212" s="48"/>
      <c r="V212" s="48"/>
      <c r="W212" s="48"/>
      <c r="X212" s="48"/>
      <c r="Y212" s="48"/>
      <c r="Z212" s="48"/>
      <c r="AA212" s="129"/>
      <c r="AB212" s="132"/>
      <c r="AC212" s="141"/>
      <c r="AD212" s="94" t="str">
        <f>IF(AC209="OK","Yes","No")</f>
        <v>No</v>
      </c>
      <c r="AE212" s="120"/>
      <c r="AF212" s="138"/>
    </row>
    <row r="213" spans="1:32" x14ac:dyDescent="0.25">
      <c r="A213" s="53" t="str">
        <f>IF(AD208="Cycle Complete", "", "Caution: Previous cycle incomplete")</f>
        <v>Caution: Previous cycle incomplete</v>
      </c>
      <c r="B213" s="49"/>
      <c r="C213" s="50"/>
      <c r="D213" s="50"/>
      <c r="E213" s="50"/>
      <c r="F213" s="50"/>
      <c r="G213" s="50"/>
      <c r="H213" s="50"/>
      <c r="I213" s="50"/>
      <c r="J213" s="50"/>
      <c r="K213" s="50"/>
      <c r="L213" s="50"/>
      <c r="M213" s="130"/>
      <c r="N213" s="133"/>
      <c r="O213" s="142"/>
      <c r="P213" s="50"/>
      <c r="Q213" s="50"/>
      <c r="R213" s="50"/>
      <c r="S213" s="50"/>
      <c r="T213" s="50"/>
      <c r="U213" s="50"/>
      <c r="V213" s="50"/>
      <c r="W213" s="50"/>
      <c r="X213" s="50"/>
      <c r="Y213" s="50"/>
      <c r="Z213" s="50"/>
      <c r="AA213" s="130"/>
      <c r="AB213" s="133"/>
      <c r="AC213" s="142"/>
      <c r="AD213" s="57" t="str">
        <f>IF(AND(AD210="Yes",AD212="Yes"),"Cycle Complete","Cycle Incomplete")</f>
        <v>Cycle Incomplete</v>
      </c>
      <c r="AE213" s="121"/>
      <c r="AF213" s="139"/>
    </row>
    <row r="214" spans="1:32" ht="15" customHeight="1" x14ac:dyDescent="0.25">
      <c r="A214" s="155"/>
      <c r="B214" s="33"/>
      <c r="C214" s="34"/>
      <c r="D214" s="34"/>
      <c r="E214" s="34"/>
      <c r="F214" s="34"/>
      <c r="G214" s="34"/>
      <c r="H214" s="34"/>
      <c r="I214" s="34"/>
      <c r="J214" s="34"/>
      <c r="K214" s="34"/>
      <c r="L214" s="34"/>
      <c r="M214" s="143"/>
      <c r="N214" s="122">
        <f>COUNTIF(C214:L218,"y")</f>
        <v>0</v>
      </c>
      <c r="O214" s="146" t="str">
        <f t="shared" ref="O214" si="80">IF(N214&gt;0,"OK","No Observation")</f>
        <v>No Observation</v>
      </c>
      <c r="P214" s="34"/>
      <c r="Q214" s="34"/>
      <c r="R214" s="34"/>
      <c r="S214" s="34"/>
      <c r="T214" s="34"/>
      <c r="U214" s="34"/>
      <c r="V214" s="34"/>
      <c r="W214" s="34"/>
      <c r="X214" s="34"/>
      <c r="Y214" s="34"/>
      <c r="Z214" s="34"/>
      <c r="AA214" s="143"/>
      <c r="AB214" s="122">
        <f>COUNTIF(P214:Z218,"Y")</f>
        <v>0</v>
      </c>
      <c r="AC214" s="146" t="str">
        <f t="shared" ref="AC214" si="81">IF(AB214&gt;0,"OK","No Debrief")</f>
        <v>No Debrief</v>
      </c>
      <c r="AD214" s="68" t="s">
        <v>62</v>
      </c>
      <c r="AE214" s="125"/>
      <c r="AF214" s="151"/>
    </row>
    <row r="215" spans="1:32" x14ac:dyDescent="0.25">
      <c r="A215" s="156"/>
      <c r="B215" s="35"/>
      <c r="C215" s="36"/>
      <c r="D215" s="36"/>
      <c r="E215" s="36"/>
      <c r="F215" s="36"/>
      <c r="G215" s="36"/>
      <c r="H215" s="36"/>
      <c r="I215" s="36"/>
      <c r="J215" s="36"/>
      <c r="K215" s="36"/>
      <c r="L215" s="36"/>
      <c r="M215" s="144"/>
      <c r="N215" s="123"/>
      <c r="O215" s="147"/>
      <c r="P215" s="36"/>
      <c r="Q215" s="36"/>
      <c r="R215" s="36"/>
      <c r="S215" s="36"/>
      <c r="T215" s="36"/>
      <c r="U215" s="36"/>
      <c r="V215" s="36"/>
      <c r="W215" s="36"/>
      <c r="X215" s="36"/>
      <c r="Y215" s="36"/>
      <c r="Z215" s="36"/>
      <c r="AA215" s="144"/>
      <c r="AB215" s="123"/>
      <c r="AC215" s="147"/>
      <c r="AD215" s="94" t="str">
        <f>IF(O214="OK", "Yes", "No")</f>
        <v>No</v>
      </c>
      <c r="AE215" s="126"/>
      <c r="AF215" s="150"/>
    </row>
    <row r="216" spans="1:32" x14ac:dyDescent="0.25">
      <c r="A216" s="156"/>
      <c r="B216" s="35"/>
      <c r="C216" s="36"/>
      <c r="D216" s="36"/>
      <c r="E216" s="36"/>
      <c r="F216" s="36"/>
      <c r="G216" s="36"/>
      <c r="H216" s="36"/>
      <c r="I216" s="36"/>
      <c r="J216" s="36"/>
      <c r="K216" s="36"/>
      <c r="L216" s="36"/>
      <c r="M216" s="144"/>
      <c r="N216" s="123"/>
      <c r="O216" s="147"/>
      <c r="P216" s="36"/>
      <c r="Q216" s="36"/>
      <c r="R216" s="36"/>
      <c r="S216" s="36"/>
      <c r="T216" s="36"/>
      <c r="U216" s="36"/>
      <c r="V216" s="36"/>
      <c r="W216" s="36"/>
      <c r="X216" s="36"/>
      <c r="Y216" s="36"/>
      <c r="Z216" s="36"/>
      <c r="AA216" s="144"/>
      <c r="AB216" s="123"/>
      <c r="AC216" s="147"/>
      <c r="AD216" s="55" t="s">
        <v>63</v>
      </c>
      <c r="AE216" s="126"/>
      <c r="AF216" s="93" t="s">
        <v>86</v>
      </c>
    </row>
    <row r="217" spans="1:32" x14ac:dyDescent="0.25">
      <c r="A217" s="157"/>
      <c r="B217" s="35"/>
      <c r="C217" s="36"/>
      <c r="D217" s="36"/>
      <c r="E217" s="36"/>
      <c r="F217" s="36"/>
      <c r="G217" s="36"/>
      <c r="H217" s="36"/>
      <c r="I217" s="36"/>
      <c r="J217" s="36"/>
      <c r="K217" s="36"/>
      <c r="L217" s="36"/>
      <c r="M217" s="144"/>
      <c r="N217" s="123"/>
      <c r="O217" s="147"/>
      <c r="P217" s="36"/>
      <c r="Q217" s="36"/>
      <c r="R217" s="36"/>
      <c r="S217" s="36"/>
      <c r="T217" s="36"/>
      <c r="U217" s="36"/>
      <c r="V217" s="36"/>
      <c r="W217" s="36"/>
      <c r="X217" s="36"/>
      <c r="Y217" s="36"/>
      <c r="Z217" s="36"/>
      <c r="AA217" s="144"/>
      <c r="AB217" s="123"/>
      <c r="AC217" s="147"/>
      <c r="AD217" s="94" t="str">
        <f>IF(AC214="OK","Yes","No")</f>
        <v>No</v>
      </c>
      <c r="AE217" s="126"/>
      <c r="AF217" s="134"/>
    </row>
    <row r="218" spans="1:32" x14ac:dyDescent="0.25">
      <c r="A218" s="71" t="str">
        <f>IF(AD213="Cycle Complete", "", "Caution: Previous cycle incomplete")</f>
        <v>Caution: Previous cycle incomplete</v>
      </c>
      <c r="B218" s="37"/>
      <c r="C218" s="38"/>
      <c r="D218" s="38"/>
      <c r="E218" s="38"/>
      <c r="F218" s="38"/>
      <c r="G218" s="38"/>
      <c r="H218" s="38"/>
      <c r="I218" s="38"/>
      <c r="J218" s="38"/>
      <c r="K218" s="38"/>
      <c r="L218" s="38"/>
      <c r="M218" s="145"/>
      <c r="N218" s="124"/>
      <c r="O218" s="148"/>
      <c r="P218" s="38"/>
      <c r="Q218" s="38"/>
      <c r="R218" s="38"/>
      <c r="S218" s="38"/>
      <c r="T218" s="38"/>
      <c r="U218" s="38"/>
      <c r="V218" s="38"/>
      <c r="W218" s="38"/>
      <c r="X218" s="38"/>
      <c r="Y218" s="38"/>
      <c r="Z218" s="38"/>
      <c r="AA218" s="145"/>
      <c r="AB218" s="124"/>
      <c r="AC218" s="148"/>
      <c r="AD218" s="57" t="str">
        <f>IF(AND(AD215="Yes",AD217="Yes"),"Cycle Complete","Cycle Incomplete")</f>
        <v>Cycle Incomplete</v>
      </c>
      <c r="AE218" s="127"/>
      <c r="AF218" s="135"/>
    </row>
    <row r="219" spans="1:32" ht="15" customHeight="1" x14ac:dyDescent="0.25">
      <c r="A219" s="152"/>
      <c r="B219" s="45"/>
      <c r="C219" s="46"/>
      <c r="D219" s="46"/>
      <c r="E219" s="46"/>
      <c r="F219" s="46"/>
      <c r="G219" s="46"/>
      <c r="H219" s="46"/>
      <c r="I219" s="46"/>
      <c r="J219" s="46"/>
      <c r="K219" s="46"/>
      <c r="L219" s="46"/>
      <c r="M219" s="128"/>
      <c r="N219" s="131">
        <f>COUNTIF(C219:L223,"y")</f>
        <v>0</v>
      </c>
      <c r="O219" s="140" t="str">
        <f t="shared" ref="O219" si="82">IF(N219&gt;0,"OK","No Observation")</f>
        <v>No Observation</v>
      </c>
      <c r="P219" s="46"/>
      <c r="Q219" s="46"/>
      <c r="R219" s="46"/>
      <c r="S219" s="46"/>
      <c r="T219" s="46"/>
      <c r="U219" s="46"/>
      <c r="V219" s="46"/>
      <c r="W219" s="46"/>
      <c r="X219" s="46"/>
      <c r="Y219" s="46"/>
      <c r="Z219" s="46"/>
      <c r="AA219" s="128"/>
      <c r="AB219" s="131">
        <f>COUNTIF(P219:Z223,"Y")</f>
        <v>0</v>
      </c>
      <c r="AC219" s="158" t="str">
        <f t="shared" ref="AC219" si="83">IF(AB219&gt;0,"OK","No Debrief")</f>
        <v>No Debrief</v>
      </c>
      <c r="AD219" s="68" t="s">
        <v>62</v>
      </c>
      <c r="AE219" s="119"/>
      <c r="AF219" s="136"/>
    </row>
    <row r="220" spans="1:32" x14ac:dyDescent="0.25">
      <c r="A220" s="153"/>
      <c r="B220" s="47"/>
      <c r="C220" s="48"/>
      <c r="D220" s="48"/>
      <c r="E220" s="48"/>
      <c r="F220" s="48"/>
      <c r="G220" s="48"/>
      <c r="H220" s="48"/>
      <c r="I220" s="48"/>
      <c r="J220" s="48"/>
      <c r="K220" s="48"/>
      <c r="L220" s="48"/>
      <c r="M220" s="129"/>
      <c r="N220" s="132"/>
      <c r="O220" s="141"/>
      <c r="P220" s="48"/>
      <c r="Q220" s="48"/>
      <c r="R220" s="48"/>
      <c r="S220" s="48"/>
      <c r="T220" s="48"/>
      <c r="U220" s="48"/>
      <c r="V220" s="48"/>
      <c r="W220" s="48"/>
      <c r="X220" s="48"/>
      <c r="Y220" s="48"/>
      <c r="Z220" s="48"/>
      <c r="AA220" s="129"/>
      <c r="AB220" s="132"/>
      <c r="AC220" s="159"/>
      <c r="AD220" s="94" t="str">
        <f>IF(O219="OK", "Yes", "No")</f>
        <v>No</v>
      </c>
      <c r="AE220" s="120"/>
      <c r="AF220" s="137"/>
    </row>
    <row r="221" spans="1:32" x14ac:dyDescent="0.25">
      <c r="A221" s="153"/>
      <c r="B221" s="47"/>
      <c r="C221" s="48"/>
      <c r="D221" s="48"/>
      <c r="E221" s="48"/>
      <c r="F221" s="48"/>
      <c r="G221" s="48"/>
      <c r="H221" s="48"/>
      <c r="I221" s="48"/>
      <c r="J221" s="48"/>
      <c r="K221" s="48"/>
      <c r="L221" s="48"/>
      <c r="M221" s="129"/>
      <c r="N221" s="132"/>
      <c r="O221" s="141"/>
      <c r="P221" s="48"/>
      <c r="Q221" s="48"/>
      <c r="R221" s="48"/>
      <c r="S221" s="48"/>
      <c r="T221" s="48"/>
      <c r="U221" s="48"/>
      <c r="V221" s="48"/>
      <c r="W221" s="48"/>
      <c r="X221" s="48"/>
      <c r="Y221" s="48"/>
      <c r="Z221" s="48"/>
      <c r="AA221" s="129"/>
      <c r="AB221" s="132"/>
      <c r="AC221" s="159"/>
      <c r="AD221" s="55" t="s">
        <v>63</v>
      </c>
      <c r="AE221" s="120"/>
      <c r="AF221" s="93" t="s">
        <v>86</v>
      </c>
    </row>
    <row r="222" spans="1:32" x14ac:dyDescent="0.25">
      <c r="A222" s="154"/>
      <c r="B222" s="47"/>
      <c r="C222" s="48"/>
      <c r="D222" s="48"/>
      <c r="E222" s="48"/>
      <c r="F222" s="48"/>
      <c r="G222" s="48"/>
      <c r="H222" s="48"/>
      <c r="I222" s="48"/>
      <c r="J222" s="48"/>
      <c r="K222" s="48"/>
      <c r="L222" s="48"/>
      <c r="M222" s="129"/>
      <c r="N222" s="132"/>
      <c r="O222" s="141"/>
      <c r="P222" s="48"/>
      <c r="Q222" s="48"/>
      <c r="R222" s="48"/>
      <c r="S222" s="48"/>
      <c r="T222" s="48"/>
      <c r="U222" s="48"/>
      <c r="V222" s="48"/>
      <c r="W222" s="48"/>
      <c r="X222" s="48"/>
      <c r="Y222" s="48"/>
      <c r="Z222" s="48"/>
      <c r="AA222" s="129"/>
      <c r="AB222" s="132"/>
      <c r="AC222" s="159"/>
      <c r="AD222" s="94" t="str">
        <f>IF(AC219="OK","Yes","No")</f>
        <v>No</v>
      </c>
      <c r="AE222" s="120"/>
      <c r="AF222" s="138"/>
    </row>
    <row r="223" spans="1:32" x14ac:dyDescent="0.25">
      <c r="A223" s="53" t="str">
        <f>IF(AD218="Cycle Complete", "", "Caution: Previous cycle incomplete")</f>
        <v>Caution: Previous cycle incomplete</v>
      </c>
      <c r="B223" s="49"/>
      <c r="C223" s="50"/>
      <c r="D223" s="50"/>
      <c r="E223" s="50"/>
      <c r="F223" s="50"/>
      <c r="G223" s="50"/>
      <c r="H223" s="50"/>
      <c r="I223" s="50"/>
      <c r="J223" s="50"/>
      <c r="K223" s="50"/>
      <c r="L223" s="50"/>
      <c r="M223" s="130"/>
      <c r="N223" s="133"/>
      <c r="O223" s="142"/>
      <c r="P223" s="50"/>
      <c r="Q223" s="50"/>
      <c r="R223" s="50"/>
      <c r="S223" s="50"/>
      <c r="T223" s="50"/>
      <c r="U223" s="50"/>
      <c r="V223" s="50"/>
      <c r="W223" s="50"/>
      <c r="X223" s="50"/>
      <c r="Y223" s="50"/>
      <c r="Z223" s="50"/>
      <c r="AA223" s="130"/>
      <c r="AB223" s="133"/>
      <c r="AC223" s="160"/>
      <c r="AD223" s="66" t="str">
        <f>IF(AND(AD220="Yes",AD222="Yes"),"Cycle Complete","Cycle Incomplete")</f>
        <v>Cycle Incomplete</v>
      </c>
      <c r="AE223" s="121"/>
      <c r="AF223" s="139"/>
    </row>
    <row r="224" spans="1:32" ht="15" customHeight="1" x14ac:dyDescent="0.25">
      <c r="A224" s="155"/>
      <c r="B224" s="33"/>
      <c r="C224" s="34"/>
      <c r="D224" s="34"/>
      <c r="E224" s="34"/>
      <c r="F224" s="34"/>
      <c r="G224" s="34"/>
      <c r="H224" s="34"/>
      <c r="I224" s="34"/>
      <c r="J224" s="34"/>
      <c r="K224" s="34"/>
      <c r="L224" s="34"/>
      <c r="M224" s="143"/>
      <c r="N224" s="122">
        <f>COUNTIF(C224:L228,"y")</f>
        <v>0</v>
      </c>
      <c r="O224" s="146" t="str">
        <f t="shared" ref="O224" si="84">IF(N224&gt;0,"OK","No Observation")</f>
        <v>No Observation</v>
      </c>
      <c r="P224" s="34"/>
      <c r="Q224" s="34"/>
      <c r="R224" s="34"/>
      <c r="S224" s="34"/>
      <c r="T224" s="34"/>
      <c r="U224" s="34"/>
      <c r="V224" s="34"/>
      <c r="W224" s="34"/>
      <c r="X224" s="34"/>
      <c r="Y224" s="34"/>
      <c r="Z224" s="34"/>
      <c r="AA224" s="143"/>
      <c r="AB224" s="163">
        <f>COUNTIF(P224:Z228,"Y")</f>
        <v>0</v>
      </c>
      <c r="AC224" s="161" t="str">
        <f t="shared" ref="AC224" si="85">IF(AB224&gt;0,"OK","No Debrief")</f>
        <v>No Debrief</v>
      </c>
      <c r="AD224" s="54" t="s">
        <v>62</v>
      </c>
      <c r="AE224" s="125"/>
      <c r="AF224" s="151"/>
    </row>
    <row r="225" spans="1:32" x14ac:dyDescent="0.25">
      <c r="A225" s="156"/>
      <c r="B225" s="35"/>
      <c r="C225" s="36"/>
      <c r="D225" s="36"/>
      <c r="E225" s="36"/>
      <c r="F225" s="36"/>
      <c r="G225" s="36"/>
      <c r="H225" s="36"/>
      <c r="I225" s="36"/>
      <c r="J225" s="36"/>
      <c r="K225" s="36"/>
      <c r="L225" s="36"/>
      <c r="M225" s="144"/>
      <c r="N225" s="123"/>
      <c r="O225" s="147"/>
      <c r="P225" s="36"/>
      <c r="Q225" s="36"/>
      <c r="R225" s="36"/>
      <c r="S225" s="36"/>
      <c r="T225" s="36"/>
      <c r="U225" s="36"/>
      <c r="V225" s="36"/>
      <c r="W225" s="36"/>
      <c r="X225" s="36"/>
      <c r="Y225" s="36"/>
      <c r="Z225" s="36"/>
      <c r="AA225" s="144"/>
      <c r="AB225" s="123"/>
      <c r="AC225" s="147"/>
      <c r="AD225" s="94" t="str">
        <f>IF(O224="OK", "Yes", "No")</f>
        <v>No</v>
      </c>
      <c r="AE225" s="126"/>
      <c r="AF225" s="150"/>
    </row>
    <row r="226" spans="1:32" x14ac:dyDescent="0.25">
      <c r="A226" s="156"/>
      <c r="B226" s="35"/>
      <c r="C226" s="36"/>
      <c r="D226" s="36"/>
      <c r="E226" s="36"/>
      <c r="F226" s="36"/>
      <c r="G226" s="36"/>
      <c r="H226" s="36"/>
      <c r="I226" s="36"/>
      <c r="J226" s="36"/>
      <c r="K226" s="36"/>
      <c r="L226" s="36"/>
      <c r="M226" s="144"/>
      <c r="N226" s="123"/>
      <c r="O226" s="147"/>
      <c r="P226" s="36"/>
      <c r="Q226" s="36"/>
      <c r="R226" s="36"/>
      <c r="S226" s="36"/>
      <c r="T226" s="36"/>
      <c r="U226" s="36"/>
      <c r="V226" s="36"/>
      <c r="W226" s="36"/>
      <c r="X226" s="36"/>
      <c r="Y226" s="36"/>
      <c r="Z226" s="36"/>
      <c r="AA226" s="144"/>
      <c r="AB226" s="123"/>
      <c r="AC226" s="147"/>
      <c r="AD226" s="55" t="s">
        <v>63</v>
      </c>
      <c r="AE226" s="126"/>
      <c r="AF226" s="93" t="s">
        <v>86</v>
      </c>
    </row>
    <row r="227" spans="1:32" x14ac:dyDescent="0.25">
      <c r="A227" s="157"/>
      <c r="B227" s="35"/>
      <c r="C227" s="36"/>
      <c r="D227" s="36"/>
      <c r="E227" s="36"/>
      <c r="F227" s="36"/>
      <c r="G227" s="36"/>
      <c r="H227" s="36"/>
      <c r="I227" s="36"/>
      <c r="J227" s="36"/>
      <c r="K227" s="36"/>
      <c r="L227" s="36"/>
      <c r="M227" s="144"/>
      <c r="N227" s="123"/>
      <c r="O227" s="147"/>
      <c r="P227" s="36"/>
      <c r="Q227" s="36"/>
      <c r="R227" s="36"/>
      <c r="S227" s="36"/>
      <c r="T227" s="36"/>
      <c r="U227" s="36"/>
      <c r="V227" s="36"/>
      <c r="W227" s="36"/>
      <c r="X227" s="36"/>
      <c r="Y227" s="36"/>
      <c r="Z227" s="36"/>
      <c r="AA227" s="144"/>
      <c r="AB227" s="123"/>
      <c r="AC227" s="147"/>
      <c r="AD227" s="94" t="str">
        <f>IF(AC224="OK","Yes","No")</f>
        <v>No</v>
      </c>
      <c r="AE227" s="126"/>
      <c r="AF227" s="134"/>
    </row>
    <row r="228" spans="1:32" x14ac:dyDescent="0.25">
      <c r="A228" s="71" t="str">
        <f>IF(AD223="Cycle Complete", "", "Caution: Previous cycle incomplete")</f>
        <v>Caution: Previous cycle incomplete</v>
      </c>
      <c r="B228" s="37"/>
      <c r="C228" s="38"/>
      <c r="D228" s="38"/>
      <c r="E228" s="38"/>
      <c r="F228" s="38"/>
      <c r="G228" s="38"/>
      <c r="H228" s="38"/>
      <c r="I228" s="38"/>
      <c r="J228" s="38"/>
      <c r="K228" s="38"/>
      <c r="L228" s="38"/>
      <c r="M228" s="145"/>
      <c r="N228" s="124"/>
      <c r="O228" s="148"/>
      <c r="P228" s="38"/>
      <c r="Q228" s="38"/>
      <c r="R228" s="38"/>
      <c r="S228" s="38"/>
      <c r="T228" s="38"/>
      <c r="U228" s="38"/>
      <c r="V228" s="38"/>
      <c r="W228" s="38"/>
      <c r="X228" s="38"/>
      <c r="Y228" s="38"/>
      <c r="Z228" s="38"/>
      <c r="AA228" s="145"/>
      <c r="AB228" s="164"/>
      <c r="AC228" s="162"/>
      <c r="AD228" s="67" t="str">
        <f>IF(AND(AD225="Yes",AD227="Yes"),"Cycle Complete","Cycle Incomplete")</f>
        <v>Cycle Incomplete</v>
      </c>
      <c r="AE228" s="127"/>
      <c r="AF228" s="135"/>
    </row>
    <row r="229" spans="1:32" ht="15" customHeight="1" x14ac:dyDescent="0.25">
      <c r="A229" s="152"/>
      <c r="B229" s="45"/>
      <c r="C229" s="46"/>
      <c r="D229" s="46"/>
      <c r="E229" s="46"/>
      <c r="F229" s="46"/>
      <c r="G229" s="46"/>
      <c r="H229" s="46"/>
      <c r="I229" s="46"/>
      <c r="J229" s="46"/>
      <c r="K229" s="46"/>
      <c r="L229" s="46"/>
      <c r="M229" s="128"/>
      <c r="N229" s="131">
        <f>COUNTIF(C229:L233,"y")</f>
        <v>0</v>
      </c>
      <c r="O229" s="140" t="str">
        <f t="shared" ref="O229" si="86">IF(N229&gt;0,"OK","No Observation")</f>
        <v>No Observation</v>
      </c>
      <c r="P229" s="46"/>
      <c r="Q229" s="46"/>
      <c r="R229" s="46"/>
      <c r="S229" s="46"/>
      <c r="T229" s="46"/>
      <c r="U229" s="46"/>
      <c r="V229" s="46"/>
      <c r="W229" s="46"/>
      <c r="X229" s="46"/>
      <c r="Y229" s="46"/>
      <c r="Z229" s="46"/>
      <c r="AA229" s="128"/>
      <c r="AB229" s="131">
        <f>COUNTIF(P229:Z233,"Y")</f>
        <v>0</v>
      </c>
      <c r="AC229" s="158" t="str">
        <f t="shared" ref="AC229" si="87">IF(AB229&gt;0,"OK","No Debrief")</f>
        <v>No Debrief</v>
      </c>
      <c r="AD229" s="68" t="s">
        <v>62</v>
      </c>
      <c r="AE229" s="119"/>
      <c r="AF229" s="136"/>
    </row>
    <row r="230" spans="1:32" x14ac:dyDescent="0.25">
      <c r="A230" s="153"/>
      <c r="B230" s="47"/>
      <c r="C230" s="48"/>
      <c r="D230" s="48"/>
      <c r="E230" s="48"/>
      <c r="F230" s="48"/>
      <c r="G230" s="48"/>
      <c r="H230" s="48"/>
      <c r="I230" s="48"/>
      <c r="J230" s="48"/>
      <c r="K230" s="48"/>
      <c r="L230" s="48"/>
      <c r="M230" s="129"/>
      <c r="N230" s="132"/>
      <c r="O230" s="141"/>
      <c r="P230" s="48"/>
      <c r="Q230" s="48"/>
      <c r="R230" s="48"/>
      <c r="S230" s="48"/>
      <c r="T230" s="48"/>
      <c r="U230" s="48"/>
      <c r="V230" s="48"/>
      <c r="W230" s="48"/>
      <c r="X230" s="48"/>
      <c r="Y230" s="48"/>
      <c r="Z230" s="48"/>
      <c r="AA230" s="129"/>
      <c r="AB230" s="132"/>
      <c r="AC230" s="159"/>
      <c r="AD230" s="94" t="str">
        <f>IF(O229="OK", "Yes", "No")</f>
        <v>No</v>
      </c>
      <c r="AE230" s="120"/>
      <c r="AF230" s="137"/>
    </row>
    <row r="231" spans="1:32" x14ac:dyDescent="0.25">
      <c r="A231" s="153"/>
      <c r="B231" s="47"/>
      <c r="C231" s="48"/>
      <c r="D231" s="48"/>
      <c r="E231" s="48"/>
      <c r="F231" s="48"/>
      <c r="G231" s="48"/>
      <c r="H231" s="48"/>
      <c r="I231" s="48"/>
      <c r="J231" s="48"/>
      <c r="K231" s="48"/>
      <c r="L231" s="48"/>
      <c r="M231" s="129"/>
      <c r="N231" s="132"/>
      <c r="O231" s="141"/>
      <c r="P231" s="48"/>
      <c r="Q231" s="48"/>
      <c r="R231" s="48"/>
      <c r="S231" s="48"/>
      <c r="T231" s="48"/>
      <c r="U231" s="48"/>
      <c r="V231" s="48"/>
      <c r="W231" s="48"/>
      <c r="X231" s="48"/>
      <c r="Y231" s="48"/>
      <c r="Z231" s="48"/>
      <c r="AA231" s="129"/>
      <c r="AB231" s="132"/>
      <c r="AC231" s="159"/>
      <c r="AD231" s="55" t="s">
        <v>63</v>
      </c>
      <c r="AE231" s="120"/>
      <c r="AF231" s="93" t="s">
        <v>86</v>
      </c>
    </row>
    <row r="232" spans="1:32" x14ac:dyDescent="0.25">
      <c r="A232" s="154"/>
      <c r="B232" s="47"/>
      <c r="C232" s="48"/>
      <c r="D232" s="48"/>
      <c r="E232" s="48"/>
      <c r="F232" s="48"/>
      <c r="G232" s="48"/>
      <c r="H232" s="48"/>
      <c r="I232" s="48"/>
      <c r="J232" s="48"/>
      <c r="K232" s="48"/>
      <c r="L232" s="48"/>
      <c r="M232" s="129"/>
      <c r="N232" s="132"/>
      <c r="O232" s="141"/>
      <c r="P232" s="48"/>
      <c r="Q232" s="48"/>
      <c r="R232" s="48"/>
      <c r="S232" s="48"/>
      <c r="T232" s="48"/>
      <c r="U232" s="48"/>
      <c r="V232" s="48"/>
      <c r="W232" s="48"/>
      <c r="X232" s="48"/>
      <c r="Y232" s="48"/>
      <c r="Z232" s="48"/>
      <c r="AA232" s="129"/>
      <c r="AB232" s="132"/>
      <c r="AC232" s="159"/>
      <c r="AD232" s="94" t="str">
        <f>IF(AC229="OK","Yes","No")</f>
        <v>No</v>
      </c>
      <c r="AE232" s="120"/>
      <c r="AF232" s="138"/>
    </row>
    <row r="233" spans="1:32" x14ac:dyDescent="0.25">
      <c r="A233" s="53" t="str">
        <f>IF(AD228="Cycle Complete", "", "Caution: Previous cycle incomplete")</f>
        <v>Caution: Previous cycle incomplete</v>
      </c>
      <c r="B233" s="49"/>
      <c r="C233" s="50"/>
      <c r="D233" s="50"/>
      <c r="E233" s="50"/>
      <c r="F233" s="50"/>
      <c r="G233" s="50"/>
      <c r="H233" s="50"/>
      <c r="I233" s="50"/>
      <c r="J233" s="50"/>
      <c r="K233" s="50"/>
      <c r="L233" s="50"/>
      <c r="M233" s="130"/>
      <c r="N233" s="133"/>
      <c r="O233" s="142"/>
      <c r="P233" s="50"/>
      <c r="Q233" s="50"/>
      <c r="R233" s="50"/>
      <c r="S233" s="50"/>
      <c r="T233" s="50"/>
      <c r="U233" s="50"/>
      <c r="V233" s="50"/>
      <c r="W233" s="50"/>
      <c r="X233" s="50"/>
      <c r="Y233" s="50"/>
      <c r="Z233" s="50"/>
      <c r="AA233" s="130"/>
      <c r="AB233" s="133"/>
      <c r="AC233" s="160"/>
      <c r="AD233" s="66" t="str">
        <f>IF(AND(AD230="Yes",AD232="Yes"),"Cycle Complete","Cycle Incomplete")</f>
        <v>Cycle Incomplete</v>
      </c>
      <c r="AE233" s="121"/>
      <c r="AF233" s="139"/>
    </row>
    <row r="234" spans="1:32" ht="15" customHeight="1" x14ac:dyDescent="0.25">
      <c r="A234" s="155"/>
      <c r="B234" s="33"/>
      <c r="C234" s="34"/>
      <c r="D234" s="34"/>
      <c r="E234" s="34"/>
      <c r="F234" s="34"/>
      <c r="G234" s="34"/>
      <c r="H234" s="34"/>
      <c r="I234" s="34"/>
      <c r="J234" s="34"/>
      <c r="K234" s="34"/>
      <c r="L234" s="34"/>
      <c r="M234" s="143"/>
      <c r="N234" s="122">
        <f>COUNTIF(C234:L238,"y")</f>
        <v>0</v>
      </c>
      <c r="O234" s="146" t="str">
        <f t="shared" ref="O234" si="88">IF(N234&gt;0,"OK","No Observation")</f>
        <v>No Observation</v>
      </c>
      <c r="P234" s="34"/>
      <c r="Q234" s="34"/>
      <c r="R234" s="34"/>
      <c r="S234" s="34"/>
      <c r="T234" s="34"/>
      <c r="U234" s="34"/>
      <c r="V234" s="34"/>
      <c r="W234" s="34"/>
      <c r="X234" s="34"/>
      <c r="Y234" s="34"/>
      <c r="Z234" s="34"/>
      <c r="AA234" s="143"/>
      <c r="AB234" s="163">
        <f>COUNTIF(P234:Z238,"Y")</f>
        <v>0</v>
      </c>
      <c r="AC234" s="161" t="str">
        <f t="shared" ref="AC234" si="89">IF(AB234&gt;0,"OK","No Debrief")</f>
        <v>No Debrief</v>
      </c>
      <c r="AD234" s="54" t="s">
        <v>62</v>
      </c>
      <c r="AE234" s="125"/>
      <c r="AF234" s="151"/>
    </row>
    <row r="235" spans="1:32" x14ac:dyDescent="0.25">
      <c r="A235" s="156"/>
      <c r="B235" s="35"/>
      <c r="C235" s="36"/>
      <c r="D235" s="36"/>
      <c r="E235" s="36"/>
      <c r="F235" s="36"/>
      <c r="G235" s="36"/>
      <c r="H235" s="36"/>
      <c r="I235" s="36"/>
      <c r="J235" s="36"/>
      <c r="K235" s="36"/>
      <c r="L235" s="36"/>
      <c r="M235" s="144"/>
      <c r="N235" s="123"/>
      <c r="O235" s="147"/>
      <c r="P235" s="36"/>
      <c r="Q235" s="36"/>
      <c r="R235" s="36"/>
      <c r="S235" s="36"/>
      <c r="T235" s="36"/>
      <c r="U235" s="36"/>
      <c r="V235" s="36"/>
      <c r="W235" s="36"/>
      <c r="X235" s="36"/>
      <c r="Y235" s="36"/>
      <c r="Z235" s="36"/>
      <c r="AA235" s="144"/>
      <c r="AB235" s="123"/>
      <c r="AC235" s="147"/>
      <c r="AD235" s="94" t="str">
        <f>IF(O234="OK", "Yes", "No")</f>
        <v>No</v>
      </c>
      <c r="AE235" s="126"/>
      <c r="AF235" s="150"/>
    </row>
    <row r="236" spans="1:32" x14ac:dyDescent="0.25">
      <c r="A236" s="156"/>
      <c r="B236" s="35"/>
      <c r="C236" s="36"/>
      <c r="D236" s="36"/>
      <c r="E236" s="36"/>
      <c r="F236" s="36"/>
      <c r="G236" s="36"/>
      <c r="H236" s="36"/>
      <c r="I236" s="36"/>
      <c r="J236" s="36"/>
      <c r="K236" s="36"/>
      <c r="L236" s="36"/>
      <c r="M236" s="144"/>
      <c r="N236" s="123"/>
      <c r="O236" s="147"/>
      <c r="P236" s="36"/>
      <c r="Q236" s="36"/>
      <c r="R236" s="36"/>
      <c r="S236" s="36"/>
      <c r="T236" s="36"/>
      <c r="U236" s="36"/>
      <c r="V236" s="36"/>
      <c r="W236" s="36"/>
      <c r="X236" s="36"/>
      <c r="Y236" s="36"/>
      <c r="Z236" s="36"/>
      <c r="AA236" s="144"/>
      <c r="AB236" s="123"/>
      <c r="AC236" s="147"/>
      <c r="AD236" s="55" t="s">
        <v>63</v>
      </c>
      <c r="AE236" s="126"/>
      <c r="AF236" s="93" t="s">
        <v>86</v>
      </c>
    </row>
    <row r="237" spans="1:32" x14ac:dyDescent="0.25">
      <c r="A237" s="157"/>
      <c r="B237" s="35"/>
      <c r="C237" s="36"/>
      <c r="D237" s="36"/>
      <c r="E237" s="36"/>
      <c r="F237" s="36"/>
      <c r="G237" s="36"/>
      <c r="H237" s="36"/>
      <c r="I237" s="36"/>
      <c r="J237" s="36"/>
      <c r="K237" s="36"/>
      <c r="L237" s="36"/>
      <c r="M237" s="144"/>
      <c r="N237" s="123"/>
      <c r="O237" s="147"/>
      <c r="P237" s="36"/>
      <c r="Q237" s="36"/>
      <c r="R237" s="36"/>
      <c r="S237" s="36"/>
      <c r="T237" s="36"/>
      <c r="U237" s="36"/>
      <c r="V237" s="36"/>
      <c r="W237" s="36"/>
      <c r="X237" s="36"/>
      <c r="Y237" s="36"/>
      <c r="Z237" s="36"/>
      <c r="AA237" s="144"/>
      <c r="AB237" s="123"/>
      <c r="AC237" s="147"/>
      <c r="AD237" s="94" t="str">
        <f>IF(AC234="OK","Yes","No")</f>
        <v>No</v>
      </c>
      <c r="AE237" s="126"/>
      <c r="AF237" s="134"/>
    </row>
    <row r="238" spans="1:32" x14ac:dyDescent="0.25">
      <c r="A238" s="71" t="str">
        <f>IF(AD233="Cycle Complete", "", "Caution: Previous cycle incomplete")</f>
        <v>Caution: Previous cycle incomplete</v>
      </c>
      <c r="B238" s="37"/>
      <c r="C238" s="38"/>
      <c r="D238" s="38"/>
      <c r="E238" s="38"/>
      <c r="F238" s="38"/>
      <c r="G238" s="38"/>
      <c r="H238" s="38"/>
      <c r="I238" s="38"/>
      <c r="J238" s="38"/>
      <c r="K238" s="38"/>
      <c r="L238" s="38"/>
      <c r="M238" s="145"/>
      <c r="N238" s="124"/>
      <c r="O238" s="148"/>
      <c r="P238" s="38"/>
      <c r="Q238" s="38"/>
      <c r="R238" s="38"/>
      <c r="S238" s="38"/>
      <c r="T238" s="38"/>
      <c r="U238" s="38"/>
      <c r="V238" s="38"/>
      <c r="W238" s="38"/>
      <c r="X238" s="38"/>
      <c r="Y238" s="38"/>
      <c r="Z238" s="38"/>
      <c r="AA238" s="145"/>
      <c r="AB238" s="164"/>
      <c r="AC238" s="162"/>
      <c r="AD238" s="67" t="str">
        <f>IF(AND(AD235="Yes",AD237="Yes"),"Cycle Complete","Cycle Incomplete")</f>
        <v>Cycle Incomplete</v>
      </c>
      <c r="AE238" s="127"/>
      <c r="AF238" s="135"/>
    </row>
    <row r="239" spans="1:32" ht="15" customHeight="1" x14ac:dyDescent="0.25">
      <c r="A239" s="152"/>
      <c r="B239" s="45"/>
      <c r="C239" s="46"/>
      <c r="D239" s="46"/>
      <c r="E239" s="46"/>
      <c r="F239" s="46"/>
      <c r="G239" s="46"/>
      <c r="H239" s="46"/>
      <c r="I239" s="46"/>
      <c r="J239" s="46"/>
      <c r="K239" s="46"/>
      <c r="L239" s="46"/>
      <c r="M239" s="128"/>
      <c r="N239" s="131">
        <f>COUNTIF(C239:L243,"y")</f>
        <v>0</v>
      </c>
      <c r="O239" s="140" t="str">
        <f t="shared" ref="O239" si="90">IF(N239&gt;0,"OK","No Observation")</f>
        <v>No Observation</v>
      </c>
      <c r="P239" s="46"/>
      <c r="Q239" s="46"/>
      <c r="R239" s="46"/>
      <c r="S239" s="46"/>
      <c r="T239" s="46"/>
      <c r="U239" s="46"/>
      <c r="V239" s="46"/>
      <c r="W239" s="46"/>
      <c r="X239" s="46"/>
      <c r="Y239" s="46"/>
      <c r="Z239" s="46"/>
      <c r="AA239" s="128"/>
      <c r="AB239" s="131">
        <f>COUNTIF(P239:Z243,"Y")</f>
        <v>0</v>
      </c>
      <c r="AC239" s="158" t="str">
        <f t="shared" ref="AC239" si="91">IF(AB239&gt;0,"OK","No Debrief")</f>
        <v>No Debrief</v>
      </c>
      <c r="AD239" s="68" t="s">
        <v>62</v>
      </c>
      <c r="AE239" s="119"/>
      <c r="AF239" s="136"/>
    </row>
    <row r="240" spans="1:32" x14ac:dyDescent="0.25">
      <c r="A240" s="153"/>
      <c r="B240" s="47"/>
      <c r="C240" s="48"/>
      <c r="D240" s="48"/>
      <c r="E240" s="48"/>
      <c r="F240" s="48"/>
      <c r="G240" s="48"/>
      <c r="H240" s="48"/>
      <c r="I240" s="48"/>
      <c r="J240" s="48"/>
      <c r="K240" s="48"/>
      <c r="L240" s="48"/>
      <c r="M240" s="129"/>
      <c r="N240" s="132"/>
      <c r="O240" s="141"/>
      <c r="P240" s="48"/>
      <c r="Q240" s="48"/>
      <c r="R240" s="48"/>
      <c r="S240" s="48"/>
      <c r="T240" s="48"/>
      <c r="U240" s="48"/>
      <c r="V240" s="48"/>
      <c r="W240" s="48"/>
      <c r="X240" s="48"/>
      <c r="Y240" s="48"/>
      <c r="Z240" s="48"/>
      <c r="AA240" s="129"/>
      <c r="AB240" s="132"/>
      <c r="AC240" s="159"/>
      <c r="AD240" s="94" t="str">
        <f>IF(O239="OK", "Yes", "No")</f>
        <v>No</v>
      </c>
      <c r="AE240" s="120"/>
      <c r="AF240" s="137"/>
    </row>
    <row r="241" spans="1:32" x14ac:dyDescent="0.25">
      <c r="A241" s="153"/>
      <c r="B241" s="47"/>
      <c r="C241" s="48"/>
      <c r="D241" s="48"/>
      <c r="E241" s="48"/>
      <c r="F241" s="48"/>
      <c r="G241" s="48"/>
      <c r="H241" s="48"/>
      <c r="I241" s="48"/>
      <c r="J241" s="48"/>
      <c r="K241" s="48"/>
      <c r="L241" s="48"/>
      <c r="M241" s="129"/>
      <c r="N241" s="132"/>
      <c r="O241" s="141"/>
      <c r="P241" s="48"/>
      <c r="Q241" s="48"/>
      <c r="R241" s="48"/>
      <c r="S241" s="48"/>
      <c r="T241" s="48"/>
      <c r="U241" s="48"/>
      <c r="V241" s="48"/>
      <c r="W241" s="48"/>
      <c r="X241" s="48"/>
      <c r="Y241" s="48"/>
      <c r="Z241" s="48"/>
      <c r="AA241" s="129"/>
      <c r="AB241" s="132"/>
      <c r="AC241" s="159"/>
      <c r="AD241" s="55" t="s">
        <v>63</v>
      </c>
      <c r="AE241" s="120"/>
      <c r="AF241" s="93" t="s">
        <v>86</v>
      </c>
    </row>
    <row r="242" spans="1:32" x14ac:dyDescent="0.25">
      <c r="A242" s="154"/>
      <c r="B242" s="47"/>
      <c r="C242" s="48"/>
      <c r="D242" s="48"/>
      <c r="E242" s="48"/>
      <c r="F242" s="48"/>
      <c r="G242" s="48"/>
      <c r="H242" s="48"/>
      <c r="I242" s="48"/>
      <c r="J242" s="48"/>
      <c r="K242" s="48"/>
      <c r="L242" s="48"/>
      <c r="M242" s="129"/>
      <c r="N242" s="132"/>
      <c r="O242" s="141"/>
      <c r="P242" s="48"/>
      <c r="Q242" s="48"/>
      <c r="R242" s="48"/>
      <c r="S242" s="48"/>
      <c r="T242" s="48"/>
      <c r="U242" s="48"/>
      <c r="V242" s="48"/>
      <c r="W242" s="48"/>
      <c r="X242" s="48"/>
      <c r="Y242" s="48"/>
      <c r="Z242" s="48"/>
      <c r="AA242" s="129"/>
      <c r="AB242" s="132"/>
      <c r="AC242" s="159"/>
      <c r="AD242" s="94" t="str">
        <f>IF(AC239="OK","Yes","No")</f>
        <v>No</v>
      </c>
      <c r="AE242" s="120"/>
      <c r="AF242" s="138"/>
    </row>
    <row r="243" spans="1:32" x14ac:dyDescent="0.25">
      <c r="A243" s="53" t="str">
        <f>IF(AD238="Cycle Complete", "", "Caution: Previous cycle incomplete")</f>
        <v>Caution: Previous cycle incomplete</v>
      </c>
      <c r="B243" s="49"/>
      <c r="C243" s="50"/>
      <c r="D243" s="50"/>
      <c r="E243" s="50"/>
      <c r="F243" s="50"/>
      <c r="G243" s="50"/>
      <c r="H243" s="50"/>
      <c r="I243" s="50"/>
      <c r="J243" s="50"/>
      <c r="K243" s="50"/>
      <c r="L243" s="50"/>
      <c r="M243" s="130"/>
      <c r="N243" s="133"/>
      <c r="O243" s="142"/>
      <c r="P243" s="50"/>
      <c r="Q243" s="50"/>
      <c r="R243" s="50"/>
      <c r="S243" s="50"/>
      <c r="T243" s="50"/>
      <c r="U243" s="50"/>
      <c r="V243" s="50"/>
      <c r="W243" s="50"/>
      <c r="X243" s="50"/>
      <c r="Y243" s="50"/>
      <c r="Z243" s="50"/>
      <c r="AA243" s="130"/>
      <c r="AB243" s="133"/>
      <c r="AC243" s="160"/>
      <c r="AD243" s="57" t="str">
        <f>IF(AND(AD240="Yes",AD242="Yes"),"Cycle Complete","Cycle Incomplete")</f>
        <v>Cycle Incomplete</v>
      </c>
      <c r="AE243" s="121"/>
      <c r="AF243" s="139"/>
    </row>
    <row r="244" spans="1:32" ht="15" customHeight="1" x14ac:dyDescent="0.25">
      <c r="A244" s="155"/>
      <c r="B244" s="33"/>
      <c r="C244" s="34"/>
      <c r="D244" s="34"/>
      <c r="E244" s="34"/>
      <c r="F244" s="34"/>
      <c r="G244" s="34"/>
      <c r="H244" s="34"/>
      <c r="I244" s="34"/>
      <c r="J244" s="34"/>
      <c r="K244" s="34"/>
      <c r="L244" s="34"/>
      <c r="M244" s="143"/>
      <c r="N244" s="122">
        <f>COUNTIF(C244:L248,"y")</f>
        <v>0</v>
      </c>
      <c r="O244" s="146" t="str">
        <f t="shared" ref="O244" si="92">IF(N244&gt;0,"OK","No Observation")</f>
        <v>No Observation</v>
      </c>
      <c r="P244" s="34"/>
      <c r="Q244" s="34"/>
      <c r="R244" s="34"/>
      <c r="S244" s="34"/>
      <c r="T244" s="34"/>
      <c r="U244" s="34"/>
      <c r="V244" s="34"/>
      <c r="W244" s="34"/>
      <c r="X244" s="34"/>
      <c r="Y244" s="34"/>
      <c r="Z244" s="34"/>
      <c r="AA244" s="143"/>
      <c r="AB244" s="122">
        <f>COUNTIF(P244:Z248,"Y")</f>
        <v>0</v>
      </c>
      <c r="AC244" s="146" t="str">
        <f t="shared" ref="AC244" si="93">IF(AB244&gt;0,"OK","No Debrief")</f>
        <v>No Debrief</v>
      </c>
      <c r="AD244" s="68" t="s">
        <v>62</v>
      </c>
      <c r="AE244" s="125"/>
      <c r="AF244" s="151"/>
    </row>
    <row r="245" spans="1:32" x14ac:dyDescent="0.25">
      <c r="A245" s="156"/>
      <c r="B245" s="35"/>
      <c r="C245" s="36"/>
      <c r="D245" s="36"/>
      <c r="E245" s="36"/>
      <c r="F245" s="36"/>
      <c r="G245" s="36"/>
      <c r="H245" s="36"/>
      <c r="I245" s="36"/>
      <c r="J245" s="36"/>
      <c r="K245" s="36"/>
      <c r="L245" s="36"/>
      <c r="M245" s="144"/>
      <c r="N245" s="123"/>
      <c r="O245" s="147"/>
      <c r="P245" s="36"/>
      <c r="Q245" s="36"/>
      <c r="R245" s="36"/>
      <c r="S245" s="36"/>
      <c r="T245" s="36"/>
      <c r="U245" s="36"/>
      <c r="V245" s="36"/>
      <c r="W245" s="36"/>
      <c r="X245" s="36"/>
      <c r="Y245" s="36"/>
      <c r="Z245" s="36"/>
      <c r="AA245" s="144"/>
      <c r="AB245" s="123"/>
      <c r="AC245" s="147"/>
      <c r="AD245" s="94" t="str">
        <f>IF(O244="OK", "Yes", "No")</f>
        <v>No</v>
      </c>
      <c r="AE245" s="126"/>
      <c r="AF245" s="150"/>
    </row>
    <row r="246" spans="1:32" x14ac:dyDescent="0.25">
      <c r="A246" s="156"/>
      <c r="B246" s="35"/>
      <c r="C246" s="36"/>
      <c r="D246" s="36"/>
      <c r="E246" s="36"/>
      <c r="F246" s="36"/>
      <c r="G246" s="36"/>
      <c r="H246" s="36"/>
      <c r="I246" s="36"/>
      <c r="J246" s="36"/>
      <c r="K246" s="36"/>
      <c r="L246" s="36"/>
      <c r="M246" s="144"/>
      <c r="N246" s="123"/>
      <c r="O246" s="147"/>
      <c r="P246" s="36"/>
      <c r="Q246" s="36"/>
      <c r="R246" s="36"/>
      <c r="S246" s="36"/>
      <c r="T246" s="36"/>
      <c r="U246" s="36"/>
      <c r="V246" s="36"/>
      <c r="W246" s="36"/>
      <c r="X246" s="36"/>
      <c r="Y246" s="36"/>
      <c r="Z246" s="36"/>
      <c r="AA246" s="144"/>
      <c r="AB246" s="123"/>
      <c r="AC246" s="147"/>
      <c r="AD246" s="55" t="s">
        <v>63</v>
      </c>
      <c r="AE246" s="126"/>
      <c r="AF246" s="93" t="s">
        <v>86</v>
      </c>
    </row>
    <row r="247" spans="1:32" x14ac:dyDescent="0.25">
      <c r="A247" s="157"/>
      <c r="B247" s="35"/>
      <c r="C247" s="36"/>
      <c r="D247" s="36"/>
      <c r="E247" s="36"/>
      <c r="F247" s="36"/>
      <c r="G247" s="36"/>
      <c r="H247" s="36"/>
      <c r="I247" s="36"/>
      <c r="J247" s="36"/>
      <c r="K247" s="36"/>
      <c r="L247" s="36"/>
      <c r="M247" s="144"/>
      <c r="N247" s="123"/>
      <c r="O247" s="147"/>
      <c r="P247" s="36"/>
      <c r="Q247" s="36"/>
      <c r="R247" s="36"/>
      <c r="S247" s="36"/>
      <c r="T247" s="36"/>
      <c r="U247" s="36"/>
      <c r="V247" s="36"/>
      <c r="W247" s="36"/>
      <c r="X247" s="36"/>
      <c r="Y247" s="36"/>
      <c r="Z247" s="36"/>
      <c r="AA247" s="144"/>
      <c r="AB247" s="123"/>
      <c r="AC247" s="147"/>
      <c r="AD247" s="94" t="str">
        <f>IF(AC244="OK","Yes","No")</f>
        <v>No</v>
      </c>
      <c r="AE247" s="126"/>
      <c r="AF247" s="134"/>
    </row>
    <row r="248" spans="1:32" x14ac:dyDescent="0.25">
      <c r="A248" s="71" t="str">
        <f>IF(AD243="Cycle Complete", "", "Caution: Previous cycle incomplete")</f>
        <v>Caution: Previous cycle incomplete</v>
      </c>
      <c r="B248" s="37"/>
      <c r="C248" s="38"/>
      <c r="D248" s="38"/>
      <c r="E248" s="38"/>
      <c r="F248" s="38"/>
      <c r="G248" s="38"/>
      <c r="H248" s="38"/>
      <c r="I248" s="38"/>
      <c r="J248" s="38"/>
      <c r="K248" s="38"/>
      <c r="L248" s="38"/>
      <c r="M248" s="145"/>
      <c r="N248" s="124"/>
      <c r="O248" s="148"/>
      <c r="P248" s="38"/>
      <c r="Q248" s="38"/>
      <c r="R248" s="38"/>
      <c r="S248" s="38"/>
      <c r="T248" s="38"/>
      <c r="U248" s="38"/>
      <c r="V248" s="38"/>
      <c r="W248" s="38"/>
      <c r="X248" s="38"/>
      <c r="Y248" s="38"/>
      <c r="Z248" s="38"/>
      <c r="AA248" s="145"/>
      <c r="AB248" s="124"/>
      <c r="AC248" s="148"/>
      <c r="AD248" s="57" t="str">
        <f>IF(AND(AD245="Yes",AD247="Yes"),"Cycle Complete","Cycle Incomplete")</f>
        <v>Cycle Incomplete</v>
      </c>
      <c r="AE248" s="127"/>
      <c r="AF248" s="135"/>
    </row>
    <row r="249" spans="1:32" ht="15" customHeight="1" x14ac:dyDescent="0.25">
      <c r="A249" s="152"/>
      <c r="B249" s="45"/>
      <c r="C249" s="46"/>
      <c r="D249" s="46"/>
      <c r="E249" s="46"/>
      <c r="F249" s="46"/>
      <c r="G249" s="46"/>
      <c r="H249" s="46"/>
      <c r="I249" s="46"/>
      <c r="J249" s="46"/>
      <c r="K249" s="46"/>
      <c r="L249" s="46"/>
      <c r="M249" s="128"/>
      <c r="N249" s="131">
        <f>COUNTIF(C249:L253,"y")</f>
        <v>0</v>
      </c>
      <c r="O249" s="140" t="str">
        <f t="shared" ref="O249" si="94">IF(N249&gt;0,"OK","No Observation")</f>
        <v>No Observation</v>
      </c>
      <c r="P249" s="46"/>
      <c r="Q249" s="46"/>
      <c r="R249" s="46"/>
      <c r="S249" s="46"/>
      <c r="T249" s="46"/>
      <c r="U249" s="46"/>
      <c r="V249" s="46"/>
      <c r="W249" s="46"/>
      <c r="X249" s="46"/>
      <c r="Y249" s="46"/>
      <c r="Z249" s="46"/>
      <c r="AA249" s="128"/>
      <c r="AB249" s="131">
        <f>COUNTIF(P249:Z253,"Y")</f>
        <v>0</v>
      </c>
      <c r="AC249" s="158" t="str">
        <f t="shared" ref="AC249" si="95">IF(AB249&gt;0,"OK","No Debrief")</f>
        <v>No Debrief</v>
      </c>
      <c r="AD249" s="68" t="s">
        <v>62</v>
      </c>
      <c r="AE249" s="119"/>
      <c r="AF249" s="136"/>
    </row>
    <row r="250" spans="1:32" x14ac:dyDescent="0.25">
      <c r="A250" s="153"/>
      <c r="B250" s="47"/>
      <c r="C250" s="48"/>
      <c r="D250" s="48"/>
      <c r="E250" s="48"/>
      <c r="F250" s="48"/>
      <c r="G250" s="48"/>
      <c r="H250" s="48"/>
      <c r="I250" s="48"/>
      <c r="J250" s="48"/>
      <c r="K250" s="48"/>
      <c r="L250" s="48"/>
      <c r="M250" s="129"/>
      <c r="N250" s="132"/>
      <c r="O250" s="141"/>
      <c r="P250" s="48"/>
      <c r="Q250" s="48"/>
      <c r="R250" s="48"/>
      <c r="S250" s="48"/>
      <c r="T250" s="48"/>
      <c r="U250" s="48"/>
      <c r="V250" s="48"/>
      <c r="W250" s="48"/>
      <c r="X250" s="48"/>
      <c r="Y250" s="48"/>
      <c r="Z250" s="48"/>
      <c r="AA250" s="129"/>
      <c r="AB250" s="132"/>
      <c r="AC250" s="159"/>
      <c r="AD250" s="94" t="str">
        <f>IF(O249="OK", "Yes", "No")</f>
        <v>No</v>
      </c>
      <c r="AE250" s="120"/>
      <c r="AF250" s="137"/>
    </row>
    <row r="251" spans="1:32" x14ac:dyDescent="0.25">
      <c r="A251" s="153"/>
      <c r="B251" s="47"/>
      <c r="C251" s="48"/>
      <c r="D251" s="48"/>
      <c r="E251" s="48"/>
      <c r="F251" s="48"/>
      <c r="G251" s="48"/>
      <c r="H251" s="48"/>
      <c r="I251" s="48"/>
      <c r="J251" s="48"/>
      <c r="K251" s="48"/>
      <c r="L251" s="48"/>
      <c r="M251" s="129"/>
      <c r="N251" s="132"/>
      <c r="O251" s="141"/>
      <c r="P251" s="48"/>
      <c r="Q251" s="48"/>
      <c r="R251" s="48"/>
      <c r="S251" s="48"/>
      <c r="T251" s="48"/>
      <c r="U251" s="48"/>
      <c r="V251" s="48"/>
      <c r="W251" s="48"/>
      <c r="X251" s="48"/>
      <c r="Y251" s="48"/>
      <c r="Z251" s="48"/>
      <c r="AA251" s="129"/>
      <c r="AB251" s="132"/>
      <c r="AC251" s="159"/>
      <c r="AD251" s="55" t="s">
        <v>63</v>
      </c>
      <c r="AE251" s="120"/>
      <c r="AF251" s="93" t="s">
        <v>86</v>
      </c>
    </row>
    <row r="252" spans="1:32" x14ac:dyDescent="0.25">
      <c r="A252" s="154"/>
      <c r="B252" s="47"/>
      <c r="C252" s="48"/>
      <c r="D252" s="48"/>
      <c r="E252" s="48"/>
      <c r="F252" s="48"/>
      <c r="G252" s="48"/>
      <c r="H252" s="48"/>
      <c r="I252" s="48"/>
      <c r="J252" s="48"/>
      <c r="K252" s="48"/>
      <c r="L252" s="48"/>
      <c r="M252" s="129"/>
      <c r="N252" s="132"/>
      <c r="O252" s="141"/>
      <c r="P252" s="48"/>
      <c r="Q252" s="48"/>
      <c r="R252" s="48"/>
      <c r="S252" s="48"/>
      <c r="T252" s="48"/>
      <c r="U252" s="48"/>
      <c r="V252" s="48"/>
      <c r="W252" s="48"/>
      <c r="X252" s="48"/>
      <c r="Y252" s="48"/>
      <c r="Z252" s="48"/>
      <c r="AA252" s="129"/>
      <c r="AB252" s="132"/>
      <c r="AC252" s="159"/>
      <c r="AD252" s="94" t="str">
        <f>IF(AC249="OK","Yes","No")</f>
        <v>No</v>
      </c>
      <c r="AE252" s="120"/>
      <c r="AF252" s="138"/>
    </row>
    <row r="253" spans="1:32" x14ac:dyDescent="0.25">
      <c r="A253" s="53" t="str">
        <f>IF(AD248="Cycle Complete", "", "Caution: Previous cycle incomplete")</f>
        <v>Caution: Previous cycle incomplete</v>
      </c>
      <c r="B253" s="49"/>
      <c r="C253" s="50"/>
      <c r="D253" s="50"/>
      <c r="E253" s="50"/>
      <c r="F253" s="50"/>
      <c r="G253" s="50"/>
      <c r="H253" s="50"/>
      <c r="I253" s="50"/>
      <c r="J253" s="50"/>
      <c r="K253" s="50"/>
      <c r="L253" s="50"/>
      <c r="M253" s="130"/>
      <c r="N253" s="133"/>
      <c r="O253" s="142"/>
      <c r="P253" s="50"/>
      <c r="Q253" s="50"/>
      <c r="R253" s="50"/>
      <c r="S253" s="50"/>
      <c r="T253" s="50"/>
      <c r="U253" s="50"/>
      <c r="V253" s="50"/>
      <c r="W253" s="50"/>
      <c r="X253" s="50"/>
      <c r="Y253" s="50"/>
      <c r="Z253" s="50"/>
      <c r="AA253" s="130"/>
      <c r="AB253" s="133"/>
      <c r="AC253" s="160"/>
      <c r="AD253" s="57" t="str">
        <f>IF(AND(AD250="Yes",AD252="Yes"),"Cycle Complete","Cycle Incomplete")</f>
        <v>Cycle Incomplete</v>
      </c>
      <c r="AE253" s="121"/>
      <c r="AF253" s="139"/>
    </row>
    <row r="254" spans="1:32" ht="15" customHeight="1" x14ac:dyDescent="0.25">
      <c r="A254" s="155"/>
      <c r="B254" s="33"/>
      <c r="C254" s="34"/>
      <c r="D254" s="34"/>
      <c r="E254" s="34"/>
      <c r="F254" s="34"/>
      <c r="G254" s="34"/>
      <c r="H254" s="34"/>
      <c r="I254" s="34"/>
      <c r="J254" s="34"/>
      <c r="K254" s="34"/>
      <c r="L254" s="34"/>
      <c r="M254" s="143"/>
      <c r="N254" s="122">
        <f>COUNTIF(C254:L258,"y")</f>
        <v>0</v>
      </c>
      <c r="O254" s="146" t="str">
        <f t="shared" ref="O254" si="96">IF(N254&gt;0,"OK","No Observation")</f>
        <v>No Observation</v>
      </c>
      <c r="P254" s="34"/>
      <c r="Q254" s="34"/>
      <c r="R254" s="34"/>
      <c r="S254" s="34"/>
      <c r="T254" s="34"/>
      <c r="U254" s="34"/>
      <c r="V254" s="34"/>
      <c r="W254" s="34"/>
      <c r="X254" s="34"/>
      <c r="Y254" s="34"/>
      <c r="Z254" s="34"/>
      <c r="AA254" s="143"/>
      <c r="AB254" s="122">
        <f>COUNTIF(P254:Z258,"Y")</f>
        <v>0</v>
      </c>
      <c r="AC254" s="146" t="str">
        <f t="shared" ref="AC254" si="97">IF(AB254&gt;0,"OK","No Debrief")</f>
        <v>No Debrief</v>
      </c>
      <c r="AD254" s="68" t="s">
        <v>62</v>
      </c>
      <c r="AE254" s="125"/>
      <c r="AF254" s="151"/>
    </row>
    <row r="255" spans="1:32" x14ac:dyDescent="0.25">
      <c r="A255" s="156"/>
      <c r="B255" s="35"/>
      <c r="C255" s="36"/>
      <c r="D255" s="36"/>
      <c r="E255" s="36"/>
      <c r="F255" s="36"/>
      <c r="G255" s="36"/>
      <c r="H255" s="36"/>
      <c r="I255" s="36"/>
      <c r="J255" s="36"/>
      <c r="K255" s="36"/>
      <c r="L255" s="36"/>
      <c r="M255" s="144"/>
      <c r="N255" s="123"/>
      <c r="O255" s="147"/>
      <c r="P255" s="36"/>
      <c r="Q255" s="36"/>
      <c r="R255" s="36"/>
      <c r="S255" s="36"/>
      <c r="T255" s="36"/>
      <c r="U255" s="36"/>
      <c r="V255" s="36"/>
      <c r="W255" s="36"/>
      <c r="X255" s="36"/>
      <c r="Y255" s="36"/>
      <c r="Z255" s="36"/>
      <c r="AA255" s="144"/>
      <c r="AB255" s="123"/>
      <c r="AC255" s="147"/>
      <c r="AD255" s="94" t="str">
        <f>IF(O254="OK", "Yes", "No")</f>
        <v>No</v>
      </c>
      <c r="AE255" s="126"/>
      <c r="AF255" s="150"/>
    </row>
    <row r="256" spans="1:32" x14ac:dyDescent="0.25">
      <c r="A256" s="156"/>
      <c r="B256" s="35"/>
      <c r="C256" s="36"/>
      <c r="D256" s="36"/>
      <c r="E256" s="36"/>
      <c r="F256" s="36"/>
      <c r="G256" s="36"/>
      <c r="H256" s="36"/>
      <c r="I256" s="36"/>
      <c r="J256" s="36"/>
      <c r="K256" s="36"/>
      <c r="L256" s="36"/>
      <c r="M256" s="144"/>
      <c r="N256" s="123"/>
      <c r="O256" s="147"/>
      <c r="P256" s="36"/>
      <c r="Q256" s="36"/>
      <c r="R256" s="36"/>
      <c r="S256" s="36"/>
      <c r="T256" s="36"/>
      <c r="U256" s="36"/>
      <c r="V256" s="36"/>
      <c r="W256" s="36"/>
      <c r="X256" s="36"/>
      <c r="Y256" s="36"/>
      <c r="Z256" s="36"/>
      <c r="AA256" s="144"/>
      <c r="AB256" s="123"/>
      <c r="AC256" s="147"/>
      <c r="AD256" s="55" t="s">
        <v>63</v>
      </c>
      <c r="AE256" s="126"/>
      <c r="AF256" s="93" t="s">
        <v>86</v>
      </c>
    </row>
    <row r="257" spans="1:32" x14ac:dyDescent="0.25">
      <c r="A257" s="157"/>
      <c r="B257" s="35"/>
      <c r="C257" s="36"/>
      <c r="D257" s="36"/>
      <c r="E257" s="36"/>
      <c r="F257" s="36"/>
      <c r="G257" s="36"/>
      <c r="H257" s="36"/>
      <c r="I257" s="36"/>
      <c r="J257" s="36"/>
      <c r="K257" s="36"/>
      <c r="L257" s="36"/>
      <c r="M257" s="144"/>
      <c r="N257" s="123"/>
      <c r="O257" s="147"/>
      <c r="P257" s="36"/>
      <c r="Q257" s="36"/>
      <c r="R257" s="36"/>
      <c r="S257" s="36"/>
      <c r="T257" s="36"/>
      <c r="U257" s="36"/>
      <c r="V257" s="36"/>
      <c r="W257" s="36"/>
      <c r="X257" s="36"/>
      <c r="Y257" s="36"/>
      <c r="Z257" s="36"/>
      <c r="AA257" s="144"/>
      <c r="AB257" s="123"/>
      <c r="AC257" s="147"/>
      <c r="AD257" s="94" t="str">
        <f>IF(AC254="OK","Yes","No")</f>
        <v>No</v>
      </c>
      <c r="AE257" s="126"/>
      <c r="AF257" s="134"/>
    </row>
    <row r="258" spans="1:32" x14ac:dyDescent="0.25">
      <c r="A258" s="71" t="str">
        <f>IF(AD253="Cycle Complete", "", "Caution: Previous cycle incomplete")</f>
        <v>Caution: Previous cycle incomplete</v>
      </c>
      <c r="B258" s="37"/>
      <c r="C258" s="38"/>
      <c r="D258" s="38"/>
      <c r="E258" s="38"/>
      <c r="F258" s="38"/>
      <c r="G258" s="38"/>
      <c r="H258" s="38"/>
      <c r="I258" s="38"/>
      <c r="J258" s="38"/>
      <c r="K258" s="38"/>
      <c r="L258" s="38"/>
      <c r="M258" s="145"/>
      <c r="N258" s="124"/>
      <c r="O258" s="148"/>
      <c r="P258" s="38"/>
      <c r="Q258" s="38"/>
      <c r="R258" s="38"/>
      <c r="S258" s="38"/>
      <c r="T258" s="38"/>
      <c r="U258" s="38"/>
      <c r="V258" s="38"/>
      <c r="W258" s="38"/>
      <c r="X258" s="38"/>
      <c r="Y258" s="38"/>
      <c r="Z258" s="38"/>
      <c r="AA258" s="145"/>
      <c r="AB258" s="124"/>
      <c r="AC258" s="148"/>
      <c r="AD258" s="57" t="str">
        <f>IF(AND(AD255="Yes",AD257="Yes"),"Cycle Complete","Cycle Incomplete")</f>
        <v>Cycle Incomplete</v>
      </c>
      <c r="AE258" s="127"/>
      <c r="AF258" s="135"/>
    </row>
    <row r="259" spans="1:32" ht="15" customHeight="1" x14ac:dyDescent="0.25">
      <c r="A259" s="152"/>
      <c r="B259" s="45"/>
      <c r="C259" s="46"/>
      <c r="D259" s="46"/>
      <c r="E259" s="46"/>
      <c r="F259" s="46"/>
      <c r="G259" s="46"/>
      <c r="H259" s="46"/>
      <c r="I259" s="46"/>
      <c r="J259" s="46"/>
      <c r="K259" s="46"/>
      <c r="L259" s="46"/>
      <c r="M259" s="128"/>
      <c r="N259" s="131">
        <f>COUNTIF(C259:L263,"y")</f>
        <v>0</v>
      </c>
      <c r="O259" s="140" t="str">
        <f t="shared" ref="O259" si="98">IF(N259&gt;0,"OK","No Observation")</f>
        <v>No Observation</v>
      </c>
      <c r="P259" s="46"/>
      <c r="Q259" s="46"/>
      <c r="R259" s="46"/>
      <c r="S259" s="46"/>
      <c r="T259" s="46"/>
      <c r="U259" s="46"/>
      <c r="V259" s="46"/>
      <c r="W259" s="46"/>
      <c r="X259" s="46"/>
      <c r="Y259" s="46"/>
      <c r="Z259" s="46"/>
      <c r="AA259" s="128"/>
      <c r="AB259" s="131">
        <f>COUNTIF(P259:Z263,"Y")</f>
        <v>0</v>
      </c>
      <c r="AC259" s="140" t="str">
        <f t="shared" ref="AC259" si="99">IF(AB259&gt;0,"OK","No Debrief")</f>
        <v>No Debrief</v>
      </c>
      <c r="AD259" s="68" t="s">
        <v>62</v>
      </c>
      <c r="AE259" s="119"/>
      <c r="AF259" s="136"/>
    </row>
    <row r="260" spans="1:32" x14ac:dyDescent="0.25">
      <c r="A260" s="153"/>
      <c r="B260" s="47"/>
      <c r="C260" s="48"/>
      <c r="D260" s="48"/>
      <c r="E260" s="48"/>
      <c r="F260" s="48"/>
      <c r="G260" s="48"/>
      <c r="H260" s="48"/>
      <c r="I260" s="48"/>
      <c r="J260" s="48"/>
      <c r="K260" s="48"/>
      <c r="L260" s="48"/>
      <c r="M260" s="129"/>
      <c r="N260" s="132"/>
      <c r="O260" s="141"/>
      <c r="P260" s="48"/>
      <c r="Q260" s="48"/>
      <c r="R260" s="48"/>
      <c r="S260" s="48"/>
      <c r="T260" s="48"/>
      <c r="U260" s="48"/>
      <c r="V260" s="48"/>
      <c r="W260" s="48"/>
      <c r="X260" s="48"/>
      <c r="Y260" s="48"/>
      <c r="Z260" s="48"/>
      <c r="AA260" s="129"/>
      <c r="AB260" s="132"/>
      <c r="AC260" s="141"/>
      <c r="AD260" s="94" t="str">
        <f>IF(O259="OK", "Yes", "No")</f>
        <v>No</v>
      </c>
      <c r="AE260" s="120"/>
      <c r="AF260" s="137"/>
    </row>
    <row r="261" spans="1:32" x14ac:dyDescent="0.25">
      <c r="A261" s="153"/>
      <c r="B261" s="47"/>
      <c r="C261" s="48"/>
      <c r="D261" s="48"/>
      <c r="E261" s="48"/>
      <c r="F261" s="48"/>
      <c r="G261" s="48"/>
      <c r="H261" s="48"/>
      <c r="I261" s="48"/>
      <c r="J261" s="48"/>
      <c r="K261" s="48"/>
      <c r="L261" s="48"/>
      <c r="M261" s="129"/>
      <c r="N261" s="132"/>
      <c r="O261" s="141"/>
      <c r="P261" s="48"/>
      <c r="Q261" s="48"/>
      <c r="R261" s="48"/>
      <c r="S261" s="48"/>
      <c r="T261" s="48"/>
      <c r="U261" s="48"/>
      <c r="V261" s="48"/>
      <c r="W261" s="48"/>
      <c r="X261" s="48"/>
      <c r="Y261" s="48"/>
      <c r="Z261" s="48"/>
      <c r="AA261" s="129"/>
      <c r="AB261" s="132"/>
      <c r="AC261" s="141"/>
      <c r="AD261" s="55" t="s">
        <v>63</v>
      </c>
      <c r="AE261" s="120"/>
      <c r="AF261" s="93" t="s">
        <v>86</v>
      </c>
    </row>
    <row r="262" spans="1:32" x14ac:dyDescent="0.25">
      <c r="A262" s="154"/>
      <c r="B262" s="47"/>
      <c r="C262" s="48"/>
      <c r="D262" s="48"/>
      <c r="E262" s="48"/>
      <c r="F262" s="48"/>
      <c r="G262" s="48"/>
      <c r="H262" s="48"/>
      <c r="I262" s="48"/>
      <c r="J262" s="48"/>
      <c r="K262" s="48"/>
      <c r="L262" s="48"/>
      <c r="M262" s="129"/>
      <c r="N262" s="132"/>
      <c r="O262" s="141"/>
      <c r="P262" s="48"/>
      <c r="Q262" s="48"/>
      <c r="R262" s="48"/>
      <c r="S262" s="48"/>
      <c r="T262" s="48"/>
      <c r="U262" s="48"/>
      <c r="V262" s="48"/>
      <c r="W262" s="48"/>
      <c r="X262" s="48"/>
      <c r="Y262" s="48"/>
      <c r="Z262" s="48"/>
      <c r="AA262" s="129"/>
      <c r="AB262" s="132"/>
      <c r="AC262" s="141"/>
      <c r="AD262" s="94" t="str">
        <f>IF(AC259="OK","Yes","No")</f>
        <v>No</v>
      </c>
      <c r="AE262" s="120"/>
      <c r="AF262" s="138"/>
    </row>
    <row r="263" spans="1:32" x14ac:dyDescent="0.25">
      <c r="A263" s="53" t="str">
        <f>IF(AD258="Cycle Complete", "", "Caution: Previous cycle incomplete")</f>
        <v>Caution: Previous cycle incomplete</v>
      </c>
      <c r="B263" s="49"/>
      <c r="C263" s="50"/>
      <c r="D263" s="50"/>
      <c r="E263" s="50"/>
      <c r="F263" s="50"/>
      <c r="G263" s="50"/>
      <c r="H263" s="50"/>
      <c r="I263" s="50"/>
      <c r="J263" s="50"/>
      <c r="K263" s="50"/>
      <c r="L263" s="50"/>
      <c r="M263" s="130"/>
      <c r="N263" s="133"/>
      <c r="O263" s="142"/>
      <c r="P263" s="50"/>
      <c r="Q263" s="50"/>
      <c r="R263" s="50"/>
      <c r="S263" s="50"/>
      <c r="T263" s="50"/>
      <c r="U263" s="50"/>
      <c r="V263" s="50"/>
      <c r="W263" s="50"/>
      <c r="X263" s="50"/>
      <c r="Y263" s="50"/>
      <c r="Z263" s="50"/>
      <c r="AA263" s="130"/>
      <c r="AB263" s="133"/>
      <c r="AC263" s="142"/>
      <c r="AD263" s="57" t="str">
        <f>IF(AND(AD260="Yes",AD262="Yes"),"Cycle Complete","Cycle Incomplete")</f>
        <v>Cycle Incomplete</v>
      </c>
      <c r="AE263" s="121"/>
      <c r="AF263" s="139"/>
    </row>
    <row r="264" spans="1:32" ht="15" customHeight="1" x14ac:dyDescent="0.25">
      <c r="A264" s="155"/>
      <c r="B264" s="33"/>
      <c r="C264" s="34"/>
      <c r="D264" s="34"/>
      <c r="E264" s="34"/>
      <c r="F264" s="34"/>
      <c r="G264" s="34"/>
      <c r="H264" s="34"/>
      <c r="I264" s="34"/>
      <c r="J264" s="34"/>
      <c r="K264" s="34"/>
      <c r="L264" s="34"/>
      <c r="M264" s="143"/>
      <c r="N264" s="122">
        <f>COUNTIF(C264:L268,"y")</f>
        <v>0</v>
      </c>
      <c r="O264" s="146" t="str">
        <f t="shared" ref="O264" si="100">IF(N264&gt;0,"OK","No Observation")</f>
        <v>No Observation</v>
      </c>
      <c r="P264" s="34"/>
      <c r="Q264" s="34"/>
      <c r="R264" s="34"/>
      <c r="S264" s="34"/>
      <c r="T264" s="34"/>
      <c r="U264" s="34"/>
      <c r="V264" s="34"/>
      <c r="W264" s="34"/>
      <c r="X264" s="34"/>
      <c r="Y264" s="34"/>
      <c r="Z264" s="34"/>
      <c r="AA264" s="143"/>
      <c r="AB264" s="163">
        <f>COUNTIF(P264:Z268,"Y")</f>
        <v>0</v>
      </c>
      <c r="AC264" s="161" t="str">
        <f t="shared" ref="AC264" si="101">IF(AB264&gt;0,"OK","No Debrief")</f>
        <v>No Debrief</v>
      </c>
      <c r="AD264" s="56" t="s">
        <v>62</v>
      </c>
      <c r="AE264" s="125"/>
      <c r="AF264" s="151"/>
    </row>
    <row r="265" spans="1:32" x14ac:dyDescent="0.25">
      <c r="A265" s="156"/>
      <c r="B265" s="35"/>
      <c r="C265" s="36"/>
      <c r="D265" s="36"/>
      <c r="E265" s="36"/>
      <c r="F265" s="36"/>
      <c r="G265" s="36"/>
      <c r="H265" s="36"/>
      <c r="I265" s="36"/>
      <c r="J265" s="36"/>
      <c r="K265" s="36"/>
      <c r="L265" s="36"/>
      <c r="M265" s="144"/>
      <c r="N265" s="123"/>
      <c r="O265" s="147"/>
      <c r="P265" s="36"/>
      <c r="Q265" s="36"/>
      <c r="R265" s="36"/>
      <c r="S265" s="36"/>
      <c r="T265" s="36"/>
      <c r="U265" s="36"/>
      <c r="V265" s="36"/>
      <c r="W265" s="36"/>
      <c r="X265" s="36"/>
      <c r="Y265" s="36"/>
      <c r="Z265" s="36"/>
      <c r="AA265" s="144"/>
      <c r="AB265" s="123"/>
      <c r="AC265" s="147"/>
      <c r="AD265" s="94" t="str">
        <f>IF(O264="OK", "Yes", "No")</f>
        <v>No</v>
      </c>
      <c r="AE265" s="126"/>
      <c r="AF265" s="150"/>
    </row>
    <row r="266" spans="1:32" x14ac:dyDescent="0.25">
      <c r="A266" s="156"/>
      <c r="B266" s="35"/>
      <c r="C266" s="36"/>
      <c r="D266" s="36"/>
      <c r="E266" s="36"/>
      <c r="F266" s="36"/>
      <c r="G266" s="36"/>
      <c r="H266" s="36"/>
      <c r="I266" s="36"/>
      <c r="J266" s="36"/>
      <c r="K266" s="36"/>
      <c r="L266" s="36"/>
      <c r="M266" s="144"/>
      <c r="N266" s="123"/>
      <c r="O266" s="147"/>
      <c r="P266" s="36"/>
      <c r="Q266" s="36"/>
      <c r="R266" s="36"/>
      <c r="S266" s="36"/>
      <c r="T266" s="36"/>
      <c r="U266" s="36"/>
      <c r="V266" s="36"/>
      <c r="W266" s="36"/>
      <c r="X266" s="36"/>
      <c r="Y266" s="36"/>
      <c r="Z266" s="36"/>
      <c r="AA266" s="144"/>
      <c r="AB266" s="123"/>
      <c r="AC266" s="147"/>
      <c r="AD266" s="55" t="s">
        <v>63</v>
      </c>
      <c r="AE266" s="126"/>
      <c r="AF266" s="93" t="s">
        <v>86</v>
      </c>
    </row>
    <row r="267" spans="1:32" x14ac:dyDescent="0.25">
      <c r="A267" s="157"/>
      <c r="B267" s="35"/>
      <c r="C267" s="36"/>
      <c r="D267" s="36"/>
      <c r="E267" s="36"/>
      <c r="F267" s="36"/>
      <c r="G267" s="36"/>
      <c r="H267" s="36"/>
      <c r="I267" s="36"/>
      <c r="J267" s="36"/>
      <c r="K267" s="36"/>
      <c r="L267" s="36"/>
      <c r="M267" s="144"/>
      <c r="N267" s="123"/>
      <c r="O267" s="147"/>
      <c r="P267" s="36"/>
      <c r="Q267" s="36"/>
      <c r="R267" s="36"/>
      <c r="S267" s="36"/>
      <c r="T267" s="36"/>
      <c r="U267" s="36"/>
      <c r="V267" s="36"/>
      <c r="W267" s="36"/>
      <c r="X267" s="36"/>
      <c r="Y267" s="36"/>
      <c r="Z267" s="36"/>
      <c r="AA267" s="144"/>
      <c r="AB267" s="123"/>
      <c r="AC267" s="147"/>
      <c r="AD267" s="94" t="str">
        <f>IF(AC264="OK","Yes","No")</f>
        <v>No</v>
      </c>
      <c r="AE267" s="126"/>
      <c r="AF267" s="134"/>
    </row>
    <row r="268" spans="1:32" x14ac:dyDescent="0.25">
      <c r="A268" s="71" t="str">
        <f>IF(AD263="Cycle Complete", "", "Caution: Previous cycle incomplete")</f>
        <v>Caution: Previous cycle incomplete</v>
      </c>
      <c r="B268" s="37"/>
      <c r="C268" s="38"/>
      <c r="D268" s="38"/>
      <c r="E268" s="38"/>
      <c r="F268" s="38"/>
      <c r="G268" s="38"/>
      <c r="H268" s="38"/>
      <c r="I268" s="38"/>
      <c r="J268" s="38"/>
      <c r="K268" s="38"/>
      <c r="L268" s="38"/>
      <c r="M268" s="145"/>
      <c r="N268" s="124"/>
      <c r="O268" s="148"/>
      <c r="P268" s="38"/>
      <c r="Q268" s="38"/>
      <c r="R268" s="38"/>
      <c r="S268" s="38"/>
      <c r="T268" s="38"/>
      <c r="U268" s="38"/>
      <c r="V268" s="38"/>
      <c r="W268" s="38"/>
      <c r="X268" s="38"/>
      <c r="Y268" s="38"/>
      <c r="Z268" s="38"/>
      <c r="AA268" s="145"/>
      <c r="AB268" s="124"/>
      <c r="AC268" s="148"/>
      <c r="AD268" s="57" t="str">
        <f>IF(AND(AD265="Yes",AD267="Yes"),"Cycle Complete","Cycle Incomplete")</f>
        <v>Cycle Incomplete</v>
      </c>
      <c r="AE268" s="127"/>
      <c r="AF268" s="135"/>
    </row>
  </sheetData>
  <sheetProtection algorithmName="SHA-512" hashValue="Dui1jPPkxwCL3EygwIPH6FBCf0nWwe5cN+2Wbbl0dBkZLmTBeHbYJ7tVu87OI5ukxF/9A07X9YYKPtp+xm1oKw==" saltValue="yIEGOBYhGXwNrXrCIR8fkw==" spinCount="100000" sheet="1" selectLockedCells="1"/>
  <mergeCells count="534">
    <mergeCell ref="A264:A267"/>
    <mergeCell ref="N264:N268"/>
    <mergeCell ref="O264:O268"/>
    <mergeCell ref="AB264:AB268"/>
    <mergeCell ref="AC264:AC268"/>
    <mergeCell ref="M264:M268"/>
    <mergeCell ref="AA264:AA268"/>
    <mergeCell ref="AE264:AE268"/>
    <mergeCell ref="AF264:AF265"/>
    <mergeCell ref="AF267:AF268"/>
    <mergeCell ref="AE254:AE258"/>
    <mergeCell ref="AF254:AF255"/>
    <mergeCell ref="AF257:AF258"/>
    <mergeCell ref="A259:A262"/>
    <mergeCell ref="N259:N263"/>
    <mergeCell ref="O259:O263"/>
    <mergeCell ref="AB259:AB263"/>
    <mergeCell ref="AC259:AC263"/>
    <mergeCell ref="M259:M263"/>
    <mergeCell ref="AA259:AA263"/>
    <mergeCell ref="AE259:AE263"/>
    <mergeCell ref="AF259:AF260"/>
    <mergeCell ref="AF262:AF263"/>
    <mergeCell ref="A249:A252"/>
    <mergeCell ref="N249:N253"/>
    <mergeCell ref="O249:O253"/>
    <mergeCell ref="AB249:AB253"/>
    <mergeCell ref="AC249:AC253"/>
    <mergeCell ref="A254:A257"/>
    <mergeCell ref="N254:N258"/>
    <mergeCell ref="O254:O258"/>
    <mergeCell ref="AB254:AB258"/>
    <mergeCell ref="AC254:AC258"/>
    <mergeCell ref="M254:M258"/>
    <mergeCell ref="AA254:AA258"/>
    <mergeCell ref="A244:A247"/>
    <mergeCell ref="N244:N248"/>
    <mergeCell ref="O244:O248"/>
    <mergeCell ref="AB244:AB248"/>
    <mergeCell ref="AC244:AC248"/>
    <mergeCell ref="A239:A242"/>
    <mergeCell ref="N239:N243"/>
    <mergeCell ref="O239:O243"/>
    <mergeCell ref="AB239:AB243"/>
    <mergeCell ref="AC239:AC243"/>
    <mergeCell ref="M239:M243"/>
    <mergeCell ref="AA239:AA243"/>
    <mergeCell ref="A234:A237"/>
    <mergeCell ref="N234:N238"/>
    <mergeCell ref="O234:O238"/>
    <mergeCell ref="AB234:AB238"/>
    <mergeCell ref="AC234:AC238"/>
    <mergeCell ref="M234:M238"/>
    <mergeCell ref="AA234:AA238"/>
    <mergeCell ref="AE234:AE238"/>
    <mergeCell ref="AF234:AF235"/>
    <mergeCell ref="AF237:AF238"/>
    <mergeCell ref="A224:A227"/>
    <mergeCell ref="N224:N228"/>
    <mergeCell ref="O224:O228"/>
    <mergeCell ref="AB224:AB228"/>
    <mergeCell ref="AC224:AC228"/>
    <mergeCell ref="A229:A232"/>
    <mergeCell ref="N229:N233"/>
    <mergeCell ref="O229:O233"/>
    <mergeCell ref="AB229:AB233"/>
    <mergeCell ref="AC229:AC233"/>
    <mergeCell ref="A219:A222"/>
    <mergeCell ref="N219:N223"/>
    <mergeCell ref="O219:O223"/>
    <mergeCell ref="AB219:AB223"/>
    <mergeCell ref="AC219:AC223"/>
    <mergeCell ref="N214:N218"/>
    <mergeCell ref="O214:O218"/>
    <mergeCell ref="AB214:AB218"/>
    <mergeCell ref="AC214:AC218"/>
    <mergeCell ref="A214:A217"/>
    <mergeCell ref="M219:M223"/>
    <mergeCell ref="AA219:AA223"/>
    <mergeCell ref="A209:A212"/>
    <mergeCell ref="N209:N213"/>
    <mergeCell ref="O209:O213"/>
    <mergeCell ref="AB209:AB213"/>
    <mergeCell ref="AC209:AC213"/>
    <mergeCell ref="A204:A207"/>
    <mergeCell ref="N204:N208"/>
    <mergeCell ref="O204:O208"/>
    <mergeCell ref="AB204:AB208"/>
    <mergeCell ref="AC204:AC208"/>
    <mergeCell ref="M204:M208"/>
    <mergeCell ref="AA204:AA208"/>
    <mergeCell ref="AE189:AE193"/>
    <mergeCell ref="AF189:AF190"/>
    <mergeCell ref="AF192:AF193"/>
    <mergeCell ref="A194:A197"/>
    <mergeCell ref="N194:N198"/>
    <mergeCell ref="O194:O198"/>
    <mergeCell ref="AB194:AB198"/>
    <mergeCell ref="AC194:AC198"/>
    <mergeCell ref="M194:M198"/>
    <mergeCell ref="AA194:AA198"/>
    <mergeCell ref="AE194:AE198"/>
    <mergeCell ref="AF194:AF195"/>
    <mergeCell ref="AF197:AF198"/>
    <mergeCell ref="A184:A187"/>
    <mergeCell ref="N184:N188"/>
    <mergeCell ref="O184:O188"/>
    <mergeCell ref="AB184:AB188"/>
    <mergeCell ref="AC184:AC188"/>
    <mergeCell ref="A189:A192"/>
    <mergeCell ref="N189:N193"/>
    <mergeCell ref="O189:O193"/>
    <mergeCell ref="AB189:AB193"/>
    <mergeCell ref="AC189:AC193"/>
    <mergeCell ref="M189:M193"/>
    <mergeCell ref="AA189:AA193"/>
    <mergeCell ref="A179:A182"/>
    <mergeCell ref="N179:N183"/>
    <mergeCell ref="O179:O183"/>
    <mergeCell ref="AB179:AB183"/>
    <mergeCell ref="AC179:AC183"/>
    <mergeCell ref="A174:A177"/>
    <mergeCell ref="N174:N178"/>
    <mergeCell ref="M174:M178"/>
    <mergeCell ref="AA174:AA178"/>
    <mergeCell ref="AE159:AE163"/>
    <mergeCell ref="AF159:AF160"/>
    <mergeCell ref="AF162:AF163"/>
    <mergeCell ref="A164:A167"/>
    <mergeCell ref="N164:N168"/>
    <mergeCell ref="O164:O168"/>
    <mergeCell ref="AB164:AB168"/>
    <mergeCell ref="AC164:AC168"/>
    <mergeCell ref="M164:M168"/>
    <mergeCell ref="AA164:AA168"/>
    <mergeCell ref="AE164:AE168"/>
    <mergeCell ref="AF164:AF165"/>
    <mergeCell ref="AF167:AF168"/>
    <mergeCell ref="A154:A157"/>
    <mergeCell ref="N154:N158"/>
    <mergeCell ref="O154:O158"/>
    <mergeCell ref="AB154:AB158"/>
    <mergeCell ref="AC154:AC158"/>
    <mergeCell ref="A159:A162"/>
    <mergeCell ref="N159:N163"/>
    <mergeCell ref="O159:O163"/>
    <mergeCell ref="AB159:AB163"/>
    <mergeCell ref="AC159:AC163"/>
    <mergeCell ref="M159:M163"/>
    <mergeCell ref="AA159:AA163"/>
    <mergeCell ref="A149:A152"/>
    <mergeCell ref="N149:N153"/>
    <mergeCell ref="O149:O153"/>
    <mergeCell ref="AB149:AB153"/>
    <mergeCell ref="AC149:AC153"/>
    <mergeCell ref="A144:A147"/>
    <mergeCell ref="N144:N148"/>
    <mergeCell ref="M144:M148"/>
    <mergeCell ref="AA144:AA148"/>
    <mergeCell ref="A129:A132"/>
    <mergeCell ref="N129:N133"/>
    <mergeCell ref="O129:O133"/>
    <mergeCell ref="AB129:AB133"/>
    <mergeCell ref="AC129:AC133"/>
    <mergeCell ref="A134:A137"/>
    <mergeCell ref="N134:N138"/>
    <mergeCell ref="O134:O138"/>
    <mergeCell ref="AB134:AB138"/>
    <mergeCell ref="AC134:AC138"/>
    <mergeCell ref="A124:A127"/>
    <mergeCell ref="N124:N128"/>
    <mergeCell ref="O124:O128"/>
    <mergeCell ref="AB124:AB128"/>
    <mergeCell ref="AC124:AC128"/>
    <mergeCell ref="A119:A122"/>
    <mergeCell ref="N119:N123"/>
    <mergeCell ref="O119:O123"/>
    <mergeCell ref="M124:M128"/>
    <mergeCell ref="AA124:AA128"/>
    <mergeCell ref="A114:A117"/>
    <mergeCell ref="N114:N118"/>
    <mergeCell ref="O114:O118"/>
    <mergeCell ref="AB114:AB118"/>
    <mergeCell ref="AC114:AC118"/>
    <mergeCell ref="A109:A112"/>
    <mergeCell ref="N109:N113"/>
    <mergeCell ref="O109:O113"/>
    <mergeCell ref="AB109:AB113"/>
    <mergeCell ref="AC109:AC113"/>
    <mergeCell ref="M109:M113"/>
    <mergeCell ref="AA109:AA113"/>
    <mergeCell ref="A99:A102"/>
    <mergeCell ref="N99:N103"/>
    <mergeCell ref="O99:O103"/>
    <mergeCell ref="AB99:AB103"/>
    <mergeCell ref="AC99:AC103"/>
    <mergeCell ref="A104:A107"/>
    <mergeCell ref="N104:N108"/>
    <mergeCell ref="O104:O108"/>
    <mergeCell ref="AB104:AB108"/>
    <mergeCell ref="AC104:AC108"/>
    <mergeCell ref="A94:A97"/>
    <mergeCell ref="N94:N98"/>
    <mergeCell ref="O94:O98"/>
    <mergeCell ref="AB94:AB98"/>
    <mergeCell ref="AC94:AC98"/>
    <mergeCell ref="A89:A92"/>
    <mergeCell ref="N89:N93"/>
    <mergeCell ref="O89:O93"/>
    <mergeCell ref="M94:M98"/>
    <mergeCell ref="AA94:AA98"/>
    <mergeCell ref="A84:A87"/>
    <mergeCell ref="N84:N88"/>
    <mergeCell ref="O84:O88"/>
    <mergeCell ref="AB84:AB88"/>
    <mergeCell ref="AC84:AC88"/>
    <mergeCell ref="A79:A82"/>
    <mergeCell ref="N79:N83"/>
    <mergeCell ref="O79:O83"/>
    <mergeCell ref="AB79:AB83"/>
    <mergeCell ref="AC79:AC83"/>
    <mergeCell ref="M79:M83"/>
    <mergeCell ref="AA79:AA83"/>
    <mergeCell ref="AE69:AE73"/>
    <mergeCell ref="AF69:AF70"/>
    <mergeCell ref="AF72:AF73"/>
    <mergeCell ref="A74:A77"/>
    <mergeCell ref="N74:N78"/>
    <mergeCell ref="O74:O78"/>
    <mergeCell ref="AB74:AB78"/>
    <mergeCell ref="AC74:AC78"/>
    <mergeCell ref="M74:M78"/>
    <mergeCell ref="AA74:AA78"/>
    <mergeCell ref="AE74:AE78"/>
    <mergeCell ref="AF74:AF75"/>
    <mergeCell ref="AF77:AF78"/>
    <mergeCell ref="A64:A67"/>
    <mergeCell ref="N64:N68"/>
    <mergeCell ref="O64:O68"/>
    <mergeCell ref="AB64:AB68"/>
    <mergeCell ref="AC64:AC68"/>
    <mergeCell ref="A69:A72"/>
    <mergeCell ref="N69:N73"/>
    <mergeCell ref="O69:O73"/>
    <mergeCell ref="AB69:AB73"/>
    <mergeCell ref="AC69:AC73"/>
    <mergeCell ref="M69:M73"/>
    <mergeCell ref="AA69:AA73"/>
    <mergeCell ref="A59:A62"/>
    <mergeCell ref="N59:N63"/>
    <mergeCell ref="O59:O63"/>
    <mergeCell ref="AB59:AB63"/>
    <mergeCell ref="AC59:AC63"/>
    <mergeCell ref="A54:A57"/>
    <mergeCell ref="N54:N58"/>
    <mergeCell ref="M54:M58"/>
    <mergeCell ref="AA54:AA58"/>
    <mergeCell ref="A44:A47"/>
    <mergeCell ref="N44:N48"/>
    <mergeCell ref="O44:O48"/>
    <mergeCell ref="AB44:AB48"/>
    <mergeCell ref="AC44:AC48"/>
    <mergeCell ref="M44:M48"/>
    <mergeCell ref="AA44:AA48"/>
    <mergeCell ref="AE44:AE48"/>
    <mergeCell ref="AF44:AF45"/>
    <mergeCell ref="AF47:AF48"/>
    <mergeCell ref="AE34:AE38"/>
    <mergeCell ref="AF34:AF35"/>
    <mergeCell ref="AF37:AF38"/>
    <mergeCell ref="A39:A42"/>
    <mergeCell ref="N39:N43"/>
    <mergeCell ref="O39:O43"/>
    <mergeCell ref="AB39:AB43"/>
    <mergeCell ref="AC39:AC43"/>
    <mergeCell ref="M39:M43"/>
    <mergeCell ref="AA39:AA43"/>
    <mergeCell ref="AE39:AE43"/>
    <mergeCell ref="AF39:AF40"/>
    <mergeCell ref="AF42:AF43"/>
    <mergeCell ref="A29:A32"/>
    <mergeCell ref="N29:N33"/>
    <mergeCell ref="O29:O33"/>
    <mergeCell ref="AB29:AB33"/>
    <mergeCell ref="AC29:AC33"/>
    <mergeCell ref="A34:A37"/>
    <mergeCell ref="N34:N38"/>
    <mergeCell ref="O34:O38"/>
    <mergeCell ref="AB34:AB38"/>
    <mergeCell ref="AC34:AC38"/>
    <mergeCell ref="M34:M38"/>
    <mergeCell ref="AA34:AA38"/>
    <mergeCell ref="A24:A27"/>
    <mergeCell ref="N24:N28"/>
    <mergeCell ref="O24:O28"/>
    <mergeCell ref="AB24:AB28"/>
    <mergeCell ref="AC24:AC28"/>
    <mergeCell ref="A19:A22"/>
    <mergeCell ref="N19:N23"/>
    <mergeCell ref="O19:O23"/>
    <mergeCell ref="M19:M23"/>
    <mergeCell ref="AA19:AA23"/>
    <mergeCell ref="A14:A17"/>
    <mergeCell ref="N14:N18"/>
    <mergeCell ref="O14:O18"/>
    <mergeCell ref="AB14:AB18"/>
    <mergeCell ref="AC14:AC18"/>
    <mergeCell ref="M14:M18"/>
    <mergeCell ref="AA14:AA18"/>
    <mergeCell ref="AE14:AE18"/>
    <mergeCell ref="AF14:AF15"/>
    <mergeCell ref="AF17:AF18"/>
    <mergeCell ref="A9:A12"/>
    <mergeCell ref="N9:N13"/>
    <mergeCell ref="O9:O13"/>
    <mergeCell ref="AB9:AB13"/>
    <mergeCell ref="AC9:AC13"/>
    <mergeCell ref="M9:M13"/>
    <mergeCell ref="AA9:AA13"/>
    <mergeCell ref="AE9:AE13"/>
    <mergeCell ref="AF9:AF10"/>
    <mergeCell ref="AF12:AF13"/>
    <mergeCell ref="A4:A8"/>
    <mergeCell ref="N4:N8"/>
    <mergeCell ref="O4:O8"/>
    <mergeCell ref="AB4:AB8"/>
    <mergeCell ref="AC4:AC8"/>
    <mergeCell ref="C1:O2"/>
    <mergeCell ref="P1:AC2"/>
    <mergeCell ref="AD1:AD3"/>
    <mergeCell ref="AE1:AF2"/>
    <mergeCell ref="M4:M8"/>
    <mergeCell ref="AA4:AA8"/>
    <mergeCell ref="AE4:AE8"/>
    <mergeCell ref="AF4:AF5"/>
    <mergeCell ref="AF7:AF8"/>
    <mergeCell ref="A199:A202"/>
    <mergeCell ref="N199:N203"/>
    <mergeCell ref="O199:O203"/>
    <mergeCell ref="AB199:AB203"/>
    <mergeCell ref="AC199:AC203"/>
    <mergeCell ref="M199:M203"/>
    <mergeCell ref="AA199:AA203"/>
    <mergeCell ref="AE199:AE203"/>
    <mergeCell ref="AF199:AF200"/>
    <mergeCell ref="AF202:AF203"/>
    <mergeCell ref="A169:A172"/>
    <mergeCell ref="N169:N173"/>
    <mergeCell ref="O169:O173"/>
    <mergeCell ref="AB169:AB173"/>
    <mergeCell ref="AC169:AC173"/>
    <mergeCell ref="M169:M173"/>
    <mergeCell ref="AA169:AA173"/>
    <mergeCell ref="AE169:AE173"/>
    <mergeCell ref="AF169:AF170"/>
    <mergeCell ref="AF172:AF173"/>
    <mergeCell ref="A139:A142"/>
    <mergeCell ref="N139:N143"/>
    <mergeCell ref="O139:O143"/>
    <mergeCell ref="AB139:AB143"/>
    <mergeCell ref="AC139:AC143"/>
    <mergeCell ref="M139:M143"/>
    <mergeCell ref="AA139:AA143"/>
    <mergeCell ref="AE139:AE143"/>
    <mergeCell ref="AF139:AF140"/>
    <mergeCell ref="AF142:AF143"/>
    <mergeCell ref="A49:A52"/>
    <mergeCell ref="N49:N53"/>
    <mergeCell ref="O49:O53"/>
    <mergeCell ref="AB49:AB53"/>
    <mergeCell ref="AC49:AC53"/>
    <mergeCell ref="M49:M53"/>
    <mergeCell ref="AA49:AA53"/>
    <mergeCell ref="AE49:AE53"/>
    <mergeCell ref="AF49:AF50"/>
    <mergeCell ref="AF52:AF53"/>
    <mergeCell ref="AF22:AF23"/>
    <mergeCell ref="M24:M28"/>
    <mergeCell ref="AA24:AA28"/>
    <mergeCell ref="AE24:AE28"/>
    <mergeCell ref="AF24:AF25"/>
    <mergeCell ref="AF27:AF28"/>
    <mergeCell ref="M29:M33"/>
    <mergeCell ref="AA29:AA33"/>
    <mergeCell ref="AE29:AE33"/>
    <mergeCell ref="AF29:AF30"/>
    <mergeCell ref="AF32:AF33"/>
    <mergeCell ref="AB19:AB23"/>
    <mergeCell ref="AC19:AC23"/>
    <mergeCell ref="AE19:AE23"/>
    <mergeCell ref="AF19:AF20"/>
    <mergeCell ref="AF57:AF58"/>
    <mergeCell ref="M59:M63"/>
    <mergeCell ref="AA59:AA63"/>
    <mergeCell ref="AE59:AE63"/>
    <mergeCell ref="AF59:AF60"/>
    <mergeCell ref="AF62:AF63"/>
    <mergeCell ref="M64:M68"/>
    <mergeCell ref="AA64:AA68"/>
    <mergeCell ref="AE64:AE68"/>
    <mergeCell ref="AF64:AF65"/>
    <mergeCell ref="AF67:AF68"/>
    <mergeCell ref="O54:O58"/>
    <mergeCell ref="AB54:AB58"/>
    <mergeCell ref="AC54:AC58"/>
    <mergeCell ref="AE54:AE58"/>
    <mergeCell ref="AF54:AF55"/>
    <mergeCell ref="AF82:AF83"/>
    <mergeCell ref="M84:M88"/>
    <mergeCell ref="AA84:AA88"/>
    <mergeCell ref="AE84:AE88"/>
    <mergeCell ref="AF84:AF85"/>
    <mergeCell ref="AF87:AF88"/>
    <mergeCell ref="M89:M93"/>
    <mergeCell ref="AA89:AA93"/>
    <mergeCell ref="AE89:AE93"/>
    <mergeCell ref="AF89:AF90"/>
    <mergeCell ref="AF92:AF93"/>
    <mergeCell ref="AE79:AE83"/>
    <mergeCell ref="AF79:AF80"/>
    <mergeCell ref="AB89:AB93"/>
    <mergeCell ref="AC89:AC93"/>
    <mergeCell ref="AF97:AF98"/>
    <mergeCell ref="M99:M103"/>
    <mergeCell ref="AA99:AA103"/>
    <mergeCell ref="AE99:AE103"/>
    <mergeCell ref="AF99:AF100"/>
    <mergeCell ref="AF102:AF103"/>
    <mergeCell ref="M104:M108"/>
    <mergeCell ref="AA104:AA108"/>
    <mergeCell ref="AE104:AE108"/>
    <mergeCell ref="AF104:AF105"/>
    <mergeCell ref="AF107:AF108"/>
    <mergeCell ref="AE94:AE98"/>
    <mergeCell ref="AF94:AF95"/>
    <mergeCell ref="AF112:AF113"/>
    <mergeCell ref="M114:M118"/>
    <mergeCell ref="AA114:AA118"/>
    <mergeCell ref="AE114:AE118"/>
    <mergeCell ref="AF114:AF115"/>
    <mergeCell ref="AF117:AF118"/>
    <mergeCell ref="M119:M123"/>
    <mergeCell ref="AA119:AA123"/>
    <mergeCell ref="AE119:AE123"/>
    <mergeCell ref="AF119:AF120"/>
    <mergeCell ref="AF122:AF123"/>
    <mergeCell ref="AE109:AE113"/>
    <mergeCell ref="AF109:AF110"/>
    <mergeCell ref="AB119:AB123"/>
    <mergeCell ref="AC119:AC123"/>
    <mergeCell ref="AF127:AF128"/>
    <mergeCell ref="M129:M133"/>
    <mergeCell ref="AA129:AA133"/>
    <mergeCell ref="AE129:AE133"/>
    <mergeCell ref="AF129:AF130"/>
    <mergeCell ref="AF132:AF133"/>
    <mergeCell ref="M134:M138"/>
    <mergeCell ref="AA134:AA138"/>
    <mergeCell ref="AE134:AE138"/>
    <mergeCell ref="AF134:AF135"/>
    <mergeCell ref="AF137:AF138"/>
    <mergeCell ref="AE124:AE128"/>
    <mergeCell ref="AF124:AF125"/>
    <mergeCell ref="AF147:AF148"/>
    <mergeCell ref="M149:M153"/>
    <mergeCell ref="AA149:AA153"/>
    <mergeCell ref="AE149:AE153"/>
    <mergeCell ref="AF149:AF150"/>
    <mergeCell ref="AF152:AF153"/>
    <mergeCell ref="M154:M158"/>
    <mergeCell ref="AA154:AA158"/>
    <mergeCell ref="AE154:AE158"/>
    <mergeCell ref="AF154:AF155"/>
    <mergeCell ref="AF157:AF158"/>
    <mergeCell ref="O144:O148"/>
    <mergeCell ref="AB144:AB148"/>
    <mergeCell ref="AC144:AC148"/>
    <mergeCell ref="AE144:AE148"/>
    <mergeCell ref="AF144:AF145"/>
    <mergeCell ref="AF177:AF178"/>
    <mergeCell ref="M179:M183"/>
    <mergeCell ref="AA179:AA183"/>
    <mergeCell ref="AE179:AE183"/>
    <mergeCell ref="AF179:AF180"/>
    <mergeCell ref="AF182:AF183"/>
    <mergeCell ref="M184:M188"/>
    <mergeCell ref="AA184:AA188"/>
    <mergeCell ref="AE184:AE188"/>
    <mergeCell ref="AF184:AF185"/>
    <mergeCell ref="AF187:AF188"/>
    <mergeCell ref="O174:O178"/>
    <mergeCell ref="AB174:AB178"/>
    <mergeCell ref="AC174:AC178"/>
    <mergeCell ref="AE174:AE178"/>
    <mergeCell ref="AF174:AF175"/>
    <mergeCell ref="AF207:AF208"/>
    <mergeCell ref="M209:M213"/>
    <mergeCell ref="AA209:AA213"/>
    <mergeCell ref="AE209:AE213"/>
    <mergeCell ref="AF209:AF210"/>
    <mergeCell ref="AF212:AF213"/>
    <mergeCell ref="M214:M218"/>
    <mergeCell ref="AA214:AA218"/>
    <mergeCell ref="AE214:AE218"/>
    <mergeCell ref="AF214:AF215"/>
    <mergeCell ref="AF217:AF218"/>
    <mergeCell ref="AE204:AE208"/>
    <mergeCell ref="AF204:AF205"/>
    <mergeCell ref="AF222:AF223"/>
    <mergeCell ref="M224:M228"/>
    <mergeCell ref="AA224:AA228"/>
    <mergeCell ref="AE224:AE228"/>
    <mergeCell ref="AF224:AF225"/>
    <mergeCell ref="AF227:AF228"/>
    <mergeCell ref="M229:M233"/>
    <mergeCell ref="AA229:AA233"/>
    <mergeCell ref="AE229:AE233"/>
    <mergeCell ref="AF229:AF230"/>
    <mergeCell ref="AF232:AF233"/>
    <mergeCell ref="AE219:AE223"/>
    <mergeCell ref="AF219:AF220"/>
    <mergeCell ref="AF242:AF243"/>
    <mergeCell ref="M244:M248"/>
    <mergeCell ref="AA244:AA248"/>
    <mergeCell ref="AE244:AE248"/>
    <mergeCell ref="AF244:AF245"/>
    <mergeCell ref="AF247:AF248"/>
    <mergeCell ref="M249:M253"/>
    <mergeCell ref="AA249:AA253"/>
    <mergeCell ref="AE249:AE253"/>
    <mergeCell ref="AF249:AF250"/>
    <mergeCell ref="AF252:AF253"/>
    <mergeCell ref="AE239:AE243"/>
    <mergeCell ref="AF239:AF240"/>
  </mergeCells>
  <conditionalFormatting sqref="AD214:AD268">
    <cfRule type="containsText" dxfId="829" priority="5" operator="containsText" text="Cycle Incomplete">
      <formula>NOT(ISERROR(SEARCH("Cycle Incomplete",AD214)))</formula>
    </cfRule>
    <cfRule type="containsText" dxfId="828" priority="6" operator="containsText" text="No">
      <formula>NOT(ISERROR(SEARCH("No",AD214)))</formula>
    </cfRule>
  </conditionalFormatting>
  <conditionalFormatting sqref="AD214:AD268">
    <cfRule type="containsText" dxfId="827" priority="4" operator="containsText" text="Cycle Complete">
      <formula>NOT(ISERROR(SEARCH("Cycle Complete",AD214)))</formula>
    </cfRule>
  </conditionalFormatting>
  <conditionalFormatting sqref="AD4:AD213">
    <cfRule type="containsText" dxfId="826" priority="2" operator="containsText" text="Cycle Incomplete">
      <formula>NOT(ISERROR(SEARCH("Cycle Incomplete",AD4)))</formula>
    </cfRule>
    <cfRule type="containsText" dxfId="825" priority="3" operator="containsText" text="No">
      <formula>NOT(ISERROR(SEARCH("No",AD4)))</formula>
    </cfRule>
  </conditionalFormatting>
  <conditionalFormatting sqref="AD4:AD213">
    <cfRule type="containsText" dxfId="824" priority="1" operator="containsText" text="Cycle Complete">
      <formula>NOT(ISERROR(SEARCH("Cycle Complete",AD4)))</formula>
    </cfRule>
  </conditionalFormatting>
  <dataValidations count="3">
    <dataValidation type="whole" allowBlank="1" showInputMessage="1" showErrorMessage="1" sqref="P269:Z1048576 C269:L1048576" xr:uid="{9DD5769D-CBEF-4E31-86FE-A674D136A4BE}">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A4:AA268" xr:uid="{FA16ED4D-0C0A-470B-BC31-A2B82E68F758}">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M4:M268" xr:uid="{C846F75C-20A5-4B0E-BDB6-DF13F98A8B03}">
      <formula1>0</formula1>
    </dataValidation>
  </dataValidations>
  <pageMargins left="0.7" right="0.7" top="0.75" bottom="0.75" header="0.3" footer="0.3"/>
  <pageSetup scale="29" fitToHeight="0" orientation="landscape"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71BC36E5-E74B-47C4-9A33-1C7FAEFE1795}">
          <x14:formula1>
            <xm:f>Lists!$B$2:$B$11</xm:f>
          </x14:formula1>
          <xm:sqref>AF7:AF8 AF12:AF13 AF17:AF18 AF22:AF23 AF27:AF28 AF32:AF33 AF37:AF38 AF42:AF43 AF47:AF48 AF52:AF53 AF57:AF58 AF62:AF63 AF67:AF68 AF72:AF73 AF77:AF78 AF82:AF83 AF87:AF88 AF92:AF93 AF97:AF98 AF102:AF103 AF107:AF108 AF112:AF113 AF117:AF118 AF122:AF123 AF127:AF128 AF132:AF133 AF142:AF143 AF147:AF148 AF152:AF153 AF157:AF158 AF162:AF163 AF167:AF168 AF172:AF173 AF177:AF178 AF182:AF183 AF187:AF188 AF192:AF193 AF197:AF198 AF202:AF203 AF207:AF208 AF212:AF213 AF217:AF218 AF222:AF223 AF227:AF228 AF232:AF233 AF237:AF238 AF242:AF243 AF247:AF248 AF252:AF253 AF257:AF258 AF262:AF263 AF267:AF268 AF137:AF138</xm:sqref>
        </x14:dataValidation>
        <x14:dataValidation type="list" allowBlank="1" showInputMessage="1" showErrorMessage="1" xr:uid="{E6FF4010-2EFB-4F41-96BC-8CE779FE7320}">
          <x14:formula1>
            <xm:f>Lists!$C$2:$C$12</xm:f>
          </x14:formula1>
          <xm:sqref>AE4:AE1048576</xm:sqref>
        </x14:dataValidation>
        <x14:dataValidation type="list" allowBlank="1" showInputMessage="1" showErrorMessage="1" xr:uid="{C38FA390-3070-4C56-9542-8C52E5D3FE07}">
          <x14:formula1>
            <xm:f>Lists!$A$2:$A$51</xm:f>
          </x14:formula1>
          <xm:sqref>A269:A1048576</xm:sqref>
        </x14:dataValidation>
        <x14:dataValidation type="list" allowBlank="1" showInputMessage="1" showErrorMessage="1" xr:uid="{B24CF530-A4D0-4D0E-9EFA-BF60A3573536}">
          <x14:formula1>
            <xm:f>Lists!$D$2:$D$3</xm:f>
          </x14:formula1>
          <xm:sqref>AF4 AF9 AF14 AF19 AF24 AF29 AF34 AF39 AF44 AF49 AF54 AF59 AF64 AF69 AF74 AF79 AF84 AF89 AF94 AF99 AF104 AF109 AF114 AF119 AF124 AF129 AF264 AF144 AF149 AF154 AF159 AF164 AF169 AF174 AF179 AF184 AF189 AF194 AF199 AF204 AF209 AF214 AF219 AF224 AF229 AF234 AF239 AF244 AF249 AF254 AF259 AF269:AF1048576 AF134:AF135 AF139</xm:sqref>
        </x14:dataValidation>
        <x14:dataValidation type="list" allowBlank="1" showInputMessage="1" showErrorMessage="1" xr:uid="{D19B36C2-F282-4F64-AABC-28AD3DE3BE62}">
          <x14:formula1>
            <xm:f>Lists!$E$2:$E$3</xm:f>
          </x14:formula1>
          <xm:sqref>P4:Z268 C4:L268</xm:sqref>
        </x14:dataValidation>
        <x14:dataValidation type="list" allowBlank="1" showInputMessage="1" showErrorMessage="1" xr:uid="{5E6FAD62-BDDD-41FC-AD5A-0C81BA439FD0}">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AF268"/>
  <sheetViews>
    <sheetView showGridLines="0" showRowColHeaders="0" workbookViewId="0">
      <pane xSplit="2" ySplit="3" topLeftCell="C4" activePane="bottomRight" state="frozen"/>
      <selection pane="topRight" activeCell="C1" sqref="C1"/>
      <selection pane="bottomLeft" activeCell="A4" sqref="A4"/>
      <selection pane="bottomRight" activeCell="B1" sqref="B1"/>
    </sheetView>
  </sheetViews>
  <sheetFormatPr defaultRowHeight="15" x14ac:dyDescent="0.2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1" width="14.28515625" style="2" customWidth="1"/>
    <col min="12" max="12" width="9.140625" style="2"/>
    <col min="13" max="13" width="17.42578125" style="2" customWidth="1"/>
    <col min="14" max="14" width="9.140625" style="2" hidden="1" customWidth="1"/>
    <col min="15" max="15" width="13.42578125" style="7" hidden="1" customWidth="1"/>
    <col min="16" max="16" width="14.42578125" style="2" customWidth="1"/>
    <col min="17" max="17" width="13.140625" style="2" customWidth="1"/>
    <col min="18" max="18" width="15.28515625" style="2" customWidth="1"/>
    <col min="19" max="20" width="13.140625" style="2" customWidth="1"/>
    <col min="21" max="21" width="15.7109375" style="2" customWidth="1"/>
    <col min="22" max="22" width="17" style="2" customWidth="1"/>
    <col min="23" max="23" width="15.28515625" style="2" customWidth="1"/>
    <col min="24" max="25" width="14.28515625" style="2" customWidth="1"/>
    <col min="26" max="26" width="9.140625" style="2"/>
    <col min="27" max="27" width="15.7109375" style="2" customWidth="1"/>
    <col min="28" max="28" width="9.140625" style="7" hidden="1" customWidth="1"/>
    <col min="29" max="29" width="12.140625" style="7" hidden="1" customWidth="1"/>
    <col min="30" max="30" width="23.28515625" style="7" bestFit="1" customWidth="1"/>
    <col min="31" max="32" width="19.28515625" customWidth="1"/>
  </cols>
  <sheetData>
    <row r="1" spans="1:32" ht="19.5" thickBot="1" x14ac:dyDescent="0.3">
      <c r="A1" s="91" t="s">
        <v>100</v>
      </c>
      <c r="B1" s="95"/>
      <c r="C1" s="174" t="s">
        <v>42</v>
      </c>
      <c r="D1" s="174"/>
      <c r="E1" s="174"/>
      <c r="F1" s="174"/>
      <c r="G1" s="174"/>
      <c r="H1" s="174"/>
      <c r="I1" s="174"/>
      <c r="J1" s="174"/>
      <c r="K1" s="174"/>
      <c r="L1" s="174"/>
      <c r="M1" s="174"/>
      <c r="N1" s="174"/>
      <c r="O1" s="174"/>
      <c r="P1" s="172" t="s">
        <v>43</v>
      </c>
      <c r="Q1" s="172"/>
      <c r="R1" s="172"/>
      <c r="S1" s="172"/>
      <c r="T1" s="172"/>
      <c r="U1" s="172"/>
      <c r="V1" s="172"/>
      <c r="W1" s="172"/>
      <c r="X1" s="172"/>
      <c r="Y1" s="172"/>
      <c r="Z1" s="172"/>
      <c r="AA1" s="172"/>
      <c r="AB1" s="172"/>
      <c r="AC1" s="172"/>
      <c r="AD1" s="175"/>
      <c r="AE1" s="173" t="s">
        <v>19</v>
      </c>
      <c r="AF1" s="173"/>
    </row>
    <row r="2" spans="1:32" ht="31.5" thickTop="1" thickBot="1" x14ac:dyDescent="0.3">
      <c r="A2" s="92" t="s">
        <v>85</v>
      </c>
      <c r="B2" s="96"/>
      <c r="C2" s="174"/>
      <c r="D2" s="174"/>
      <c r="E2" s="174"/>
      <c r="F2" s="174"/>
      <c r="G2" s="174"/>
      <c r="H2" s="174"/>
      <c r="I2" s="174"/>
      <c r="J2" s="174"/>
      <c r="K2" s="174"/>
      <c r="L2" s="174"/>
      <c r="M2" s="174"/>
      <c r="N2" s="174"/>
      <c r="O2" s="174"/>
      <c r="P2" s="172"/>
      <c r="Q2" s="172"/>
      <c r="R2" s="172"/>
      <c r="S2" s="172"/>
      <c r="T2" s="172"/>
      <c r="U2" s="172"/>
      <c r="V2" s="172"/>
      <c r="W2" s="172"/>
      <c r="X2" s="172"/>
      <c r="Y2" s="172"/>
      <c r="Z2" s="172"/>
      <c r="AA2" s="172"/>
      <c r="AB2" s="172"/>
      <c r="AC2" s="172"/>
      <c r="AD2" s="175"/>
      <c r="AE2" s="173"/>
      <c r="AF2" s="173"/>
    </row>
    <row r="3" spans="1:32" s="1" customFormat="1" ht="46.5" thickTop="1" thickBot="1" x14ac:dyDescent="0.3">
      <c r="A3" s="62" t="s">
        <v>14</v>
      </c>
      <c r="B3" s="62" t="s">
        <v>0</v>
      </c>
      <c r="C3" s="63" t="s">
        <v>101</v>
      </c>
      <c r="D3" s="63" t="s">
        <v>102</v>
      </c>
      <c r="E3" s="63" t="s">
        <v>1</v>
      </c>
      <c r="F3" s="63" t="s">
        <v>2</v>
      </c>
      <c r="G3" s="63" t="s">
        <v>3</v>
      </c>
      <c r="H3" s="63" t="s">
        <v>4</v>
      </c>
      <c r="I3" s="63" t="s">
        <v>103</v>
      </c>
      <c r="J3" s="63" t="s">
        <v>7</v>
      </c>
      <c r="K3" s="63" t="s">
        <v>104</v>
      </c>
      <c r="L3" s="63" t="s">
        <v>8</v>
      </c>
      <c r="M3" s="63" t="s">
        <v>38</v>
      </c>
      <c r="N3" s="69" t="s">
        <v>9</v>
      </c>
      <c r="O3" s="69" t="s">
        <v>61</v>
      </c>
      <c r="P3" s="64" t="s">
        <v>6</v>
      </c>
      <c r="Q3" s="64" t="s">
        <v>105</v>
      </c>
      <c r="R3" s="64" t="s">
        <v>103</v>
      </c>
      <c r="S3" s="64" t="s">
        <v>106</v>
      </c>
      <c r="T3" s="64" t="s">
        <v>10</v>
      </c>
      <c r="U3" s="64" t="s">
        <v>5</v>
      </c>
      <c r="V3" s="64" t="s">
        <v>107</v>
      </c>
      <c r="W3" s="64" t="s">
        <v>11</v>
      </c>
      <c r="X3" s="64" t="s">
        <v>12</v>
      </c>
      <c r="Y3" s="64" t="s">
        <v>108</v>
      </c>
      <c r="Z3" s="64" t="s">
        <v>8</v>
      </c>
      <c r="AA3" s="64" t="s">
        <v>39</v>
      </c>
      <c r="AB3" s="70" t="s">
        <v>13</v>
      </c>
      <c r="AC3" s="70" t="s">
        <v>57</v>
      </c>
      <c r="AD3" s="176" t="s">
        <v>58</v>
      </c>
      <c r="AE3" s="65" t="s">
        <v>18</v>
      </c>
      <c r="AF3" s="65" t="s">
        <v>33</v>
      </c>
    </row>
    <row r="4" spans="1:32" ht="15.75" thickTop="1" x14ac:dyDescent="0.25">
      <c r="A4" s="180"/>
      <c r="B4" s="60"/>
      <c r="C4" s="61"/>
      <c r="D4" s="61"/>
      <c r="E4" s="61"/>
      <c r="F4" s="61"/>
      <c r="G4" s="61"/>
      <c r="H4" s="61"/>
      <c r="I4" s="61"/>
      <c r="J4" s="61"/>
      <c r="K4" s="61"/>
      <c r="L4" s="61"/>
      <c r="M4" s="165"/>
      <c r="N4" s="122">
        <f>COUNTIF(C4:L8,"y")</f>
        <v>0</v>
      </c>
      <c r="O4" s="146" t="str">
        <f>IF(N4&gt;0,"OK","No Observation")</f>
        <v>No Observation</v>
      </c>
      <c r="P4" s="61"/>
      <c r="Q4" s="61"/>
      <c r="R4" s="61"/>
      <c r="S4" s="61"/>
      <c r="T4" s="61"/>
      <c r="U4" s="61"/>
      <c r="V4" s="61"/>
      <c r="W4" s="61"/>
      <c r="X4" s="61"/>
      <c r="Y4" s="61"/>
      <c r="Z4" s="61"/>
      <c r="AA4" s="165"/>
      <c r="AB4" s="122">
        <f>COUNTIF(P4:Z8,"Y")</f>
        <v>0</v>
      </c>
      <c r="AC4" s="146" t="str">
        <f>IF(AB4&gt;0,"OK","No Debrief")</f>
        <v>No Debrief</v>
      </c>
      <c r="AD4" s="56" t="s">
        <v>62</v>
      </c>
      <c r="AE4" s="150"/>
      <c r="AF4" s="149"/>
    </row>
    <row r="5" spans="1:32" x14ac:dyDescent="0.25">
      <c r="A5" s="181"/>
      <c r="B5" s="35"/>
      <c r="C5" s="36"/>
      <c r="D5" s="36"/>
      <c r="E5" s="36"/>
      <c r="F5" s="36"/>
      <c r="G5" s="36"/>
      <c r="H5" s="36"/>
      <c r="I5" s="36"/>
      <c r="J5" s="36"/>
      <c r="K5" s="36"/>
      <c r="L5" s="36"/>
      <c r="M5" s="144"/>
      <c r="N5" s="123"/>
      <c r="O5" s="147"/>
      <c r="P5" s="36"/>
      <c r="Q5" s="36"/>
      <c r="R5" s="36"/>
      <c r="S5" s="36"/>
      <c r="T5" s="36"/>
      <c r="U5" s="36"/>
      <c r="V5" s="36"/>
      <c r="W5" s="36"/>
      <c r="X5" s="36"/>
      <c r="Y5" s="36"/>
      <c r="Z5" s="36"/>
      <c r="AA5" s="144"/>
      <c r="AB5" s="123"/>
      <c r="AC5" s="147"/>
      <c r="AD5" s="94" t="str">
        <f>IF(O4="OK", "Yes", "No")</f>
        <v>No</v>
      </c>
      <c r="AE5" s="126"/>
      <c r="AF5" s="150"/>
    </row>
    <row r="6" spans="1:32" x14ac:dyDescent="0.25">
      <c r="A6" s="181"/>
      <c r="B6" s="35"/>
      <c r="C6" s="36"/>
      <c r="D6" s="36"/>
      <c r="E6" s="36"/>
      <c r="F6" s="36"/>
      <c r="G6" s="36"/>
      <c r="H6" s="36"/>
      <c r="I6" s="36"/>
      <c r="J6" s="36"/>
      <c r="K6" s="36"/>
      <c r="L6" s="36"/>
      <c r="M6" s="144"/>
      <c r="N6" s="123"/>
      <c r="O6" s="147"/>
      <c r="P6" s="36"/>
      <c r="Q6" s="36"/>
      <c r="R6" s="36"/>
      <c r="S6" s="36"/>
      <c r="T6" s="36"/>
      <c r="U6" s="36"/>
      <c r="V6" s="36"/>
      <c r="W6" s="36"/>
      <c r="X6" s="36"/>
      <c r="Y6" s="36"/>
      <c r="Z6" s="36"/>
      <c r="AA6" s="144"/>
      <c r="AB6" s="123"/>
      <c r="AC6" s="147"/>
      <c r="AD6" s="55" t="s">
        <v>63</v>
      </c>
      <c r="AE6" s="126"/>
      <c r="AF6" s="93" t="s">
        <v>86</v>
      </c>
    </row>
    <row r="7" spans="1:32" x14ac:dyDescent="0.25">
      <c r="A7" s="181"/>
      <c r="B7" s="35"/>
      <c r="C7" s="36"/>
      <c r="D7" s="36"/>
      <c r="E7" s="36"/>
      <c r="F7" s="36"/>
      <c r="G7" s="36"/>
      <c r="H7" s="36"/>
      <c r="I7" s="36"/>
      <c r="J7" s="36"/>
      <c r="K7" s="36"/>
      <c r="L7" s="36"/>
      <c r="M7" s="144"/>
      <c r="N7" s="123"/>
      <c r="O7" s="147"/>
      <c r="P7" s="36"/>
      <c r="Q7" s="36"/>
      <c r="R7" s="36"/>
      <c r="S7" s="36"/>
      <c r="T7" s="36"/>
      <c r="U7" s="36"/>
      <c r="V7" s="36"/>
      <c r="W7" s="36"/>
      <c r="X7" s="36"/>
      <c r="Y7" s="36"/>
      <c r="Z7" s="36"/>
      <c r="AA7" s="144"/>
      <c r="AB7" s="123"/>
      <c r="AC7" s="147"/>
      <c r="AD7" s="94" t="str">
        <f>IF(AC4="OK","Yes","No")</f>
        <v>No</v>
      </c>
      <c r="AE7" s="126"/>
      <c r="AF7" s="134"/>
    </row>
    <row r="8" spans="1:32" x14ac:dyDescent="0.25">
      <c r="A8" s="182"/>
      <c r="B8" s="37"/>
      <c r="C8" s="38"/>
      <c r="D8" s="38"/>
      <c r="E8" s="38"/>
      <c r="F8" s="38"/>
      <c r="G8" s="38"/>
      <c r="H8" s="38"/>
      <c r="I8" s="38"/>
      <c r="J8" s="38"/>
      <c r="K8" s="38"/>
      <c r="L8" s="38"/>
      <c r="M8" s="145"/>
      <c r="N8" s="124"/>
      <c r="O8" s="148"/>
      <c r="P8" s="38"/>
      <c r="Q8" s="38"/>
      <c r="R8" s="38"/>
      <c r="S8" s="38"/>
      <c r="T8" s="38"/>
      <c r="U8" s="38"/>
      <c r="V8" s="38"/>
      <c r="W8" s="38"/>
      <c r="X8" s="38"/>
      <c r="Y8" s="38"/>
      <c r="Z8" s="38"/>
      <c r="AA8" s="145"/>
      <c r="AB8" s="124"/>
      <c r="AC8" s="148"/>
      <c r="AD8" s="57" t="str">
        <f>IF(AND(AD5="Yes",AD7="Yes"),"Cycle Complete","Cycle Incomplete")</f>
        <v>Cycle Incomplete</v>
      </c>
      <c r="AE8" s="127"/>
      <c r="AF8" s="135"/>
    </row>
    <row r="9" spans="1:32" x14ac:dyDescent="0.25">
      <c r="A9" s="152"/>
      <c r="B9" s="39"/>
      <c r="C9" s="40"/>
      <c r="D9" s="40"/>
      <c r="E9" s="52"/>
      <c r="F9" s="40"/>
      <c r="G9" s="52"/>
      <c r="H9" s="40"/>
      <c r="I9" s="52"/>
      <c r="J9" s="40"/>
      <c r="K9" s="40"/>
      <c r="L9" s="40"/>
      <c r="M9" s="169"/>
      <c r="N9" s="131">
        <f>COUNTIF(C9:L13,"y")</f>
        <v>0</v>
      </c>
      <c r="O9" s="140" t="str">
        <f t="shared" ref="O9" si="0">IF(N9&gt;0,"OK","No Observation")</f>
        <v>No Observation</v>
      </c>
      <c r="P9" s="40"/>
      <c r="Q9" s="40"/>
      <c r="R9" s="40"/>
      <c r="S9" s="40"/>
      <c r="T9" s="40"/>
      <c r="U9" s="40"/>
      <c r="V9" s="40"/>
      <c r="W9" s="40"/>
      <c r="X9" s="40"/>
      <c r="Y9" s="40"/>
      <c r="Z9" s="40"/>
      <c r="AA9" s="169"/>
      <c r="AB9" s="131">
        <f>COUNTIF(P9:Z13,"Y")</f>
        <v>0</v>
      </c>
      <c r="AC9" s="140" t="str">
        <f t="shared" ref="AC9" si="1">IF(AB9&gt;0,"OK","No Debrief")</f>
        <v>No Debrief</v>
      </c>
      <c r="AD9" s="68" t="s">
        <v>62</v>
      </c>
      <c r="AE9" s="177"/>
      <c r="AF9" s="136"/>
    </row>
    <row r="10" spans="1:32" x14ac:dyDescent="0.25">
      <c r="A10" s="153"/>
      <c r="B10" s="41"/>
      <c r="C10" s="51"/>
      <c r="D10" s="42"/>
      <c r="E10" s="42"/>
      <c r="F10" s="42"/>
      <c r="G10" s="42"/>
      <c r="H10" s="42"/>
      <c r="I10" s="42"/>
      <c r="J10" s="42"/>
      <c r="K10" s="42"/>
      <c r="L10" s="42"/>
      <c r="M10" s="170"/>
      <c r="N10" s="132"/>
      <c r="O10" s="141"/>
      <c r="P10" s="42"/>
      <c r="Q10" s="42"/>
      <c r="R10" s="42"/>
      <c r="S10" s="42"/>
      <c r="T10" s="42"/>
      <c r="U10" s="42"/>
      <c r="V10" s="42"/>
      <c r="W10" s="42"/>
      <c r="X10" s="42"/>
      <c r="Y10" s="51"/>
      <c r="Z10" s="42"/>
      <c r="AA10" s="170"/>
      <c r="AB10" s="132"/>
      <c r="AC10" s="141"/>
      <c r="AD10" s="94" t="str">
        <f>IF(O9="OK", "Yes", "No")</f>
        <v>No</v>
      </c>
      <c r="AE10" s="178"/>
      <c r="AF10" s="137"/>
    </row>
    <row r="11" spans="1:32" x14ac:dyDescent="0.25">
      <c r="A11" s="153"/>
      <c r="B11" s="41"/>
      <c r="C11" s="42"/>
      <c r="D11" s="42"/>
      <c r="E11" s="42"/>
      <c r="F11" s="42"/>
      <c r="G11" s="42"/>
      <c r="H11" s="42"/>
      <c r="I11" s="42"/>
      <c r="J11" s="42"/>
      <c r="K11" s="42"/>
      <c r="L11" s="42"/>
      <c r="M11" s="170"/>
      <c r="N11" s="132"/>
      <c r="O11" s="141"/>
      <c r="P11" s="42"/>
      <c r="Q11" s="42"/>
      <c r="R11" s="42"/>
      <c r="S11" s="42"/>
      <c r="T11" s="42"/>
      <c r="U11" s="42"/>
      <c r="V11" s="42"/>
      <c r="W11" s="42"/>
      <c r="X11" s="42"/>
      <c r="Y11" s="42"/>
      <c r="Z11" s="42"/>
      <c r="AA11" s="170"/>
      <c r="AB11" s="132"/>
      <c r="AC11" s="141"/>
      <c r="AD11" s="55" t="s">
        <v>63</v>
      </c>
      <c r="AE11" s="178"/>
      <c r="AF11" s="93" t="s">
        <v>86</v>
      </c>
    </row>
    <row r="12" spans="1:32" x14ac:dyDescent="0.25">
      <c r="A12" s="154"/>
      <c r="B12" s="41"/>
      <c r="C12" s="42"/>
      <c r="D12" s="42"/>
      <c r="E12" s="42"/>
      <c r="F12" s="42"/>
      <c r="G12" s="42"/>
      <c r="H12" s="42"/>
      <c r="I12" s="42"/>
      <c r="J12" s="42"/>
      <c r="K12" s="42"/>
      <c r="L12" s="42"/>
      <c r="M12" s="170"/>
      <c r="N12" s="132"/>
      <c r="O12" s="141"/>
      <c r="P12" s="42"/>
      <c r="Q12" s="42"/>
      <c r="R12" s="42"/>
      <c r="S12" s="42"/>
      <c r="T12" s="42"/>
      <c r="U12" s="42"/>
      <c r="V12" s="42"/>
      <c r="W12" s="42"/>
      <c r="X12" s="42"/>
      <c r="Y12" s="42"/>
      <c r="Z12" s="42"/>
      <c r="AA12" s="170"/>
      <c r="AB12" s="132"/>
      <c r="AC12" s="141"/>
      <c r="AD12" s="94" t="str">
        <f>IF(AC9="OK","Yes","No")</f>
        <v>No</v>
      </c>
      <c r="AE12" s="178"/>
      <c r="AF12" s="138"/>
    </row>
    <row r="13" spans="1:32" x14ac:dyDescent="0.25">
      <c r="A13" s="53" t="str">
        <f>IF(AND(B9&gt;0, AD8="Cycle Complete"), "", "Caution: Previous cycle incomplete")</f>
        <v>Caution: Previous cycle incomplete</v>
      </c>
      <c r="B13" s="43"/>
      <c r="C13" s="44"/>
      <c r="D13" s="44"/>
      <c r="E13" s="44"/>
      <c r="F13" s="44"/>
      <c r="G13" s="44"/>
      <c r="H13" s="44"/>
      <c r="I13" s="44"/>
      <c r="J13" s="44"/>
      <c r="K13" s="44"/>
      <c r="L13" s="44"/>
      <c r="M13" s="171"/>
      <c r="N13" s="133"/>
      <c r="O13" s="142"/>
      <c r="P13" s="44"/>
      <c r="Q13" s="44"/>
      <c r="R13" s="44"/>
      <c r="S13" s="44"/>
      <c r="T13" s="44"/>
      <c r="U13" s="44"/>
      <c r="V13" s="44"/>
      <c r="W13" s="44"/>
      <c r="X13" s="44"/>
      <c r="Y13" s="44"/>
      <c r="Z13" s="44"/>
      <c r="AA13" s="171"/>
      <c r="AB13" s="133"/>
      <c r="AC13" s="142"/>
      <c r="AD13" s="57" t="str">
        <f>IF(AND(AD10="Yes",AD12="Yes"),"Cycle Complete","Cycle Incomplete")</f>
        <v>Cycle Incomplete</v>
      </c>
      <c r="AE13" s="179"/>
      <c r="AF13" s="139"/>
    </row>
    <row r="14" spans="1:32" ht="15" customHeight="1" x14ac:dyDescent="0.25">
      <c r="A14" s="155"/>
      <c r="B14" s="33"/>
      <c r="C14" s="34"/>
      <c r="D14" s="34"/>
      <c r="E14" s="34"/>
      <c r="F14" s="34"/>
      <c r="G14" s="34"/>
      <c r="H14" s="34"/>
      <c r="I14" s="34"/>
      <c r="J14" s="34"/>
      <c r="K14" s="34"/>
      <c r="L14" s="34"/>
      <c r="M14" s="143"/>
      <c r="N14" s="122">
        <f>COUNTIF(C14:L18,"y")</f>
        <v>0</v>
      </c>
      <c r="O14" s="146" t="str">
        <f t="shared" ref="O14" si="2">IF(N14&gt;0,"OK","No Observation")</f>
        <v>No Observation</v>
      </c>
      <c r="P14" s="34"/>
      <c r="Q14" s="34"/>
      <c r="R14" s="34"/>
      <c r="S14" s="34"/>
      <c r="T14" s="34"/>
      <c r="U14" s="34"/>
      <c r="V14" s="34"/>
      <c r="W14" s="34"/>
      <c r="X14" s="34"/>
      <c r="Y14" s="34"/>
      <c r="Z14" s="34"/>
      <c r="AA14" s="143"/>
      <c r="AB14" s="122">
        <f>COUNTIF(P14:Z18,"Y")</f>
        <v>0</v>
      </c>
      <c r="AC14" s="146" t="str">
        <f t="shared" ref="AC14:AC24" si="3">IF(AB14&gt;0,"OK","No Debrief")</f>
        <v>No Debrief</v>
      </c>
      <c r="AD14" s="68" t="s">
        <v>62</v>
      </c>
      <c r="AE14" s="125"/>
      <c r="AF14" s="151"/>
    </row>
    <row r="15" spans="1:32" x14ac:dyDescent="0.25">
      <c r="A15" s="156"/>
      <c r="B15" s="35"/>
      <c r="C15" s="36"/>
      <c r="D15" s="36"/>
      <c r="E15" s="36"/>
      <c r="F15" s="36"/>
      <c r="G15" s="36"/>
      <c r="H15" s="36"/>
      <c r="I15" s="36"/>
      <c r="J15" s="36"/>
      <c r="K15" s="36"/>
      <c r="L15" s="36"/>
      <c r="M15" s="144"/>
      <c r="N15" s="123"/>
      <c r="O15" s="147"/>
      <c r="P15" s="36"/>
      <c r="Q15" s="36"/>
      <c r="R15" s="36"/>
      <c r="S15" s="36"/>
      <c r="T15" s="36"/>
      <c r="U15" s="36"/>
      <c r="V15" s="36"/>
      <c r="W15" s="36"/>
      <c r="X15" s="36"/>
      <c r="Y15" s="36"/>
      <c r="Z15" s="36"/>
      <c r="AA15" s="144"/>
      <c r="AB15" s="123"/>
      <c r="AC15" s="147"/>
      <c r="AD15" s="94" t="str">
        <f>IF(O14="OK", "Yes", "No")</f>
        <v>No</v>
      </c>
      <c r="AE15" s="126"/>
      <c r="AF15" s="150"/>
    </row>
    <row r="16" spans="1:32" x14ac:dyDescent="0.25">
      <c r="A16" s="156"/>
      <c r="B16" s="35"/>
      <c r="C16" s="36"/>
      <c r="D16" s="36"/>
      <c r="E16" s="36"/>
      <c r="F16" s="36"/>
      <c r="G16" s="36"/>
      <c r="H16" s="36"/>
      <c r="I16" s="36"/>
      <c r="J16" s="36"/>
      <c r="K16" s="36"/>
      <c r="L16" s="36"/>
      <c r="M16" s="144"/>
      <c r="N16" s="123"/>
      <c r="O16" s="147"/>
      <c r="P16" s="36"/>
      <c r="Q16" s="36"/>
      <c r="R16" s="36"/>
      <c r="S16" s="36"/>
      <c r="T16" s="36"/>
      <c r="U16" s="36"/>
      <c r="V16" s="36"/>
      <c r="W16" s="36"/>
      <c r="X16" s="36"/>
      <c r="Y16" s="36"/>
      <c r="Z16" s="36"/>
      <c r="AA16" s="144"/>
      <c r="AB16" s="123"/>
      <c r="AC16" s="147"/>
      <c r="AD16" s="55" t="s">
        <v>63</v>
      </c>
      <c r="AE16" s="126"/>
      <c r="AF16" s="93" t="s">
        <v>86</v>
      </c>
    </row>
    <row r="17" spans="1:32" x14ac:dyDescent="0.25">
      <c r="A17" s="157"/>
      <c r="B17" s="35"/>
      <c r="C17" s="36"/>
      <c r="D17" s="36"/>
      <c r="E17" s="36"/>
      <c r="F17" s="36"/>
      <c r="G17" s="36"/>
      <c r="H17" s="36"/>
      <c r="I17" s="36"/>
      <c r="J17" s="36"/>
      <c r="K17" s="36"/>
      <c r="L17" s="36"/>
      <c r="M17" s="144"/>
      <c r="N17" s="123"/>
      <c r="O17" s="147"/>
      <c r="P17" s="36"/>
      <c r="Q17" s="36"/>
      <c r="R17" s="36"/>
      <c r="S17" s="36"/>
      <c r="T17" s="36"/>
      <c r="U17" s="36"/>
      <c r="V17" s="36"/>
      <c r="W17" s="36"/>
      <c r="X17" s="36"/>
      <c r="Y17" s="36"/>
      <c r="Z17" s="36"/>
      <c r="AA17" s="144"/>
      <c r="AB17" s="123"/>
      <c r="AC17" s="147"/>
      <c r="AD17" s="94" t="str">
        <f>IF(AC14="OK","Yes","No")</f>
        <v>No</v>
      </c>
      <c r="AE17" s="126"/>
      <c r="AF17" s="134"/>
    </row>
    <row r="18" spans="1:32" x14ac:dyDescent="0.25">
      <c r="A18" s="71" t="str">
        <f>IF(AD13="Cycle Complete", "", "Caution: Previous cycle incomplete")</f>
        <v>Caution: Previous cycle incomplete</v>
      </c>
      <c r="B18" s="37"/>
      <c r="C18" s="38"/>
      <c r="D18" s="38"/>
      <c r="E18" s="38"/>
      <c r="F18" s="38"/>
      <c r="G18" s="38"/>
      <c r="H18" s="38"/>
      <c r="I18" s="38"/>
      <c r="J18" s="38"/>
      <c r="K18" s="38"/>
      <c r="L18" s="38"/>
      <c r="M18" s="145"/>
      <c r="N18" s="124"/>
      <c r="O18" s="148"/>
      <c r="P18" s="38"/>
      <c r="Q18" s="38"/>
      <c r="R18" s="38"/>
      <c r="S18" s="38"/>
      <c r="T18" s="38"/>
      <c r="U18" s="38"/>
      <c r="V18" s="38"/>
      <c r="W18" s="38"/>
      <c r="X18" s="38"/>
      <c r="Y18" s="38"/>
      <c r="Z18" s="38"/>
      <c r="AA18" s="145"/>
      <c r="AB18" s="124"/>
      <c r="AC18" s="148"/>
      <c r="AD18" s="57" t="str">
        <f>IF(AND(AD15="Yes",AD17="Yes"),"Cycle Complete","Cycle Incomplete")</f>
        <v>Cycle Incomplete</v>
      </c>
      <c r="AE18" s="127"/>
      <c r="AF18" s="135"/>
    </row>
    <row r="19" spans="1:32" ht="15" customHeight="1" x14ac:dyDescent="0.25">
      <c r="A19" s="152"/>
      <c r="B19" s="45"/>
      <c r="C19" s="46"/>
      <c r="D19" s="46"/>
      <c r="E19" s="46"/>
      <c r="F19" s="46"/>
      <c r="G19" s="46"/>
      <c r="H19" s="46"/>
      <c r="I19" s="46"/>
      <c r="J19" s="46"/>
      <c r="K19" s="46"/>
      <c r="L19" s="46"/>
      <c r="M19" s="128"/>
      <c r="N19" s="131">
        <f>COUNTIF(C19:L23,"y")</f>
        <v>0</v>
      </c>
      <c r="O19" s="140" t="str">
        <f t="shared" ref="O19" si="4">IF(N19&gt;0,"OK","No Observation")</f>
        <v>No Observation</v>
      </c>
      <c r="P19" s="46"/>
      <c r="Q19" s="46"/>
      <c r="R19" s="46"/>
      <c r="S19" s="46"/>
      <c r="T19" s="46"/>
      <c r="U19" s="46"/>
      <c r="V19" s="46"/>
      <c r="W19" s="46"/>
      <c r="X19" s="46"/>
      <c r="Y19" s="46"/>
      <c r="Z19" s="46"/>
      <c r="AA19" s="128"/>
      <c r="AB19" s="131">
        <f>COUNTIF(P19:Z23,"Y")</f>
        <v>0</v>
      </c>
      <c r="AC19" s="140" t="str">
        <f t="shared" si="3"/>
        <v>No Debrief</v>
      </c>
      <c r="AD19" s="68" t="s">
        <v>62</v>
      </c>
      <c r="AE19" s="119"/>
      <c r="AF19" s="136"/>
    </row>
    <row r="20" spans="1:32" x14ac:dyDescent="0.25">
      <c r="A20" s="153"/>
      <c r="B20" s="47"/>
      <c r="C20" s="48"/>
      <c r="D20" s="48"/>
      <c r="E20" s="48"/>
      <c r="F20" s="48"/>
      <c r="G20" s="48"/>
      <c r="H20" s="48"/>
      <c r="I20" s="48"/>
      <c r="J20" s="48"/>
      <c r="K20" s="48"/>
      <c r="L20" s="48"/>
      <c r="M20" s="129"/>
      <c r="N20" s="132"/>
      <c r="O20" s="141"/>
      <c r="P20" s="48"/>
      <c r="Q20" s="48"/>
      <c r="R20" s="48"/>
      <c r="S20" s="48"/>
      <c r="T20" s="48"/>
      <c r="U20" s="48"/>
      <c r="V20" s="48"/>
      <c r="W20" s="48"/>
      <c r="X20" s="48"/>
      <c r="Y20" s="48"/>
      <c r="Z20" s="48"/>
      <c r="AA20" s="129"/>
      <c r="AB20" s="132"/>
      <c r="AC20" s="141"/>
      <c r="AD20" s="94" t="str">
        <f>IF(O19="OK", "Yes", "No")</f>
        <v>No</v>
      </c>
      <c r="AE20" s="120"/>
      <c r="AF20" s="137"/>
    </row>
    <row r="21" spans="1:32" x14ac:dyDescent="0.25">
      <c r="A21" s="153"/>
      <c r="B21" s="47"/>
      <c r="C21" s="48"/>
      <c r="D21" s="48"/>
      <c r="E21" s="48"/>
      <c r="F21" s="48"/>
      <c r="G21" s="48"/>
      <c r="H21" s="48"/>
      <c r="I21" s="48"/>
      <c r="J21" s="48"/>
      <c r="K21" s="48"/>
      <c r="L21" s="48"/>
      <c r="M21" s="129"/>
      <c r="N21" s="132"/>
      <c r="O21" s="141"/>
      <c r="P21" s="48"/>
      <c r="Q21" s="48"/>
      <c r="R21" s="48"/>
      <c r="S21" s="48"/>
      <c r="T21" s="48"/>
      <c r="U21" s="48"/>
      <c r="V21" s="48"/>
      <c r="W21" s="48"/>
      <c r="X21" s="48"/>
      <c r="Y21" s="48"/>
      <c r="Z21" s="48"/>
      <c r="AA21" s="129"/>
      <c r="AB21" s="132"/>
      <c r="AC21" s="141"/>
      <c r="AD21" s="55" t="s">
        <v>63</v>
      </c>
      <c r="AE21" s="120"/>
      <c r="AF21" s="93" t="s">
        <v>86</v>
      </c>
    </row>
    <row r="22" spans="1:32" x14ac:dyDescent="0.25">
      <c r="A22" s="154"/>
      <c r="B22" s="47"/>
      <c r="C22" s="48"/>
      <c r="D22" s="48"/>
      <c r="E22" s="48"/>
      <c r="F22" s="48"/>
      <c r="G22" s="48"/>
      <c r="H22" s="48"/>
      <c r="I22" s="48"/>
      <c r="J22" s="48"/>
      <c r="K22" s="48"/>
      <c r="L22" s="48"/>
      <c r="M22" s="129"/>
      <c r="N22" s="132"/>
      <c r="O22" s="141"/>
      <c r="P22" s="48"/>
      <c r="Q22" s="48"/>
      <c r="R22" s="48"/>
      <c r="S22" s="48"/>
      <c r="T22" s="48"/>
      <c r="U22" s="48"/>
      <c r="V22" s="48"/>
      <c r="W22" s="48"/>
      <c r="X22" s="48"/>
      <c r="Y22" s="48"/>
      <c r="Z22" s="48"/>
      <c r="AA22" s="129"/>
      <c r="AB22" s="132"/>
      <c r="AC22" s="141"/>
      <c r="AD22" s="94" t="str">
        <f>IF(AC19="OK","Yes","No")</f>
        <v>No</v>
      </c>
      <c r="AE22" s="120"/>
      <c r="AF22" s="138"/>
    </row>
    <row r="23" spans="1:32" x14ac:dyDescent="0.25">
      <c r="A23" s="53" t="str">
        <f>IF(AD18="Cycle Complete", "", "Caution: Previous cycle incomplete")</f>
        <v>Caution: Previous cycle incomplete</v>
      </c>
      <c r="B23" s="49"/>
      <c r="C23" s="50"/>
      <c r="D23" s="50"/>
      <c r="E23" s="50"/>
      <c r="F23" s="50"/>
      <c r="G23" s="50"/>
      <c r="H23" s="50"/>
      <c r="I23" s="50"/>
      <c r="J23" s="50"/>
      <c r="K23" s="50"/>
      <c r="L23" s="50"/>
      <c r="M23" s="130"/>
      <c r="N23" s="133"/>
      <c r="O23" s="142"/>
      <c r="P23" s="50"/>
      <c r="Q23" s="50"/>
      <c r="R23" s="50"/>
      <c r="S23" s="50"/>
      <c r="T23" s="50"/>
      <c r="U23" s="50"/>
      <c r="V23" s="50"/>
      <c r="W23" s="50"/>
      <c r="X23" s="50"/>
      <c r="Y23" s="50"/>
      <c r="Z23" s="50"/>
      <c r="AA23" s="130"/>
      <c r="AB23" s="133"/>
      <c r="AC23" s="142"/>
      <c r="AD23" s="57" t="str">
        <f>IF(AND(AD20="Yes",AD22="Yes"),"Cycle Complete","Cycle Incomplete")</f>
        <v>Cycle Incomplete</v>
      </c>
      <c r="AE23" s="121"/>
      <c r="AF23" s="139"/>
    </row>
    <row r="24" spans="1:32" ht="15" customHeight="1" x14ac:dyDescent="0.25">
      <c r="A24" s="155"/>
      <c r="B24" s="33"/>
      <c r="C24" s="34"/>
      <c r="D24" s="34"/>
      <c r="E24" s="34"/>
      <c r="F24" s="34"/>
      <c r="G24" s="34"/>
      <c r="H24" s="34"/>
      <c r="I24" s="34"/>
      <c r="J24" s="34"/>
      <c r="K24" s="34"/>
      <c r="L24" s="34"/>
      <c r="M24" s="143"/>
      <c r="N24" s="122">
        <f>COUNTIF(C24:L28,"y")</f>
        <v>0</v>
      </c>
      <c r="O24" s="146" t="str">
        <f t="shared" ref="O24" si="5">IF(N24&gt;0,"OK","No Observation")</f>
        <v>No Observation</v>
      </c>
      <c r="P24" s="34"/>
      <c r="Q24" s="34"/>
      <c r="R24" s="34"/>
      <c r="S24" s="34"/>
      <c r="T24" s="34"/>
      <c r="U24" s="34"/>
      <c r="V24" s="34"/>
      <c r="W24" s="34"/>
      <c r="X24" s="34"/>
      <c r="Y24" s="34"/>
      <c r="Z24" s="34"/>
      <c r="AA24" s="143"/>
      <c r="AB24" s="122">
        <f>COUNTIF(P24:Z28,"Y")</f>
        <v>0</v>
      </c>
      <c r="AC24" s="146" t="str">
        <f t="shared" si="3"/>
        <v>No Debrief</v>
      </c>
      <c r="AD24" s="68" t="s">
        <v>62</v>
      </c>
      <c r="AE24" s="125"/>
      <c r="AF24" s="151"/>
    </row>
    <row r="25" spans="1:32" x14ac:dyDescent="0.25">
      <c r="A25" s="156"/>
      <c r="B25" s="35"/>
      <c r="C25" s="36"/>
      <c r="D25" s="36"/>
      <c r="E25" s="36"/>
      <c r="F25" s="36"/>
      <c r="G25" s="36"/>
      <c r="H25" s="36"/>
      <c r="I25" s="36"/>
      <c r="J25" s="36"/>
      <c r="K25" s="36"/>
      <c r="L25" s="36"/>
      <c r="M25" s="144"/>
      <c r="N25" s="123"/>
      <c r="O25" s="147"/>
      <c r="P25" s="36"/>
      <c r="Q25" s="36"/>
      <c r="R25" s="36"/>
      <c r="S25" s="36"/>
      <c r="T25" s="36"/>
      <c r="U25" s="36"/>
      <c r="V25" s="36"/>
      <c r="W25" s="36"/>
      <c r="X25" s="36"/>
      <c r="Y25" s="36"/>
      <c r="Z25" s="36"/>
      <c r="AA25" s="144"/>
      <c r="AB25" s="123"/>
      <c r="AC25" s="147"/>
      <c r="AD25" s="94" t="str">
        <f>IF(O24="OK", "Yes", "No")</f>
        <v>No</v>
      </c>
      <c r="AE25" s="126"/>
      <c r="AF25" s="150"/>
    </row>
    <row r="26" spans="1:32" x14ac:dyDescent="0.25">
      <c r="A26" s="156"/>
      <c r="B26" s="35"/>
      <c r="C26" s="36"/>
      <c r="D26" s="36"/>
      <c r="E26" s="36"/>
      <c r="F26" s="36"/>
      <c r="G26" s="36"/>
      <c r="H26" s="36"/>
      <c r="I26" s="36"/>
      <c r="J26" s="36"/>
      <c r="K26" s="36"/>
      <c r="L26" s="36"/>
      <c r="M26" s="144"/>
      <c r="N26" s="123"/>
      <c r="O26" s="147"/>
      <c r="P26" s="36"/>
      <c r="Q26" s="36"/>
      <c r="R26" s="36"/>
      <c r="S26" s="36"/>
      <c r="T26" s="36"/>
      <c r="U26" s="36"/>
      <c r="V26" s="36"/>
      <c r="W26" s="36"/>
      <c r="X26" s="36"/>
      <c r="Y26" s="36"/>
      <c r="Z26" s="36"/>
      <c r="AA26" s="144"/>
      <c r="AB26" s="123"/>
      <c r="AC26" s="147"/>
      <c r="AD26" s="55" t="s">
        <v>63</v>
      </c>
      <c r="AE26" s="126"/>
      <c r="AF26" s="93" t="s">
        <v>86</v>
      </c>
    </row>
    <row r="27" spans="1:32" x14ac:dyDescent="0.25">
      <c r="A27" s="157"/>
      <c r="B27" s="35"/>
      <c r="C27" s="36"/>
      <c r="D27" s="36"/>
      <c r="E27" s="36"/>
      <c r="F27" s="36"/>
      <c r="G27" s="36"/>
      <c r="H27" s="36"/>
      <c r="I27" s="36"/>
      <c r="J27" s="36"/>
      <c r="K27" s="36"/>
      <c r="L27" s="36"/>
      <c r="M27" s="144"/>
      <c r="N27" s="123"/>
      <c r="O27" s="147"/>
      <c r="P27" s="36"/>
      <c r="Q27" s="36"/>
      <c r="R27" s="36"/>
      <c r="S27" s="36"/>
      <c r="T27" s="36"/>
      <c r="U27" s="36"/>
      <c r="V27" s="36"/>
      <c r="W27" s="36"/>
      <c r="X27" s="36"/>
      <c r="Y27" s="36"/>
      <c r="Z27" s="36"/>
      <c r="AA27" s="144"/>
      <c r="AB27" s="123"/>
      <c r="AC27" s="147"/>
      <c r="AD27" s="94" t="str">
        <f>IF(AC24="OK","Yes","No")</f>
        <v>No</v>
      </c>
      <c r="AE27" s="126"/>
      <c r="AF27" s="134"/>
    </row>
    <row r="28" spans="1:32" x14ac:dyDescent="0.25">
      <c r="A28" s="71" t="str">
        <f>IF(AD23="Cycle Complete", "", "Caution: Previous cycle incomplete")</f>
        <v>Caution: Previous cycle incomplete</v>
      </c>
      <c r="B28" s="37"/>
      <c r="C28" s="38"/>
      <c r="D28" s="38"/>
      <c r="E28" s="38"/>
      <c r="F28" s="38"/>
      <c r="G28" s="38"/>
      <c r="H28" s="38"/>
      <c r="I28" s="38"/>
      <c r="J28" s="38"/>
      <c r="K28" s="38"/>
      <c r="L28" s="38"/>
      <c r="M28" s="145"/>
      <c r="N28" s="124"/>
      <c r="O28" s="148"/>
      <c r="P28" s="38"/>
      <c r="Q28" s="38"/>
      <c r="R28" s="38"/>
      <c r="S28" s="38"/>
      <c r="T28" s="38"/>
      <c r="U28" s="38"/>
      <c r="V28" s="38"/>
      <c r="W28" s="38"/>
      <c r="X28" s="38"/>
      <c r="Y28" s="38"/>
      <c r="Z28" s="38"/>
      <c r="AA28" s="145"/>
      <c r="AB28" s="124"/>
      <c r="AC28" s="148"/>
      <c r="AD28" s="57" t="str">
        <f>IF(AND(AD25="Yes",AD27="Yes"),"Cycle Complete","Cycle Incomplete")</f>
        <v>Cycle Incomplete</v>
      </c>
      <c r="AE28" s="127"/>
      <c r="AF28" s="135"/>
    </row>
    <row r="29" spans="1:32" ht="15" customHeight="1" x14ac:dyDescent="0.25">
      <c r="A29" s="152"/>
      <c r="B29" s="45"/>
      <c r="C29" s="46"/>
      <c r="D29" s="46"/>
      <c r="E29" s="46"/>
      <c r="F29" s="46"/>
      <c r="G29" s="46"/>
      <c r="H29" s="46"/>
      <c r="I29" s="46"/>
      <c r="J29" s="46"/>
      <c r="K29" s="46"/>
      <c r="L29" s="46"/>
      <c r="M29" s="166"/>
      <c r="N29" s="131">
        <f>COUNTIF(C29:L33,"y")</f>
        <v>0</v>
      </c>
      <c r="O29" s="140" t="str">
        <f t="shared" ref="O29" si="6">IF(N29&gt;0,"OK","No Observation")</f>
        <v>No Observation</v>
      </c>
      <c r="P29" s="46"/>
      <c r="Q29" s="46"/>
      <c r="R29" s="46"/>
      <c r="S29" s="46"/>
      <c r="T29" s="46"/>
      <c r="U29" s="46"/>
      <c r="V29" s="46"/>
      <c r="W29" s="46"/>
      <c r="X29" s="46"/>
      <c r="Y29" s="46"/>
      <c r="Z29" s="46"/>
      <c r="AA29" s="128"/>
      <c r="AB29" s="131">
        <f>COUNTIF(P29:Z33,"Y")</f>
        <v>0</v>
      </c>
      <c r="AC29" s="140" t="str">
        <f t="shared" ref="AC29" si="7">IF(AB29&gt;0,"OK","No Debrief")</f>
        <v>No Debrief</v>
      </c>
      <c r="AD29" s="68" t="s">
        <v>62</v>
      </c>
      <c r="AE29" s="119"/>
      <c r="AF29" s="136"/>
    </row>
    <row r="30" spans="1:32" x14ac:dyDescent="0.25">
      <c r="A30" s="153"/>
      <c r="B30" s="47"/>
      <c r="C30" s="48"/>
      <c r="D30" s="48"/>
      <c r="E30" s="48"/>
      <c r="F30" s="48"/>
      <c r="G30" s="48"/>
      <c r="H30" s="48"/>
      <c r="I30" s="48"/>
      <c r="J30" s="48"/>
      <c r="K30" s="48"/>
      <c r="L30" s="48"/>
      <c r="M30" s="167"/>
      <c r="N30" s="132"/>
      <c r="O30" s="141"/>
      <c r="P30" s="48"/>
      <c r="Q30" s="48"/>
      <c r="R30" s="48"/>
      <c r="S30" s="48"/>
      <c r="T30" s="48"/>
      <c r="U30" s="48"/>
      <c r="V30" s="48"/>
      <c r="W30" s="48"/>
      <c r="X30" s="48"/>
      <c r="Y30" s="48"/>
      <c r="Z30" s="48"/>
      <c r="AA30" s="129"/>
      <c r="AB30" s="132"/>
      <c r="AC30" s="141"/>
      <c r="AD30" s="94" t="str">
        <f>IF(O29="OK", "Yes", "No")</f>
        <v>No</v>
      </c>
      <c r="AE30" s="120"/>
      <c r="AF30" s="137"/>
    </row>
    <row r="31" spans="1:32" x14ac:dyDescent="0.25">
      <c r="A31" s="153"/>
      <c r="B31" s="47"/>
      <c r="C31" s="48"/>
      <c r="D31" s="48"/>
      <c r="E31" s="48"/>
      <c r="F31" s="48"/>
      <c r="G31" s="48"/>
      <c r="H31" s="48"/>
      <c r="I31" s="48"/>
      <c r="J31" s="48"/>
      <c r="K31" s="48"/>
      <c r="L31" s="48"/>
      <c r="M31" s="167"/>
      <c r="N31" s="132"/>
      <c r="O31" s="141"/>
      <c r="P31" s="48"/>
      <c r="Q31" s="48"/>
      <c r="R31" s="48"/>
      <c r="S31" s="48"/>
      <c r="T31" s="48"/>
      <c r="U31" s="48"/>
      <c r="V31" s="48"/>
      <c r="W31" s="48"/>
      <c r="X31" s="48"/>
      <c r="Y31" s="48"/>
      <c r="Z31" s="48"/>
      <c r="AA31" s="129"/>
      <c r="AB31" s="132"/>
      <c r="AC31" s="141"/>
      <c r="AD31" s="55" t="s">
        <v>63</v>
      </c>
      <c r="AE31" s="120"/>
      <c r="AF31" s="93" t="s">
        <v>86</v>
      </c>
    </row>
    <row r="32" spans="1:32" x14ac:dyDescent="0.25">
      <c r="A32" s="154"/>
      <c r="B32" s="47"/>
      <c r="C32" s="48"/>
      <c r="D32" s="48"/>
      <c r="E32" s="48"/>
      <c r="F32" s="48"/>
      <c r="G32" s="48"/>
      <c r="H32" s="48"/>
      <c r="I32" s="48"/>
      <c r="J32" s="48"/>
      <c r="K32" s="48"/>
      <c r="L32" s="48"/>
      <c r="M32" s="167"/>
      <c r="N32" s="132"/>
      <c r="O32" s="141"/>
      <c r="P32" s="48"/>
      <c r="Q32" s="48"/>
      <c r="R32" s="48"/>
      <c r="S32" s="48"/>
      <c r="T32" s="48"/>
      <c r="U32" s="48"/>
      <c r="V32" s="48"/>
      <c r="W32" s="48"/>
      <c r="X32" s="48"/>
      <c r="Y32" s="48"/>
      <c r="Z32" s="48"/>
      <c r="AA32" s="129"/>
      <c r="AB32" s="132"/>
      <c r="AC32" s="141"/>
      <c r="AD32" s="94" t="str">
        <f>IF(AC29="OK","Yes","No")</f>
        <v>No</v>
      </c>
      <c r="AE32" s="120"/>
      <c r="AF32" s="138"/>
    </row>
    <row r="33" spans="1:32" x14ac:dyDescent="0.25">
      <c r="A33" s="53" t="str">
        <f>IF(AD28="Cycle Complete", "", "Caution: Previous cycle incomplete")</f>
        <v>Caution: Previous cycle incomplete</v>
      </c>
      <c r="B33" s="49"/>
      <c r="C33" s="50"/>
      <c r="D33" s="50"/>
      <c r="E33" s="50"/>
      <c r="F33" s="50"/>
      <c r="G33" s="50"/>
      <c r="H33" s="50"/>
      <c r="I33" s="50"/>
      <c r="J33" s="50"/>
      <c r="K33" s="50"/>
      <c r="L33" s="50"/>
      <c r="M33" s="168"/>
      <c r="N33" s="133"/>
      <c r="O33" s="142"/>
      <c r="P33" s="50"/>
      <c r="Q33" s="50"/>
      <c r="R33" s="50"/>
      <c r="S33" s="50"/>
      <c r="T33" s="50"/>
      <c r="U33" s="50"/>
      <c r="V33" s="50"/>
      <c r="W33" s="50"/>
      <c r="X33" s="50"/>
      <c r="Y33" s="50"/>
      <c r="Z33" s="50"/>
      <c r="AA33" s="130"/>
      <c r="AB33" s="133"/>
      <c r="AC33" s="142"/>
      <c r="AD33" s="57" t="str">
        <f>IF(AND(AD30="Yes",AD32="Yes"),"Cycle Complete","Cycle Incomplete")</f>
        <v>Cycle Incomplete</v>
      </c>
      <c r="AE33" s="121"/>
      <c r="AF33" s="139"/>
    </row>
    <row r="34" spans="1:32" ht="15" customHeight="1" x14ac:dyDescent="0.25">
      <c r="A34" s="155"/>
      <c r="B34" s="33"/>
      <c r="C34" s="34"/>
      <c r="D34" s="34"/>
      <c r="E34" s="34"/>
      <c r="F34" s="34"/>
      <c r="G34" s="34"/>
      <c r="H34" s="34"/>
      <c r="I34" s="34"/>
      <c r="J34" s="34"/>
      <c r="K34" s="34"/>
      <c r="L34" s="34"/>
      <c r="M34" s="143"/>
      <c r="N34" s="122">
        <f>COUNTIF(C34:L38,"y")</f>
        <v>0</v>
      </c>
      <c r="O34" s="146" t="str">
        <f t="shared" ref="O34" si="8">IF(N34&gt;0,"OK","No Observation")</f>
        <v>No Observation</v>
      </c>
      <c r="P34" s="34"/>
      <c r="Q34" s="34"/>
      <c r="R34" s="34"/>
      <c r="S34" s="34"/>
      <c r="T34" s="34"/>
      <c r="U34" s="34"/>
      <c r="V34" s="34"/>
      <c r="W34" s="34"/>
      <c r="X34" s="34"/>
      <c r="Y34" s="34"/>
      <c r="Z34" s="34"/>
      <c r="AA34" s="143"/>
      <c r="AB34" s="122">
        <f>COUNTIF(P34:Z38,"Y")</f>
        <v>0</v>
      </c>
      <c r="AC34" s="146" t="str">
        <f t="shared" ref="AC34" si="9">IF(AB34&gt;0,"OK","No Debrief")</f>
        <v>No Debrief</v>
      </c>
      <c r="AD34" s="68" t="s">
        <v>62</v>
      </c>
      <c r="AE34" s="125"/>
      <c r="AF34" s="151"/>
    </row>
    <row r="35" spans="1:32" x14ac:dyDescent="0.25">
      <c r="A35" s="156"/>
      <c r="B35" s="35"/>
      <c r="C35" s="36"/>
      <c r="D35" s="36"/>
      <c r="E35" s="36"/>
      <c r="F35" s="36"/>
      <c r="G35" s="36"/>
      <c r="H35" s="36"/>
      <c r="I35" s="36"/>
      <c r="J35" s="36"/>
      <c r="K35" s="36"/>
      <c r="L35" s="36"/>
      <c r="M35" s="144"/>
      <c r="N35" s="123"/>
      <c r="O35" s="147"/>
      <c r="P35" s="36"/>
      <c r="Q35" s="36"/>
      <c r="R35" s="36"/>
      <c r="S35" s="36"/>
      <c r="T35" s="36"/>
      <c r="U35" s="36"/>
      <c r="V35" s="36"/>
      <c r="W35" s="36"/>
      <c r="X35" s="36"/>
      <c r="Y35" s="36"/>
      <c r="Z35" s="36"/>
      <c r="AA35" s="144"/>
      <c r="AB35" s="123"/>
      <c r="AC35" s="147"/>
      <c r="AD35" s="94" t="str">
        <f>IF(O34="OK", "Yes", "No")</f>
        <v>No</v>
      </c>
      <c r="AE35" s="126"/>
      <c r="AF35" s="150"/>
    </row>
    <row r="36" spans="1:32" x14ac:dyDescent="0.25">
      <c r="A36" s="156"/>
      <c r="B36" s="35"/>
      <c r="C36" s="36"/>
      <c r="D36" s="36"/>
      <c r="E36" s="36"/>
      <c r="F36" s="36"/>
      <c r="G36" s="36"/>
      <c r="H36" s="36"/>
      <c r="I36" s="36"/>
      <c r="J36" s="36"/>
      <c r="K36" s="36"/>
      <c r="L36" s="36"/>
      <c r="M36" s="144"/>
      <c r="N36" s="123"/>
      <c r="O36" s="147"/>
      <c r="P36" s="36"/>
      <c r="Q36" s="36"/>
      <c r="R36" s="36"/>
      <c r="S36" s="36"/>
      <c r="T36" s="36"/>
      <c r="U36" s="36"/>
      <c r="V36" s="36"/>
      <c r="W36" s="36"/>
      <c r="X36" s="36"/>
      <c r="Y36" s="36"/>
      <c r="Z36" s="36"/>
      <c r="AA36" s="144"/>
      <c r="AB36" s="123"/>
      <c r="AC36" s="147"/>
      <c r="AD36" s="55" t="s">
        <v>63</v>
      </c>
      <c r="AE36" s="126"/>
      <c r="AF36" s="93" t="s">
        <v>86</v>
      </c>
    </row>
    <row r="37" spans="1:32" x14ac:dyDescent="0.25">
      <c r="A37" s="157"/>
      <c r="B37" s="35"/>
      <c r="C37" s="36"/>
      <c r="D37" s="36"/>
      <c r="E37" s="36"/>
      <c r="F37" s="36"/>
      <c r="G37" s="36"/>
      <c r="H37" s="36"/>
      <c r="I37" s="36"/>
      <c r="J37" s="36"/>
      <c r="K37" s="36"/>
      <c r="L37" s="36"/>
      <c r="M37" s="144"/>
      <c r="N37" s="123"/>
      <c r="O37" s="147"/>
      <c r="P37" s="36"/>
      <c r="Q37" s="36"/>
      <c r="R37" s="36"/>
      <c r="S37" s="36"/>
      <c r="T37" s="36"/>
      <c r="U37" s="36"/>
      <c r="V37" s="36"/>
      <c r="W37" s="36"/>
      <c r="X37" s="36"/>
      <c r="Y37" s="36"/>
      <c r="Z37" s="36"/>
      <c r="AA37" s="144"/>
      <c r="AB37" s="123"/>
      <c r="AC37" s="147"/>
      <c r="AD37" s="94" t="str">
        <f>IF(AC34="OK","Yes","No")</f>
        <v>No</v>
      </c>
      <c r="AE37" s="126"/>
      <c r="AF37" s="134"/>
    </row>
    <row r="38" spans="1:32" x14ac:dyDescent="0.25">
      <c r="A38" s="71" t="str">
        <f>IF(AD33="Cycle Complete", "", "Caution: Previous cycle incomplete")</f>
        <v>Caution: Previous cycle incomplete</v>
      </c>
      <c r="B38" s="37"/>
      <c r="C38" s="38"/>
      <c r="D38" s="38"/>
      <c r="E38" s="38"/>
      <c r="F38" s="38"/>
      <c r="G38" s="38"/>
      <c r="H38" s="38"/>
      <c r="I38" s="38"/>
      <c r="J38" s="38"/>
      <c r="K38" s="38"/>
      <c r="L38" s="38"/>
      <c r="M38" s="145"/>
      <c r="N38" s="124"/>
      <c r="O38" s="148"/>
      <c r="P38" s="38"/>
      <c r="Q38" s="38"/>
      <c r="R38" s="38"/>
      <c r="S38" s="38"/>
      <c r="T38" s="38"/>
      <c r="U38" s="38"/>
      <c r="V38" s="38"/>
      <c r="W38" s="38"/>
      <c r="X38" s="38"/>
      <c r="Y38" s="38"/>
      <c r="Z38" s="38"/>
      <c r="AA38" s="145"/>
      <c r="AB38" s="124"/>
      <c r="AC38" s="148"/>
      <c r="AD38" s="57" t="str">
        <f>IF(AND(AD35="Yes",AD37="Yes"),"Cycle Complete","Cycle Incomplete")</f>
        <v>Cycle Incomplete</v>
      </c>
      <c r="AE38" s="127"/>
      <c r="AF38" s="135"/>
    </row>
    <row r="39" spans="1:32" ht="15" customHeight="1" x14ac:dyDescent="0.25">
      <c r="A39" s="152"/>
      <c r="B39" s="45"/>
      <c r="C39" s="46"/>
      <c r="D39" s="46"/>
      <c r="E39" s="46"/>
      <c r="F39" s="46"/>
      <c r="G39" s="46"/>
      <c r="H39" s="46"/>
      <c r="I39" s="46"/>
      <c r="J39" s="46"/>
      <c r="K39" s="46"/>
      <c r="L39" s="46"/>
      <c r="M39" s="128"/>
      <c r="N39" s="131">
        <f>COUNTIF(C39:L43,"y")</f>
        <v>0</v>
      </c>
      <c r="O39" s="140" t="str">
        <f t="shared" ref="O39" si="10">IF(N39&gt;0,"OK","No Observation")</f>
        <v>No Observation</v>
      </c>
      <c r="P39" s="46"/>
      <c r="Q39" s="46"/>
      <c r="R39" s="46"/>
      <c r="S39" s="46"/>
      <c r="T39" s="46"/>
      <c r="U39" s="46"/>
      <c r="V39" s="46"/>
      <c r="W39" s="46"/>
      <c r="X39" s="46"/>
      <c r="Y39" s="46"/>
      <c r="Z39" s="46"/>
      <c r="AA39" s="128"/>
      <c r="AB39" s="131">
        <f>COUNTIF(P39:Z43,"Y")</f>
        <v>0</v>
      </c>
      <c r="AC39" s="140" t="str">
        <f t="shared" ref="AC39" si="11">IF(AB39&gt;0,"OK","No Debrief")</f>
        <v>No Debrief</v>
      </c>
      <c r="AD39" s="68" t="s">
        <v>62</v>
      </c>
      <c r="AE39" s="119"/>
      <c r="AF39" s="136"/>
    </row>
    <row r="40" spans="1:32" x14ac:dyDescent="0.25">
      <c r="A40" s="153"/>
      <c r="B40" s="47"/>
      <c r="C40" s="48"/>
      <c r="D40" s="48"/>
      <c r="E40" s="48"/>
      <c r="F40" s="48"/>
      <c r="G40" s="48"/>
      <c r="H40" s="48"/>
      <c r="I40" s="48"/>
      <c r="J40" s="48"/>
      <c r="K40" s="48"/>
      <c r="L40" s="48"/>
      <c r="M40" s="129"/>
      <c r="N40" s="132"/>
      <c r="O40" s="141"/>
      <c r="P40" s="48"/>
      <c r="Q40" s="48"/>
      <c r="R40" s="48"/>
      <c r="S40" s="48"/>
      <c r="T40" s="48"/>
      <c r="U40" s="48"/>
      <c r="V40" s="48"/>
      <c r="W40" s="48"/>
      <c r="X40" s="48"/>
      <c r="Y40" s="48"/>
      <c r="Z40" s="48"/>
      <c r="AA40" s="129"/>
      <c r="AB40" s="132"/>
      <c r="AC40" s="141"/>
      <c r="AD40" s="94" t="str">
        <f>IF(O39="OK", "Yes", "No")</f>
        <v>No</v>
      </c>
      <c r="AE40" s="120"/>
      <c r="AF40" s="137"/>
    </row>
    <row r="41" spans="1:32" x14ac:dyDescent="0.25">
      <c r="A41" s="153"/>
      <c r="B41" s="47"/>
      <c r="C41" s="48"/>
      <c r="D41" s="48"/>
      <c r="E41" s="48"/>
      <c r="F41" s="48"/>
      <c r="G41" s="48"/>
      <c r="H41" s="48"/>
      <c r="I41" s="48"/>
      <c r="J41" s="48"/>
      <c r="K41" s="48"/>
      <c r="L41" s="48"/>
      <c r="M41" s="129"/>
      <c r="N41" s="132"/>
      <c r="O41" s="141"/>
      <c r="P41" s="48"/>
      <c r="Q41" s="48"/>
      <c r="R41" s="48"/>
      <c r="S41" s="48"/>
      <c r="T41" s="48"/>
      <c r="U41" s="48"/>
      <c r="V41" s="48"/>
      <c r="W41" s="48"/>
      <c r="X41" s="48"/>
      <c r="Y41" s="48"/>
      <c r="Z41" s="48"/>
      <c r="AA41" s="129"/>
      <c r="AB41" s="132"/>
      <c r="AC41" s="141"/>
      <c r="AD41" s="55" t="s">
        <v>63</v>
      </c>
      <c r="AE41" s="120"/>
      <c r="AF41" s="93" t="s">
        <v>86</v>
      </c>
    </row>
    <row r="42" spans="1:32" x14ac:dyDescent="0.25">
      <c r="A42" s="154"/>
      <c r="B42" s="47"/>
      <c r="C42" s="48"/>
      <c r="D42" s="48"/>
      <c r="E42" s="48"/>
      <c r="F42" s="48"/>
      <c r="G42" s="48"/>
      <c r="H42" s="48"/>
      <c r="I42" s="48"/>
      <c r="J42" s="48"/>
      <c r="K42" s="48"/>
      <c r="L42" s="48"/>
      <c r="M42" s="129"/>
      <c r="N42" s="132"/>
      <c r="O42" s="141"/>
      <c r="P42" s="48"/>
      <c r="Q42" s="48"/>
      <c r="R42" s="48"/>
      <c r="S42" s="48"/>
      <c r="T42" s="48"/>
      <c r="U42" s="48"/>
      <c r="V42" s="48"/>
      <c r="W42" s="48"/>
      <c r="X42" s="48"/>
      <c r="Y42" s="48"/>
      <c r="Z42" s="48"/>
      <c r="AA42" s="129"/>
      <c r="AB42" s="132"/>
      <c r="AC42" s="141"/>
      <c r="AD42" s="94" t="str">
        <f>IF(AC39="OK","Yes","No")</f>
        <v>No</v>
      </c>
      <c r="AE42" s="120"/>
      <c r="AF42" s="138"/>
    </row>
    <row r="43" spans="1:32" x14ac:dyDescent="0.25">
      <c r="A43" s="53" t="str">
        <f>IF(AD38="Cycle Complete", "", "Caution: Previous cycle incomplete")</f>
        <v>Caution: Previous cycle incomplete</v>
      </c>
      <c r="B43" s="49"/>
      <c r="C43" s="50"/>
      <c r="D43" s="50"/>
      <c r="E43" s="50"/>
      <c r="F43" s="50"/>
      <c r="G43" s="50"/>
      <c r="H43" s="50"/>
      <c r="I43" s="50"/>
      <c r="J43" s="50"/>
      <c r="K43" s="50"/>
      <c r="L43" s="50"/>
      <c r="M43" s="130"/>
      <c r="N43" s="133"/>
      <c r="O43" s="142"/>
      <c r="P43" s="50"/>
      <c r="Q43" s="50"/>
      <c r="R43" s="50"/>
      <c r="S43" s="50"/>
      <c r="T43" s="50"/>
      <c r="U43" s="50"/>
      <c r="V43" s="50"/>
      <c r="W43" s="50"/>
      <c r="X43" s="50"/>
      <c r="Y43" s="50"/>
      <c r="Z43" s="50"/>
      <c r="AA43" s="130"/>
      <c r="AB43" s="133"/>
      <c r="AC43" s="142"/>
      <c r="AD43" s="57" t="str">
        <f>IF(AND(AD40="Yes",AD42="Yes"),"Cycle Complete","Cycle Incomplete")</f>
        <v>Cycle Incomplete</v>
      </c>
      <c r="AE43" s="121"/>
      <c r="AF43" s="139"/>
    </row>
    <row r="44" spans="1:32" ht="15" customHeight="1" x14ac:dyDescent="0.25">
      <c r="A44" s="155"/>
      <c r="B44" s="33"/>
      <c r="C44" s="34"/>
      <c r="D44" s="34"/>
      <c r="E44" s="34"/>
      <c r="F44" s="34"/>
      <c r="G44" s="34"/>
      <c r="H44" s="34"/>
      <c r="I44" s="34"/>
      <c r="J44" s="34"/>
      <c r="K44" s="34"/>
      <c r="L44" s="34"/>
      <c r="M44" s="143"/>
      <c r="N44" s="122">
        <f>COUNTIF(C44:L48,"y")</f>
        <v>0</v>
      </c>
      <c r="O44" s="146" t="str">
        <f t="shared" ref="O44" si="12">IF(N44&gt;0,"OK","No Observation")</f>
        <v>No Observation</v>
      </c>
      <c r="P44" s="34"/>
      <c r="Q44" s="34"/>
      <c r="R44" s="34"/>
      <c r="S44" s="34"/>
      <c r="T44" s="34"/>
      <c r="U44" s="34"/>
      <c r="V44" s="34"/>
      <c r="W44" s="34"/>
      <c r="X44" s="34"/>
      <c r="Y44" s="34"/>
      <c r="Z44" s="34"/>
      <c r="AA44" s="143"/>
      <c r="AB44" s="122">
        <f>COUNTIF(P44:Z48,"Y")</f>
        <v>0</v>
      </c>
      <c r="AC44" s="146" t="str">
        <f t="shared" ref="AC44" si="13">IF(AB44&gt;0,"OK","No Debrief")</f>
        <v>No Debrief</v>
      </c>
      <c r="AD44" s="68" t="s">
        <v>62</v>
      </c>
      <c r="AE44" s="125"/>
      <c r="AF44" s="151"/>
    </row>
    <row r="45" spans="1:32" x14ac:dyDescent="0.25">
      <c r="A45" s="156"/>
      <c r="B45" s="35"/>
      <c r="C45" s="36"/>
      <c r="D45" s="36"/>
      <c r="E45" s="36"/>
      <c r="F45" s="36"/>
      <c r="G45" s="36"/>
      <c r="H45" s="36"/>
      <c r="I45" s="36"/>
      <c r="J45" s="36"/>
      <c r="K45" s="36"/>
      <c r="L45" s="36"/>
      <c r="M45" s="144"/>
      <c r="N45" s="123"/>
      <c r="O45" s="147"/>
      <c r="P45" s="36"/>
      <c r="Q45" s="36"/>
      <c r="R45" s="36"/>
      <c r="S45" s="36"/>
      <c r="T45" s="36"/>
      <c r="U45" s="36"/>
      <c r="V45" s="36"/>
      <c r="W45" s="36"/>
      <c r="X45" s="36"/>
      <c r="Y45" s="36"/>
      <c r="Z45" s="36"/>
      <c r="AA45" s="144"/>
      <c r="AB45" s="123"/>
      <c r="AC45" s="147"/>
      <c r="AD45" s="94" t="str">
        <f>IF(O44="OK", "Yes", "No")</f>
        <v>No</v>
      </c>
      <c r="AE45" s="126"/>
      <c r="AF45" s="150"/>
    </row>
    <row r="46" spans="1:32" x14ac:dyDescent="0.25">
      <c r="A46" s="156"/>
      <c r="B46" s="35"/>
      <c r="C46" s="36"/>
      <c r="D46" s="36"/>
      <c r="E46" s="36"/>
      <c r="F46" s="36"/>
      <c r="G46" s="36"/>
      <c r="H46" s="36"/>
      <c r="I46" s="36"/>
      <c r="J46" s="36"/>
      <c r="K46" s="36"/>
      <c r="L46" s="36"/>
      <c r="M46" s="144"/>
      <c r="N46" s="123"/>
      <c r="O46" s="147"/>
      <c r="P46" s="36"/>
      <c r="Q46" s="36"/>
      <c r="R46" s="36"/>
      <c r="S46" s="36"/>
      <c r="T46" s="36"/>
      <c r="U46" s="36"/>
      <c r="V46" s="36"/>
      <c r="W46" s="36"/>
      <c r="X46" s="36"/>
      <c r="Y46" s="36"/>
      <c r="Z46" s="36"/>
      <c r="AA46" s="144"/>
      <c r="AB46" s="123"/>
      <c r="AC46" s="147"/>
      <c r="AD46" s="55" t="s">
        <v>63</v>
      </c>
      <c r="AE46" s="126"/>
      <c r="AF46" s="93" t="s">
        <v>86</v>
      </c>
    </row>
    <row r="47" spans="1:32" x14ac:dyDescent="0.25">
      <c r="A47" s="157"/>
      <c r="B47" s="35"/>
      <c r="C47" s="36"/>
      <c r="D47" s="36"/>
      <c r="E47" s="36"/>
      <c r="F47" s="36"/>
      <c r="G47" s="36"/>
      <c r="H47" s="36"/>
      <c r="I47" s="36"/>
      <c r="J47" s="36"/>
      <c r="K47" s="36"/>
      <c r="L47" s="36"/>
      <c r="M47" s="144"/>
      <c r="N47" s="123"/>
      <c r="O47" s="147"/>
      <c r="P47" s="36"/>
      <c r="Q47" s="36"/>
      <c r="R47" s="36"/>
      <c r="S47" s="36"/>
      <c r="T47" s="36"/>
      <c r="U47" s="36"/>
      <c r="V47" s="36"/>
      <c r="W47" s="36"/>
      <c r="X47" s="36"/>
      <c r="Y47" s="36"/>
      <c r="Z47" s="36"/>
      <c r="AA47" s="144"/>
      <c r="AB47" s="123"/>
      <c r="AC47" s="147"/>
      <c r="AD47" s="94" t="str">
        <f>IF(AC44="OK","Yes","No")</f>
        <v>No</v>
      </c>
      <c r="AE47" s="126"/>
      <c r="AF47" s="134"/>
    </row>
    <row r="48" spans="1:32" x14ac:dyDescent="0.25">
      <c r="A48" s="71" t="str">
        <f>IF(AD43="Cycle Complete", "", "Caution: Previous cycle incomplete")</f>
        <v>Caution: Previous cycle incomplete</v>
      </c>
      <c r="B48" s="37"/>
      <c r="C48" s="38"/>
      <c r="D48" s="38"/>
      <c r="E48" s="38"/>
      <c r="F48" s="38"/>
      <c r="G48" s="38"/>
      <c r="H48" s="38"/>
      <c r="I48" s="38"/>
      <c r="J48" s="38"/>
      <c r="K48" s="38"/>
      <c r="L48" s="38"/>
      <c r="M48" s="145"/>
      <c r="N48" s="124"/>
      <c r="O48" s="148"/>
      <c r="P48" s="38"/>
      <c r="Q48" s="38"/>
      <c r="R48" s="38"/>
      <c r="S48" s="38"/>
      <c r="T48" s="38"/>
      <c r="U48" s="38"/>
      <c r="V48" s="38"/>
      <c r="W48" s="38"/>
      <c r="X48" s="38"/>
      <c r="Y48" s="38"/>
      <c r="Z48" s="38"/>
      <c r="AA48" s="145"/>
      <c r="AB48" s="124"/>
      <c r="AC48" s="148"/>
      <c r="AD48" s="57" t="str">
        <f>IF(AND(AD45="Yes",AD47="Yes"),"Cycle Complete","Cycle Incomplete")</f>
        <v>Cycle Incomplete</v>
      </c>
      <c r="AE48" s="127"/>
      <c r="AF48" s="135"/>
    </row>
    <row r="49" spans="1:32" ht="15" customHeight="1" x14ac:dyDescent="0.25">
      <c r="A49" s="152"/>
      <c r="B49" s="45"/>
      <c r="C49" s="46"/>
      <c r="D49" s="46"/>
      <c r="E49" s="46"/>
      <c r="F49" s="46"/>
      <c r="G49" s="46"/>
      <c r="H49" s="46"/>
      <c r="I49" s="46"/>
      <c r="J49" s="46"/>
      <c r="K49" s="46"/>
      <c r="L49" s="46"/>
      <c r="M49" s="128"/>
      <c r="N49" s="131">
        <f>COUNTIF(C49:L53,"y")</f>
        <v>0</v>
      </c>
      <c r="O49" s="140" t="str">
        <f t="shared" ref="O49" si="14">IF(N49&gt;0,"OK","No Observation")</f>
        <v>No Observation</v>
      </c>
      <c r="P49" s="46"/>
      <c r="Q49" s="46"/>
      <c r="R49" s="46"/>
      <c r="S49" s="46"/>
      <c r="T49" s="46"/>
      <c r="U49" s="46"/>
      <c r="V49" s="46"/>
      <c r="W49" s="46"/>
      <c r="X49" s="46"/>
      <c r="Y49" s="46"/>
      <c r="Z49" s="46"/>
      <c r="AA49" s="128"/>
      <c r="AB49" s="131">
        <f>COUNTIF(P49:Z53,"Y")</f>
        <v>0</v>
      </c>
      <c r="AC49" s="140" t="str">
        <f t="shared" ref="AC49" si="15">IF(AB49&gt;0,"OK","No Debrief")</f>
        <v>No Debrief</v>
      </c>
      <c r="AD49" s="68" t="s">
        <v>62</v>
      </c>
      <c r="AE49" s="119"/>
      <c r="AF49" s="136"/>
    </row>
    <row r="50" spans="1:32" x14ac:dyDescent="0.25">
      <c r="A50" s="153"/>
      <c r="B50" s="47"/>
      <c r="C50" s="48"/>
      <c r="D50" s="48"/>
      <c r="E50" s="48"/>
      <c r="F50" s="48"/>
      <c r="G50" s="48"/>
      <c r="H50" s="48"/>
      <c r="I50" s="48"/>
      <c r="J50" s="48"/>
      <c r="K50" s="48"/>
      <c r="L50" s="48"/>
      <c r="M50" s="129"/>
      <c r="N50" s="132"/>
      <c r="O50" s="141"/>
      <c r="P50" s="48"/>
      <c r="Q50" s="48"/>
      <c r="R50" s="48"/>
      <c r="S50" s="48"/>
      <c r="T50" s="48"/>
      <c r="U50" s="48"/>
      <c r="V50" s="48"/>
      <c r="W50" s="48"/>
      <c r="X50" s="48"/>
      <c r="Y50" s="48"/>
      <c r="Z50" s="48"/>
      <c r="AA50" s="129"/>
      <c r="AB50" s="132"/>
      <c r="AC50" s="141"/>
      <c r="AD50" s="94" t="str">
        <f>IF(O49="OK", "Yes", "No")</f>
        <v>No</v>
      </c>
      <c r="AE50" s="120"/>
      <c r="AF50" s="137"/>
    </row>
    <row r="51" spans="1:32" x14ac:dyDescent="0.25">
      <c r="A51" s="153"/>
      <c r="B51" s="47"/>
      <c r="C51" s="48"/>
      <c r="D51" s="48"/>
      <c r="E51" s="48"/>
      <c r="F51" s="48"/>
      <c r="G51" s="48"/>
      <c r="H51" s="48"/>
      <c r="I51" s="48"/>
      <c r="J51" s="48"/>
      <c r="K51" s="48"/>
      <c r="L51" s="48"/>
      <c r="M51" s="129"/>
      <c r="N51" s="132"/>
      <c r="O51" s="141"/>
      <c r="P51" s="48"/>
      <c r="Q51" s="48"/>
      <c r="R51" s="48"/>
      <c r="S51" s="48"/>
      <c r="T51" s="48"/>
      <c r="U51" s="48"/>
      <c r="V51" s="48"/>
      <c r="W51" s="48"/>
      <c r="X51" s="48"/>
      <c r="Y51" s="48"/>
      <c r="Z51" s="48"/>
      <c r="AA51" s="129"/>
      <c r="AB51" s="132"/>
      <c r="AC51" s="141"/>
      <c r="AD51" s="55" t="s">
        <v>63</v>
      </c>
      <c r="AE51" s="120"/>
      <c r="AF51" s="93" t="s">
        <v>86</v>
      </c>
    </row>
    <row r="52" spans="1:32" x14ac:dyDescent="0.25">
      <c r="A52" s="154"/>
      <c r="B52" s="47"/>
      <c r="C52" s="48"/>
      <c r="D52" s="48"/>
      <c r="E52" s="48"/>
      <c r="F52" s="48"/>
      <c r="G52" s="48"/>
      <c r="H52" s="48"/>
      <c r="I52" s="48"/>
      <c r="J52" s="48"/>
      <c r="K52" s="48"/>
      <c r="L52" s="48"/>
      <c r="M52" s="129"/>
      <c r="N52" s="132"/>
      <c r="O52" s="141"/>
      <c r="P52" s="48"/>
      <c r="Q52" s="48"/>
      <c r="R52" s="48"/>
      <c r="S52" s="48"/>
      <c r="T52" s="48"/>
      <c r="U52" s="48"/>
      <c r="V52" s="48"/>
      <c r="W52" s="48"/>
      <c r="X52" s="48"/>
      <c r="Y52" s="48"/>
      <c r="Z52" s="48"/>
      <c r="AA52" s="129"/>
      <c r="AB52" s="132"/>
      <c r="AC52" s="141"/>
      <c r="AD52" s="94" t="str">
        <f>IF(AC49="OK","Yes","No")</f>
        <v>No</v>
      </c>
      <c r="AE52" s="120"/>
      <c r="AF52" s="138"/>
    </row>
    <row r="53" spans="1:32" x14ac:dyDescent="0.25">
      <c r="A53" s="53" t="str">
        <f>IF(AD48="Cycle Complete", "", "Caution: Previous cycle incomplete")</f>
        <v>Caution: Previous cycle incomplete</v>
      </c>
      <c r="B53" s="49"/>
      <c r="C53" s="50"/>
      <c r="D53" s="50"/>
      <c r="E53" s="50"/>
      <c r="F53" s="50"/>
      <c r="G53" s="50"/>
      <c r="H53" s="50"/>
      <c r="I53" s="50"/>
      <c r="J53" s="50"/>
      <c r="K53" s="50"/>
      <c r="L53" s="50"/>
      <c r="M53" s="130"/>
      <c r="N53" s="133"/>
      <c r="O53" s="142"/>
      <c r="P53" s="50"/>
      <c r="Q53" s="50"/>
      <c r="R53" s="50"/>
      <c r="S53" s="50"/>
      <c r="T53" s="50"/>
      <c r="U53" s="50"/>
      <c r="V53" s="50"/>
      <c r="W53" s="50"/>
      <c r="X53" s="50"/>
      <c r="Y53" s="50"/>
      <c r="Z53" s="50"/>
      <c r="AA53" s="130"/>
      <c r="AB53" s="133"/>
      <c r="AC53" s="142"/>
      <c r="AD53" s="57" t="str">
        <f>IF(AND(AD50="Yes",AD52="Yes"),"Cycle Complete","Cycle Incomplete")</f>
        <v>Cycle Incomplete</v>
      </c>
      <c r="AE53" s="121"/>
      <c r="AF53" s="139"/>
    </row>
    <row r="54" spans="1:32" ht="15" customHeight="1" x14ac:dyDescent="0.25">
      <c r="A54" s="155"/>
      <c r="B54" s="33"/>
      <c r="C54" s="34"/>
      <c r="D54" s="34"/>
      <c r="E54" s="34"/>
      <c r="F54" s="34"/>
      <c r="G54" s="34"/>
      <c r="H54" s="34"/>
      <c r="I54" s="34"/>
      <c r="J54" s="34"/>
      <c r="K54" s="34"/>
      <c r="L54" s="34"/>
      <c r="M54" s="143"/>
      <c r="N54" s="122">
        <f>COUNTIF(C54:L58,"y")</f>
        <v>0</v>
      </c>
      <c r="O54" s="146" t="str">
        <f t="shared" ref="O54" si="16">IF(N54&gt;0,"OK","No Observation")</f>
        <v>No Observation</v>
      </c>
      <c r="P54" s="34"/>
      <c r="Q54" s="34"/>
      <c r="R54" s="34"/>
      <c r="S54" s="34"/>
      <c r="T54" s="34"/>
      <c r="U54" s="34"/>
      <c r="V54" s="34"/>
      <c r="W54" s="34"/>
      <c r="X54" s="34"/>
      <c r="Y54" s="34"/>
      <c r="Z54" s="34"/>
      <c r="AA54" s="143"/>
      <c r="AB54" s="122">
        <f>COUNTIF(P54:Z58,"Y")</f>
        <v>0</v>
      </c>
      <c r="AC54" s="146" t="str">
        <f t="shared" ref="AC54" si="17">IF(AB54&gt;0,"OK","No Debrief")</f>
        <v>No Debrief</v>
      </c>
      <c r="AD54" s="68" t="s">
        <v>62</v>
      </c>
      <c r="AE54" s="125"/>
      <c r="AF54" s="151"/>
    </row>
    <row r="55" spans="1:32" x14ac:dyDescent="0.25">
      <c r="A55" s="156"/>
      <c r="B55" s="35"/>
      <c r="C55" s="36"/>
      <c r="D55" s="36"/>
      <c r="E55" s="36"/>
      <c r="F55" s="36"/>
      <c r="G55" s="36"/>
      <c r="H55" s="36"/>
      <c r="I55" s="36"/>
      <c r="J55" s="36"/>
      <c r="K55" s="36"/>
      <c r="L55" s="36"/>
      <c r="M55" s="144"/>
      <c r="N55" s="123"/>
      <c r="O55" s="147"/>
      <c r="P55" s="36"/>
      <c r="Q55" s="36"/>
      <c r="R55" s="36"/>
      <c r="S55" s="36"/>
      <c r="T55" s="36"/>
      <c r="U55" s="36"/>
      <c r="V55" s="36"/>
      <c r="W55" s="36"/>
      <c r="X55" s="36"/>
      <c r="Y55" s="36"/>
      <c r="Z55" s="36"/>
      <c r="AA55" s="144"/>
      <c r="AB55" s="123"/>
      <c r="AC55" s="147"/>
      <c r="AD55" s="94" t="str">
        <f>IF(O54="OK", "Yes", "No")</f>
        <v>No</v>
      </c>
      <c r="AE55" s="126"/>
      <c r="AF55" s="150"/>
    </row>
    <row r="56" spans="1:32" x14ac:dyDescent="0.25">
      <c r="A56" s="156"/>
      <c r="B56" s="35"/>
      <c r="C56" s="36"/>
      <c r="D56" s="36"/>
      <c r="E56" s="36"/>
      <c r="F56" s="36"/>
      <c r="G56" s="36"/>
      <c r="H56" s="36"/>
      <c r="I56" s="36"/>
      <c r="J56" s="36"/>
      <c r="K56" s="36"/>
      <c r="L56" s="36"/>
      <c r="M56" s="144"/>
      <c r="N56" s="123"/>
      <c r="O56" s="147"/>
      <c r="P56" s="36"/>
      <c r="Q56" s="36"/>
      <c r="R56" s="36"/>
      <c r="S56" s="36"/>
      <c r="T56" s="36"/>
      <c r="U56" s="36"/>
      <c r="V56" s="36"/>
      <c r="W56" s="36"/>
      <c r="X56" s="36"/>
      <c r="Y56" s="36"/>
      <c r="Z56" s="36"/>
      <c r="AA56" s="144"/>
      <c r="AB56" s="123"/>
      <c r="AC56" s="147"/>
      <c r="AD56" s="55" t="s">
        <v>63</v>
      </c>
      <c r="AE56" s="126"/>
      <c r="AF56" s="93" t="s">
        <v>86</v>
      </c>
    </row>
    <row r="57" spans="1:32" x14ac:dyDescent="0.25">
      <c r="A57" s="157"/>
      <c r="B57" s="35"/>
      <c r="C57" s="36"/>
      <c r="D57" s="36"/>
      <c r="E57" s="36"/>
      <c r="F57" s="36"/>
      <c r="G57" s="36"/>
      <c r="H57" s="36"/>
      <c r="I57" s="36"/>
      <c r="J57" s="36"/>
      <c r="K57" s="36"/>
      <c r="L57" s="36"/>
      <c r="M57" s="144"/>
      <c r="N57" s="123"/>
      <c r="O57" s="147"/>
      <c r="P57" s="36"/>
      <c r="Q57" s="36"/>
      <c r="R57" s="36"/>
      <c r="S57" s="36"/>
      <c r="T57" s="36"/>
      <c r="U57" s="36"/>
      <c r="V57" s="36"/>
      <c r="W57" s="36"/>
      <c r="X57" s="36"/>
      <c r="Y57" s="36"/>
      <c r="Z57" s="36"/>
      <c r="AA57" s="144"/>
      <c r="AB57" s="123"/>
      <c r="AC57" s="147"/>
      <c r="AD57" s="94" t="str">
        <f>IF(AC54="OK","Yes","No")</f>
        <v>No</v>
      </c>
      <c r="AE57" s="126"/>
      <c r="AF57" s="134"/>
    </row>
    <row r="58" spans="1:32" x14ac:dyDescent="0.25">
      <c r="A58" s="71" t="str">
        <f>IF(AD53="Cycle Complete", "", "Caution: Previous cycle incomplete")</f>
        <v>Caution: Previous cycle incomplete</v>
      </c>
      <c r="B58" s="37"/>
      <c r="C58" s="38"/>
      <c r="D58" s="38"/>
      <c r="E58" s="38"/>
      <c r="F58" s="38"/>
      <c r="G58" s="38"/>
      <c r="H58" s="38"/>
      <c r="I58" s="38"/>
      <c r="J58" s="38"/>
      <c r="K58" s="38"/>
      <c r="L58" s="38"/>
      <c r="M58" s="145"/>
      <c r="N58" s="124"/>
      <c r="O58" s="148"/>
      <c r="P58" s="38"/>
      <c r="Q58" s="38"/>
      <c r="R58" s="38"/>
      <c r="S58" s="38"/>
      <c r="T58" s="38"/>
      <c r="U58" s="38"/>
      <c r="V58" s="38"/>
      <c r="W58" s="38"/>
      <c r="X58" s="38"/>
      <c r="Y58" s="38"/>
      <c r="Z58" s="38"/>
      <c r="AA58" s="145"/>
      <c r="AB58" s="124"/>
      <c r="AC58" s="148"/>
      <c r="AD58" s="57" t="str">
        <f>IF(AND(AD55="Yes",AD57="Yes"),"Cycle Complete","Cycle Incomplete")</f>
        <v>Cycle Incomplete</v>
      </c>
      <c r="AE58" s="127"/>
      <c r="AF58" s="135"/>
    </row>
    <row r="59" spans="1:32" ht="15" customHeight="1" x14ac:dyDescent="0.25">
      <c r="A59" s="152"/>
      <c r="B59" s="45"/>
      <c r="C59" s="46"/>
      <c r="D59" s="46"/>
      <c r="E59" s="46"/>
      <c r="F59" s="46"/>
      <c r="G59" s="46"/>
      <c r="H59" s="46"/>
      <c r="I59" s="46"/>
      <c r="J59" s="46"/>
      <c r="K59" s="46"/>
      <c r="L59" s="46"/>
      <c r="M59" s="128"/>
      <c r="N59" s="131">
        <f>COUNTIF(C59:L63,"y")</f>
        <v>0</v>
      </c>
      <c r="O59" s="140" t="str">
        <f t="shared" ref="O59" si="18">IF(N59&gt;0,"OK","No Observation")</f>
        <v>No Observation</v>
      </c>
      <c r="P59" s="46"/>
      <c r="Q59" s="46"/>
      <c r="R59" s="46"/>
      <c r="S59" s="46"/>
      <c r="T59" s="46"/>
      <c r="U59" s="46"/>
      <c r="V59" s="46"/>
      <c r="W59" s="46"/>
      <c r="X59" s="46"/>
      <c r="Y59" s="46"/>
      <c r="Z59" s="46"/>
      <c r="AA59" s="128"/>
      <c r="AB59" s="131">
        <f>COUNTIF(P59:Z63,"Y")</f>
        <v>0</v>
      </c>
      <c r="AC59" s="140" t="str">
        <f t="shared" ref="AC59" si="19">IF(AB59&gt;0,"OK","No Debrief")</f>
        <v>No Debrief</v>
      </c>
      <c r="AD59" s="68" t="s">
        <v>62</v>
      </c>
      <c r="AE59" s="119"/>
      <c r="AF59" s="136"/>
    </row>
    <row r="60" spans="1:32" x14ac:dyDescent="0.25">
      <c r="A60" s="153"/>
      <c r="B60" s="47"/>
      <c r="C60" s="48"/>
      <c r="D60" s="48"/>
      <c r="E60" s="48"/>
      <c r="F60" s="48"/>
      <c r="G60" s="48"/>
      <c r="H60" s="48"/>
      <c r="I60" s="48"/>
      <c r="J60" s="48"/>
      <c r="K60" s="48"/>
      <c r="L60" s="48"/>
      <c r="M60" s="129"/>
      <c r="N60" s="132"/>
      <c r="O60" s="141"/>
      <c r="P60" s="48"/>
      <c r="Q60" s="48"/>
      <c r="R60" s="48"/>
      <c r="S60" s="48"/>
      <c r="T60" s="48"/>
      <c r="U60" s="48"/>
      <c r="V60" s="48"/>
      <c r="W60" s="48"/>
      <c r="X60" s="48"/>
      <c r="Y60" s="48"/>
      <c r="Z60" s="48"/>
      <c r="AA60" s="129"/>
      <c r="AB60" s="132"/>
      <c r="AC60" s="141"/>
      <c r="AD60" s="94" t="str">
        <f>IF(O59="OK", "Yes", "No")</f>
        <v>No</v>
      </c>
      <c r="AE60" s="120"/>
      <c r="AF60" s="137"/>
    </row>
    <row r="61" spans="1:32" x14ac:dyDescent="0.25">
      <c r="A61" s="153"/>
      <c r="B61" s="47"/>
      <c r="C61" s="48"/>
      <c r="D61" s="48"/>
      <c r="E61" s="48"/>
      <c r="F61" s="48"/>
      <c r="G61" s="48"/>
      <c r="H61" s="48"/>
      <c r="I61" s="48"/>
      <c r="J61" s="48"/>
      <c r="K61" s="48"/>
      <c r="L61" s="48"/>
      <c r="M61" s="129"/>
      <c r="N61" s="132"/>
      <c r="O61" s="141"/>
      <c r="P61" s="48"/>
      <c r="Q61" s="48"/>
      <c r="R61" s="48"/>
      <c r="S61" s="48"/>
      <c r="T61" s="48"/>
      <c r="U61" s="48"/>
      <c r="V61" s="48"/>
      <c r="W61" s="48"/>
      <c r="X61" s="48"/>
      <c r="Y61" s="48"/>
      <c r="Z61" s="48"/>
      <c r="AA61" s="129"/>
      <c r="AB61" s="132"/>
      <c r="AC61" s="141"/>
      <c r="AD61" s="55" t="s">
        <v>63</v>
      </c>
      <c r="AE61" s="120"/>
      <c r="AF61" s="93" t="s">
        <v>86</v>
      </c>
    </row>
    <row r="62" spans="1:32" x14ac:dyDescent="0.25">
      <c r="A62" s="154"/>
      <c r="B62" s="47"/>
      <c r="C62" s="48"/>
      <c r="D62" s="48"/>
      <c r="E62" s="48"/>
      <c r="F62" s="48"/>
      <c r="G62" s="48"/>
      <c r="H62" s="48"/>
      <c r="I62" s="48"/>
      <c r="J62" s="48"/>
      <c r="K62" s="48"/>
      <c r="L62" s="48"/>
      <c r="M62" s="129"/>
      <c r="N62" s="132"/>
      <c r="O62" s="141"/>
      <c r="P62" s="48"/>
      <c r="Q62" s="48"/>
      <c r="R62" s="48"/>
      <c r="S62" s="48"/>
      <c r="T62" s="48"/>
      <c r="U62" s="48"/>
      <c r="V62" s="48"/>
      <c r="W62" s="48"/>
      <c r="X62" s="48"/>
      <c r="Y62" s="48"/>
      <c r="Z62" s="48"/>
      <c r="AA62" s="129"/>
      <c r="AB62" s="132"/>
      <c r="AC62" s="141"/>
      <c r="AD62" s="94" t="str">
        <f>IF(AC59="OK","Yes","No")</f>
        <v>No</v>
      </c>
      <c r="AE62" s="120"/>
      <c r="AF62" s="138"/>
    </row>
    <row r="63" spans="1:32" x14ac:dyDescent="0.25">
      <c r="A63" s="53" t="str">
        <f>IF(AD58="Cycle Complete", "", "Caution: Previous cycle incomplete")</f>
        <v>Caution: Previous cycle incomplete</v>
      </c>
      <c r="B63" s="49"/>
      <c r="C63" s="50"/>
      <c r="D63" s="50"/>
      <c r="E63" s="50"/>
      <c r="F63" s="50"/>
      <c r="G63" s="50"/>
      <c r="H63" s="50"/>
      <c r="I63" s="50"/>
      <c r="J63" s="50"/>
      <c r="K63" s="50"/>
      <c r="L63" s="50"/>
      <c r="M63" s="130"/>
      <c r="N63" s="133"/>
      <c r="O63" s="142"/>
      <c r="P63" s="50"/>
      <c r="Q63" s="50"/>
      <c r="R63" s="50"/>
      <c r="S63" s="50"/>
      <c r="T63" s="50"/>
      <c r="U63" s="50"/>
      <c r="V63" s="50"/>
      <c r="W63" s="50"/>
      <c r="X63" s="50"/>
      <c r="Y63" s="50"/>
      <c r="Z63" s="50"/>
      <c r="AA63" s="130"/>
      <c r="AB63" s="133"/>
      <c r="AC63" s="142"/>
      <c r="AD63" s="57" t="str">
        <f>IF(AND(AD60="Yes",AD62="Yes"),"Cycle Complete","Cycle Incomplete")</f>
        <v>Cycle Incomplete</v>
      </c>
      <c r="AE63" s="121"/>
      <c r="AF63" s="139"/>
    </row>
    <row r="64" spans="1:32" ht="15" customHeight="1" x14ac:dyDescent="0.25">
      <c r="A64" s="155"/>
      <c r="B64" s="33"/>
      <c r="C64" s="34"/>
      <c r="D64" s="34"/>
      <c r="E64" s="34"/>
      <c r="F64" s="34"/>
      <c r="G64" s="34"/>
      <c r="H64" s="34"/>
      <c r="I64" s="34"/>
      <c r="J64" s="34"/>
      <c r="K64" s="34"/>
      <c r="L64" s="34"/>
      <c r="M64" s="143"/>
      <c r="N64" s="122">
        <f>COUNTIF(C64:L68,"y")</f>
        <v>0</v>
      </c>
      <c r="O64" s="146" t="str">
        <f t="shared" ref="O64" si="20">IF(N64&gt;0,"OK","No Observation")</f>
        <v>No Observation</v>
      </c>
      <c r="P64" s="34"/>
      <c r="Q64" s="34"/>
      <c r="R64" s="34"/>
      <c r="S64" s="34"/>
      <c r="T64" s="34"/>
      <c r="U64" s="34"/>
      <c r="V64" s="34"/>
      <c r="W64" s="34"/>
      <c r="X64" s="34"/>
      <c r="Y64" s="34"/>
      <c r="Z64" s="34"/>
      <c r="AA64" s="143"/>
      <c r="AB64" s="122">
        <f>COUNTIF(P64:Z68,"Y")</f>
        <v>0</v>
      </c>
      <c r="AC64" s="146" t="str">
        <f t="shared" ref="AC64" si="21">IF(AB64&gt;0,"OK","No Debrief")</f>
        <v>No Debrief</v>
      </c>
      <c r="AD64" s="68" t="s">
        <v>62</v>
      </c>
      <c r="AE64" s="125"/>
      <c r="AF64" s="151"/>
    </row>
    <row r="65" spans="1:32" x14ac:dyDescent="0.25">
      <c r="A65" s="156"/>
      <c r="B65" s="35"/>
      <c r="C65" s="36"/>
      <c r="D65" s="36"/>
      <c r="E65" s="36"/>
      <c r="F65" s="36"/>
      <c r="G65" s="36"/>
      <c r="H65" s="36"/>
      <c r="I65" s="36"/>
      <c r="J65" s="36"/>
      <c r="K65" s="36"/>
      <c r="L65" s="36"/>
      <c r="M65" s="144"/>
      <c r="N65" s="123"/>
      <c r="O65" s="147"/>
      <c r="P65" s="36"/>
      <c r="Q65" s="36"/>
      <c r="R65" s="36"/>
      <c r="S65" s="36"/>
      <c r="T65" s="36"/>
      <c r="U65" s="36"/>
      <c r="V65" s="36"/>
      <c r="W65" s="36"/>
      <c r="X65" s="36"/>
      <c r="Y65" s="36"/>
      <c r="Z65" s="36"/>
      <c r="AA65" s="144"/>
      <c r="AB65" s="123"/>
      <c r="AC65" s="147"/>
      <c r="AD65" s="94" t="str">
        <f>IF(O64="OK", "Yes", "No")</f>
        <v>No</v>
      </c>
      <c r="AE65" s="126"/>
      <c r="AF65" s="150"/>
    </row>
    <row r="66" spans="1:32" x14ac:dyDescent="0.25">
      <c r="A66" s="156"/>
      <c r="B66" s="35"/>
      <c r="C66" s="36"/>
      <c r="D66" s="36"/>
      <c r="E66" s="36"/>
      <c r="F66" s="36"/>
      <c r="G66" s="36"/>
      <c r="H66" s="36"/>
      <c r="I66" s="36"/>
      <c r="J66" s="36"/>
      <c r="K66" s="36"/>
      <c r="L66" s="36"/>
      <c r="M66" s="144"/>
      <c r="N66" s="123"/>
      <c r="O66" s="147"/>
      <c r="P66" s="36"/>
      <c r="Q66" s="36"/>
      <c r="R66" s="36"/>
      <c r="S66" s="36"/>
      <c r="T66" s="36"/>
      <c r="U66" s="36"/>
      <c r="V66" s="36"/>
      <c r="W66" s="36"/>
      <c r="X66" s="36"/>
      <c r="Y66" s="36"/>
      <c r="Z66" s="36"/>
      <c r="AA66" s="144"/>
      <c r="AB66" s="123"/>
      <c r="AC66" s="147"/>
      <c r="AD66" s="55" t="s">
        <v>63</v>
      </c>
      <c r="AE66" s="126"/>
      <c r="AF66" s="93" t="s">
        <v>86</v>
      </c>
    </row>
    <row r="67" spans="1:32" x14ac:dyDescent="0.25">
      <c r="A67" s="157"/>
      <c r="B67" s="35"/>
      <c r="C67" s="36"/>
      <c r="D67" s="36"/>
      <c r="E67" s="36"/>
      <c r="F67" s="36"/>
      <c r="G67" s="36"/>
      <c r="H67" s="36"/>
      <c r="I67" s="36"/>
      <c r="J67" s="36"/>
      <c r="K67" s="36"/>
      <c r="L67" s="36"/>
      <c r="M67" s="144"/>
      <c r="N67" s="123"/>
      <c r="O67" s="147"/>
      <c r="P67" s="36"/>
      <c r="Q67" s="36"/>
      <c r="R67" s="36"/>
      <c r="S67" s="36"/>
      <c r="T67" s="36"/>
      <c r="U67" s="36"/>
      <c r="V67" s="36"/>
      <c r="W67" s="36"/>
      <c r="X67" s="36"/>
      <c r="Y67" s="36"/>
      <c r="Z67" s="36"/>
      <c r="AA67" s="144"/>
      <c r="AB67" s="123"/>
      <c r="AC67" s="147"/>
      <c r="AD67" s="94" t="str">
        <f>IF(AC64="OK","Yes","No")</f>
        <v>No</v>
      </c>
      <c r="AE67" s="126"/>
      <c r="AF67" s="134"/>
    </row>
    <row r="68" spans="1:32" x14ac:dyDescent="0.25">
      <c r="A68" s="71" t="str">
        <f>IF(AD63="Cycle Complete", "", "Caution: Previous cycle incomplete")</f>
        <v>Caution: Previous cycle incomplete</v>
      </c>
      <c r="B68" s="37"/>
      <c r="C68" s="38"/>
      <c r="D68" s="38"/>
      <c r="E68" s="38"/>
      <c r="F68" s="38"/>
      <c r="G68" s="38"/>
      <c r="H68" s="38"/>
      <c r="I68" s="38"/>
      <c r="J68" s="38"/>
      <c r="K68" s="38"/>
      <c r="L68" s="38"/>
      <c r="M68" s="145"/>
      <c r="N68" s="124"/>
      <c r="O68" s="148"/>
      <c r="P68" s="38"/>
      <c r="Q68" s="38"/>
      <c r="R68" s="38"/>
      <c r="S68" s="38"/>
      <c r="T68" s="38"/>
      <c r="U68" s="38"/>
      <c r="V68" s="38"/>
      <c r="W68" s="38"/>
      <c r="X68" s="38"/>
      <c r="Y68" s="38"/>
      <c r="Z68" s="38"/>
      <c r="AA68" s="145"/>
      <c r="AB68" s="124"/>
      <c r="AC68" s="148"/>
      <c r="AD68" s="57" t="str">
        <f>IF(AND(AD65="Yes",AD67="Yes"),"Cycle Complete","Cycle Incomplete")</f>
        <v>Cycle Incomplete</v>
      </c>
      <c r="AE68" s="127"/>
      <c r="AF68" s="135"/>
    </row>
    <row r="69" spans="1:32" ht="15" customHeight="1" x14ac:dyDescent="0.25">
      <c r="A69" s="152"/>
      <c r="B69" s="45"/>
      <c r="C69" s="46"/>
      <c r="D69" s="46"/>
      <c r="E69" s="46"/>
      <c r="F69" s="46"/>
      <c r="G69" s="46"/>
      <c r="H69" s="46"/>
      <c r="I69" s="46"/>
      <c r="J69" s="46"/>
      <c r="K69" s="46"/>
      <c r="L69" s="46"/>
      <c r="M69" s="128"/>
      <c r="N69" s="131">
        <f>COUNTIF(C69:L73,"y")</f>
        <v>0</v>
      </c>
      <c r="O69" s="140" t="str">
        <f t="shared" ref="O69" si="22">IF(N69&gt;0,"OK","No Observation")</f>
        <v>No Observation</v>
      </c>
      <c r="P69" s="46"/>
      <c r="Q69" s="46"/>
      <c r="R69" s="46"/>
      <c r="S69" s="46"/>
      <c r="T69" s="46"/>
      <c r="U69" s="46"/>
      <c r="V69" s="46"/>
      <c r="W69" s="46"/>
      <c r="X69" s="46"/>
      <c r="Y69" s="46"/>
      <c r="Z69" s="46"/>
      <c r="AA69" s="128"/>
      <c r="AB69" s="131">
        <f>COUNTIF(P69:Z73,"Y")</f>
        <v>0</v>
      </c>
      <c r="AC69" s="140" t="str">
        <f t="shared" ref="AC69" si="23">IF(AB69&gt;0,"OK","No Debrief")</f>
        <v>No Debrief</v>
      </c>
      <c r="AD69" s="68" t="s">
        <v>62</v>
      </c>
      <c r="AE69" s="119"/>
      <c r="AF69" s="136"/>
    </row>
    <row r="70" spans="1:32" x14ac:dyDescent="0.25">
      <c r="A70" s="153"/>
      <c r="B70" s="47"/>
      <c r="C70" s="48"/>
      <c r="D70" s="48"/>
      <c r="E70" s="48"/>
      <c r="F70" s="48"/>
      <c r="G70" s="48"/>
      <c r="H70" s="48"/>
      <c r="I70" s="48"/>
      <c r="J70" s="48"/>
      <c r="K70" s="48"/>
      <c r="L70" s="48"/>
      <c r="M70" s="129"/>
      <c r="N70" s="132"/>
      <c r="O70" s="141"/>
      <c r="P70" s="48"/>
      <c r="Q70" s="48"/>
      <c r="R70" s="48"/>
      <c r="S70" s="48"/>
      <c r="T70" s="48"/>
      <c r="U70" s="48"/>
      <c r="V70" s="48"/>
      <c r="W70" s="48"/>
      <c r="X70" s="48"/>
      <c r="Y70" s="48"/>
      <c r="Z70" s="48"/>
      <c r="AA70" s="129"/>
      <c r="AB70" s="132"/>
      <c r="AC70" s="141"/>
      <c r="AD70" s="94" t="str">
        <f>IF(O69="OK", "Yes", "No")</f>
        <v>No</v>
      </c>
      <c r="AE70" s="120"/>
      <c r="AF70" s="137"/>
    </row>
    <row r="71" spans="1:32" x14ac:dyDescent="0.25">
      <c r="A71" s="153"/>
      <c r="B71" s="47"/>
      <c r="C71" s="48"/>
      <c r="D71" s="48"/>
      <c r="E71" s="48"/>
      <c r="F71" s="48"/>
      <c r="G71" s="48"/>
      <c r="H71" s="48"/>
      <c r="I71" s="48"/>
      <c r="J71" s="48"/>
      <c r="K71" s="48"/>
      <c r="L71" s="48"/>
      <c r="M71" s="129"/>
      <c r="N71" s="132"/>
      <c r="O71" s="141"/>
      <c r="P71" s="48"/>
      <c r="Q71" s="48"/>
      <c r="R71" s="48"/>
      <c r="S71" s="48"/>
      <c r="T71" s="48"/>
      <c r="U71" s="48"/>
      <c r="V71" s="48"/>
      <c r="W71" s="48"/>
      <c r="X71" s="48"/>
      <c r="Y71" s="48"/>
      <c r="Z71" s="48"/>
      <c r="AA71" s="129"/>
      <c r="AB71" s="132"/>
      <c r="AC71" s="141"/>
      <c r="AD71" s="55" t="s">
        <v>63</v>
      </c>
      <c r="AE71" s="120"/>
      <c r="AF71" s="93" t="s">
        <v>86</v>
      </c>
    </row>
    <row r="72" spans="1:32" x14ac:dyDescent="0.25">
      <c r="A72" s="154"/>
      <c r="B72" s="47"/>
      <c r="C72" s="48"/>
      <c r="D72" s="48"/>
      <c r="E72" s="48"/>
      <c r="F72" s="48"/>
      <c r="G72" s="48"/>
      <c r="H72" s="48"/>
      <c r="I72" s="48"/>
      <c r="J72" s="48"/>
      <c r="K72" s="48"/>
      <c r="L72" s="48"/>
      <c r="M72" s="129"/>
      <c r="N72" s="132"/>
      <c r="O72" s="141"/>
      <c r="P72" s="48"/>
      <c r="Q72" s="48"/>
      <c r="R72" s="48"/>
      <c r="S72" s="48"/>
      <c r="T72" s="48"/>
      <c r="U72" s="48"/>
      <c r="V72" s="48"/>
      <c r="W72" s="48"/>
      <c r="X72" s="48"/>
      <c r="Y72" s="48"/>
      <c r="Z72" s="48"/>
      <c r="AA72" s="129"/>
      <c r="AB72" s="132"/>
      <c r="AC72" s="141"/>
      <c r="AD72" s="94" t="str">
        <f>IF(AC69="OK","Yes","No")</f>
        <v>No</v>
      </c>
      <c r="AE72" s="120"/>
      <c r="AF72" s="138"/>
    </row>
    <row r="73" spans="1:32" x14ac:dyDescent="0.25">
      <c r="A73" s="53" t="str">
        <f>IF(AD68="Cycle Complete", "", "Caution: Previous cycle incomplete")</f>
        <v>Caution: Previous cycle incomplete</v>
      </c>
      <c r="B73" s="49"/>
      <c r="C73" s="50"/>
      <c r="D73" s="50"/>
      <c r="E73" s="50"/>
      <c r="F73" s="50"/>
      <c r="G73" s="50"/>
      <c r="H73" s="50"/>
      <c r="I73" s="50"/>
      <c r="J73" s="50"/>
      <c r="K73" s="50"/>
      <c r="L73" s="50"/>
      <c r="M73" s="130"/>
      <c r="N73" s="133"/>
      <c r="O73" s="142"/>
      <c r="P73" s="50"/>
      <c r="Q73" s="50"/>
      <c r="R73" s="50"/>
      <c r="S73" s="50"/>
      <c r="T73" s="50"/>
      <c r="U73" s="50"/>
      <c r="V73" s="50"/>
      <c r="W73" s="50"/>
      <c r="X73" s="50"/>
      <c r="Y73" s="50"/>
      <c r="Z73" s="50"/>
      <c r="AA73" s="130"/>
      <c r="AB73" s="133"/>
      <c r="AC73" s="142"/>
      <c r="AD73" s="57" t="str">
        <f>IF(AND(AD70="Yes",AD72="Yes"),"Cycle Complete","Cycle Incomplete")</f>
        <v>Cycle Incomplete</v>
      </c>
      <c r="AE73" s="121"/>
      <c r="AF73" s="139"/>
    </row>
    <row r="74" spans="1:32" ht="15" customHeight="1" x14ac:dyDescent="0.25">
      <c r="A74" s="155"/>
      <c r="B74" s="33"/>
      <c r="C74" s="34"/>
      <c r="D74" s="34"/>
      <c r="E74" s="34"/>
      <c r="F74" s="34"/>
      <c r="G74" s="34"/>
      <c r="H74" s="34"/>
      <c r="I74" s="34"/>
      <c r="J74" s="34"/>
      <c r="K74" s="34"/>
      <c r="L74" s="34"/>
      <c r="M74" s="143"/>
      <c r="N74" s="122">
        <f>COUNTIF(C74:L78,"y")</f>
        <v>0</v>
      </c>
      <c r="O74" s="146" t="str">
        <f t="shared" ref="O74" si="24">IF(N74&gt;0,"OK","No Observation")</f>
        <v>No Observation</v>
      </c>
      <c r="P74" s="34"/>
      <c r="Q74" s="34"/>
      <c r="R74" s="34"/>
      <c r="S74" s="34"/>
      <c r="T74" s="34"/>
      <c r="U74" s="34"/>
      <c r="V74" s="34"/>
      <c r="W74" s="34"/>
      <c r="X74" s="34"/>
      <c r="Y74" s="34"/>
      <c r="Z74" s="34"/>
      <c r="AA74" s="143"/>
      <c r="AB74" s="122">
        <f>COUNTIF(P74:Z78,"Y")</f>
        <v>0</v>
      </c>
      <c r="AC74" s="146" t="str">
        <f t="shared" ref="AC74" si="25">IF(AB74&gt;0,"OK","No Debrief")</f>
        <v>No Debrief</v>
      </c>
      <c r="AD74" s="68" t="s">
        <v>62</v>
      </c>
      <c r="AE74" s="125"/>
      <c r="AF74" s="151"/>
    </row>
    <row r="75" spans="1:32" x14ac:dyDescent="0.25">
      <c r="A75" s="156"/>
      <c r="B75" s="35"/>
      <c r="C75" s="36"/>
      <c r="D75" s="36"/>
      <c r="E75" s="36"/>
      <c r="F75" s="36"/>
      <c r="G75" s="36"/>
      <c r="H75" s="36"/>
      <c r="I75" s="36"/>
      <c r="J75" s="36"/>
      <c r="K75" s="36"/>
      <c r="L75" s="36"/>
      <c r="M75" s="144"/>
      <c r="N75" s="123"/>
      <c r="O75" s="147"/>
      <c r="P75" s="36"/>
      <c r="Q75" s="36"/>
      <c r="R75" s="36"/>
      <c r="S75" s="36"/>
      <c r="T75" s="36"/>
      <c r="U75" s="36"/>
      <c r="V75" s="36"/>
      <c r="W75" s="36"/>
      <c r="X75" s="36"/>
      <c r="Y75" s="36"/>
      <c r="Z75" s="36"/>
      <c r="AA75" s="144"/>
      <c r="AB75" s="123"/>
      <c r="AC75" s="147"/>
      <c r="AD75" s="94" t="str">
        <f>IF(O74="OK", "Yes", "No")</f>
        <v>No</v>
      </c>
      <c r="AE75" s="126"/>
      <c r="AF75" s="150"/>
    </row>
    <row r="76" spans="1:32" x14ac:dyDescent="0.25">
      <c r="A76" s="156"/>
      <c r="B76" s="35"/>
      <c r="C76" s="36"/>
      <c r="D76" s="36"/>
      <c r="E76" s="36"/>
      <c r="F76" s="36"/>
      <c r="G76" s="36"/>
      <c r="H76" s="36"/>
      <c r="I76" s="36"/>
      <c r="J76" s="36"/>
      <c r="K76" s="36"/>
      <c r="L76" s="36"/>
      <c r="M76" s="144"/>
      <c r="N76" s="123"/>
      <c r="O76" s="147"/>
      <c r="P76" s="36"/>
      <c r="Q76" s="36"/>
      <c r="R76" s="36"/>
      <c r="S76" s="36"/>
      <c r="T76" s="36"/>
      <c r="U76" s="36"/>
      <c r="V76" s="36"/>
      <c r="W76" s="36"/>
      <c r="X76" s="36"/>
      <c r="Y76" s="36"/>
      <c r="Z76" s="36"/>
      <c r="AA76" s="144"/>
      <c r="AB76" s="123"/>
      <c r="AC76" s="147"/>
      <c r="AD76" s="55" t="s">
        <v>63</v>
      </c>
      <c r="AE76" s="126"/>
      <c r="AF76" s="93" t="s">
        <v>86</v>
      </c>
    </row>
    <row r="77" spans="1:32" x14ac:dyDescent="0.25">
      <c r="A77" s="157"/>
      <c r="B77" s="35"/>
      <c r="C77" s="36"/>
      <c r="D77" s="36"/>
      <c r="E77" s="36"/>
      <c r="F77" s="36"/>
      <c r="G77" s="36"/>
      <c r="H77" s="36"/>
      <c r="I77" s="36"/>
      <c r="J77" s="36"/>
      <c r="K77" s="36"/>
      <c r="L77" s="36"/>
      <c r="M77" s="144"/>
      <c r="N77" s="123"/>
      <c r="O77" s="147"/>
      <c r="P77" s="36"/>
      <c r="Q77" s="36"/>
      <c r="R77" s="36"/>
      <c r="S77" s="36"/>
      <c r="T77" s="36"/>
      <c r="U77" s="36"/>
      <c r="V77" s="36"/>
      <c r="W77" s="36"/>
      <c r="X77" s="36"/>
      <c r="Y77" s="36"/>
      <c r="Z77" s="36"/>
      <c r="AA77" s="144"/>
      <c r="AB77" s="123"/>
      <c r="AC77" s="147"/>
      <c r="AD77" s="94" t="str">
        <f>IF(AC74="OK","Yes","No")</f>
        <v>No</v>
      </c>
      <c r="AE77" s="126"/>
      <c r="AF77" s="134"/>
    </row>
    <row r="78" spans="1:32" x14ac:dyDescent="0.25">
      <c r="A78" s="71" t="str">
        <f>IF(AD73="Cycle Complete", "", "Caution: Previous cycle incomplete")</f>
        <v>Caution: Previous cycle incomplete</v>
      </c>
      <c r="B78" s="37"/>
      <c r="C78" s="38"/>
      <c r="D78" s="38"/>
      <c r="E78" s="38"/>
      <c r="F78" s="38"/>
      <c r="G78" s="38"/>
      <c r="H78" s="38"/>
      <c r="I78" s="38"/>
      <c r="J78" s="38"/>
      <c r="K78" s="38"/>
      <c r="L78" s="38"/>
      <c r="M78" s="145"/>
      <c r="N78" s="124"/>
      <c r="O78" s="148"/>
      <c r="P78" s="38"/>
      <c r="Q78" s="38"/>
      <c r="R78" s="38"/>
      <c r="S78" s="38"/>
      <c r="T78" s="38"/>
      <c r="U78" s="38"/>
      <c r="V78" s="38"/>
      <c r="W78" s="38"/>
      <c r="X78" s="38"/>
      <c r="Y78" s="38"/>
      <c r="Z78" s="38"/>
      <c r="AA78" s="145"/>
      <c r="AB78" s="124"/>
      <c r="AC78" s="148"/>
      <c r="AD78" s="57" t="str">
        <f>IF(AND(AD75="Yes",AD77="Yes"),"Cycle Complete","Cycle Incomplete")</f>
        <v>Cycle Incomplete</v>
      </c>
      <c r="AE78" s="127"/>
      <c r="AF78" s="135"/>
    </row>
    <row r="79" spans="1:32" ht="15" customHeight="1" x14ac:dyDescent="0.25">
      <c r="A79" s="152"/>
      <c r="B79" s="45"/>
      <c r="C79" s="46"/>
      <c r="D79" s="46"/>
      <c r="E79" s="46"/>
      <c r="F79" s="46"/>
      <c r="G79" s="46"/>
      <c r="H79" s="46"/>
      <c r="I79" s="46"/>
      <c r="J79" s="46"/>
      <c r="K79" s="46"/>
      <c r="L79" s="46"/>
      <c r="M79" s="128"/>
      <c r="N79" s="131">
        <f>COUNTIF(C79:L83,"y")</f>
        <v>0</v>
      </c>
      <c r="O79" s="140" t="str">
        <f t="shared" ref="O79" si="26">IF(N79&gt;0,"OK","No Observation")</f>
        <v>No Observation</v>
      </c>
      <c r="P79" s="46"/>
      <c r="Q79" s="46"/>
      <c r="R79" s="46"/>
      <c r="S79" s="46"/>
      <c r="T79" s="46"/>
      <c r="U79" s="46"/>
      <c r="V79" s="46"/>
      <c r="W79" s="46"/>
      <c r="X79" s="46"/>
      <c r="Y79" s="46"/>
      <c r="Z79" s="46"/>
      <c r="AA79" s="128"/>
      <c r="AB79" s="131">
        <f>COUNTIF(P79:Z83,"Y")</f>
        <v>0</v>
      </c>
      <c r="AC79" s="140" t="str">
        <f t="shared" ref="AC79" si="27">IF(AB79&gt;0,"OK","No Debrief")</f>
        <v>No Debrief</v>
      </c>
      <c r="AD79" s="68" t="s">
        <v>62</v>
      </c>
      <c r="AE79" s="119"/>
      <c r="AF79" s="136"/>
    </row>
    <row r="80" spans="1:32" x14ac:dyDescent="0.25">
      <c r="A80" s="153"/>
      <c r="B80" s="47"/>
      <c r="C80" s="48"/>
      <c r="D80" s="48"/>
      <c r="E80" s="48"/>
      <c r="F80" s="48"/>
      <c r="G80" s="48"/>
      <c r="H80" s="48"/>
      <c r="I80" s="48"/>
      <c r="J80" s="48"/>
      <c r="K80" s="48"/>
      <c r="L80" s="48"/>
      <c r="M80" s="129"/>
      <c r="N80" s="132"/>
      <c r="O80" s="141"/>
      <c r="P80" s="48"/>
      <c r="Q80" s="48"/>
      <c r="R80" s="48"/>
      <c r="S80" s="48"/>
      <c r="T80" s="48"/>
      <c r="U80" s="48"/>
      <c r="V80" s="48"/>
      <c r="W80" s="48"/>
      <c r="X80" s="48"/>
      <c r="Y80" s="48"/>
      <c r="Z80" s="48"/>
      <c r="AA80" s="129"/>
      <c r="AB80" s="132"/>
      <c r="AC80" s="141"/>
      <c r="AD80" s="94" t="str">
        <f>IF(O79="OK", "Yes", "No")</f>
        <v>No</v>
      </c>
      <c r="AE80" s="120"/>
      <c r="AF80" s="137"/>
    </row>
    <row r="81" spans="1:32" x14ac:dyDescent="0.25">
      <c r="A81" s="153"/>
      <c r="B81" s="47"/>
      <c r="C81" s="48"/>
      <c r="D81" s="48"/>
      <c r="E81" s="48"/>
      <c r="F81" s="48"/>
      <c r="G81" s="48"/>
      <c r="H81" s="48"/>
      <c r="I81" s="48"/>
      <c r="J81" s="48"/>
      <c r="K81" s="48"/>
      <c r="L81" s="48"/>
      <c r="M81" s="129"/>
      <c r="N81" s="132"/>
      <c r="O81" s="141"/>
      <c r="P81" s="48"/>
      <c r="Q81" s="48"/>
      <c r="R81" s="48"/>
      <c r="S81" s="48"/>
      <c r="T81" s="48"/>
      <c r="U81" s="48"/>
      <c r="V81" s="48"/>
      <c r="W81" s="48"/>
      <c r="X81" s="48"/>
      <c r="Y81" s="48"/>
      <c r="Z81" s="48"/>
      <c r="AA81" s="129"/>
      <c r="AB81" s="132"/>
      <c r="AC81" s="141"/>
      <c r="AD81" s="55" t="s">
        <v>63</v>
      </c>
      <c r="AE81" s="120"/>
      <c r="AF81" s="93" t="s">
        <v>86</v>
      </c>
    </row>
    <row r="82" spans="1:32" x14ac:dyDescent="0.25">
      <c r="A82" s="154"/>
      <c r="B82" s="47"/>
      <c r="C82" s="48"/>
      <c r="D82" s="48"/>
      <c r="E82" s="48"/>
      <c r="F82" s="48"/>
      <c r="G82" s="48"/>
      <c r="H82" s="48"/>
      <c r="I82" s="48"/>
      <c r="J82" s="48"/>
      <c r="K82" s="48"/>
      <c r="L82" s="48"/>
      <c r="M82" s="129"/>
      <c r="N82" s="132"/>
      <c r="O82" s="141"/>
      <c r="P82" s="48"/>
      <c r="Q82" s="48"/>
      <c r="R82" s="48"/>
      <c r="S82" s="48"/>
      <c r="T82" s="48"/>
      <c r="U82" s="48"/>
      <c r="V82" s="48"/>
      <c r="W82" s="48"/>
      <c r="X82" s="48"/>
      <c r="Y82" s="48"/>
      <c r="Z82" s="48"/>
      <c r="AA82" s="129"/>
      <c r="AB82" s="132"/>
      <c r="AC82" s="141"/>
      <c r="AD82" s="94" t="str">
        <f>IF(AC79="OK","Yes","No")</f>
        <v>No</v>
      </c>
      <c r="AE82" s="120"/>
      <c r="AF82" s="138"/>
    </row>
    <row r="83" spans="1:32" x14ac:dyDescent="0.25">
      <c r="A83" s="53" t="str">
        <f>IF(AD78="Cycle Complete", "", "Caution: Previous cycle incomplete")</f>
        <v>Caution: Previous cycle incomplete</v>
      </c>
      <c r="B83" s="49"/>
      <c r="C83" s="50"/>
      <c r="D83" s="50"/>
      <c r="E83" s="50"/>
      <c r="F83" s="50"/>
      <c r="G83" s="50"/>
      <c r="H83" s="50"/>
      <c r="I83" s="50"/>
      <c r="J83" s="50"/>
      <c r="K83" s="50"/>
      <c r="L83" s="50"/>
      <c r="M83" s="130"/>
      <c r="N83" s="133"/>
      <c r="O83" s="142"/>
      <c r="P83" s="50"/>
      <c r="Q83" s="50"/>
      <c r="R83" s="50"/>
      <c r="S83" s="50"/>
      <c r="T83" s="50"/>
      <c r="U83" s="50"/>
      <c r="V83" s="50"/>
      <c r="W83" s="50"/>
      <c r="X83" s="50"/>
      <c r="Y83" s="50"/>
      <c r="Z83" s="50"/>
      <c r="AA83" s="130"/>
      <c r="AB83" s="133"/>
      <c r="AC83" s="142"/>
      <c r="AD83" s="57" t="str">
        <f>IF(AND(AD80="Yes",AD82="Yes"),"Cycle Complete","Cycle Incomplete")</f>
        <v>Cycle Incomplete</v>
      </c>
      <c r="AE83" s="121"/>
      <c r="AF83" s="139"/>
    </row>
    <row r="84" spans="1:32" ht="15" customHeight="1" x14ac:dyDescent="0.25">
      <c r="A84" s="155"/>
      <c r="B84" s="33"/>
      <c r="C84" s="34"/>
      <c r="D84" s="34"/>
      <c r="E84" s="34"/>
      <c r="F84" s="34"/>
      <c r="G84" s="34"/>
      <c r="H84" s="34"/>
      <c r="I84" s="34"/>
      <c r="J84" s="34"/>
      <c r="K84" s="34"/>
      <c r="L84" s="34"/>
      <c r="M84" s="143"/>
      <c r="N84" s="122">
        <f>COUNTIF(C84:L88,"y")</f>
        <v>0</v>
      </c>
      <c r="O84" s="146" t="str">
        <f t="shared" ref="O84" si="28">IF(N84&gt;0,"OK","No Observation")</f>
        <v>No Observation</v>
      </c>
      <c r="P84" s="34"/>
      <c r="Q84" s="34"/>
      <c r="R84" s="34"/>
      <c r="S84" s="34"/>
      <c r="T84" s="34"/>
      <c r="U84" s="34"/>
      <c r="V84" s="34"/>
      <c r="W84" s="34"/>
      <c r="X84" s="34"/>
      <c r="Y84" s="34"/>
      <c r="Z84" s="34"/>
      <c r="AA84" s="143"/>
      <c r="AB84" s="122">
        <f>COUNTIF(P84:Z88,"Y")</f>
        <v>0</v>
      </c>
      <c r="AC84" s="146" t="str">
        <f t="shared" ref="AC84" si="29">IF(AB84&gt;0,"OK","No Debrief")</f>
        <v>No Debrief</v>
      </c>
      <c r="AD84" s="68" t="s">
        <v>62</v>
      </c>
      <c r="AE84" s="125"/>
      <c r="AF84" s="151"/>
    </row>
    <row r="85" spans="1:32" x14ac:dyDescent="0.25">
      <c r="A85" s="156"/>
      <c r="B85" s="35"/>
      <c r="C85" s="36"/>
      <c r="D85" s="36"/>
      <c r="E85" s="36"/>
      <c r="F85" s="36"/>
      <c r="G85" s="36"/>
      <c r="H85" s="36"/>
      <c r="I85" s="36"/>
      <c r="J85" s="36"/>
      <c r="K85" s="36"/>
      <c r="L85" s="36"/>
      <c r="M85" s="144"/>
      <c r="N85" s="123"/>
      <c r="O85" s="147"/>
      <c r="P85" s="36"/>
      <c r="Q85" s="36"/>
      <c r="R85" s="36"/>
      <c r="S85" s="36"/>
      <c r="T85" s="36"/>
      <c r="U85" s="36"/>
      <c r="V85" s="36"/>
      <c r="W85" s="36"/>
      <c r="X85" s="36"/>
      <c r="Y85" s="36"/>
      <c r="Z85" s="36"/>
      <c r="AA85" s="144"/>
      <c r="AB85" s="123"/>
      <c r="AC85" s="147"/>
      <c r="AD85" s="94" t="str">
        <f>IF(O84="OK", "Yes", "No")</f>
        <v>No</v>
      </c>
      <c r="AE85" s="126"/>
      <c r="AF85" s="150"/>
    </row>
    <row r="86" spans="1:32" x14ac:dyDescent="0.25">
      <c r="A86" s="156"/>
      <c r="B86" s="35"/>
      <c r="C86" s="36"/>
      <c r="D86" s="36"/>
      <c r="E86" s="36"/>
      <c r="F86" s="36"/>
      <c r="G86" s="36"/>
      <c r="H86" s="36"/>
      <c r="I86" s="36"/>
      <c r="J86" s="36"/>
      <c r="K86" s="36"/>
      <c r="L86" s="36"/>
      <c r="M86" s="144"/>
      <c r="N86" s="123"/>
      <c r="O86" s="147"/>
      <c r="P86" s="36"/>
      <c r="Q86" s="36"/>
      <c r="R86" s="36"/>
      <c r="S86" s="36"/>
      <c r="T86" s="36"/>
      <c r="U86" s="36"/>
      <c r="V86" s="36"/>
      <c r="W86" s="36"/>
      <c r="X86" s="36"/>
      <c r="Y86" s="36"/>
      <c r="Z86" s="36"/>
      <c r="AA86" s="144"/>
      <c r="AB86" s="123"/>
      <c r="AC86" s="147"/>
      <c r="AD86" s="55" t="s">
        <v>63</v>
      </c>
      <c r="AE86" s="126"/>
      <c r="AF86" s="93" t="s">
        <v>86</v>
      </c>
    </row>
    <row r="87" spans="1:32" x14ac:dyDescent="0.25">
      <c r="A87" s="157"/>
      <c r="B87" s="35"/>
      <c r="C87" s="36"/>
      <c r="D87" s="36"/>
      <c r="E87" s="36"/>
      <c r="F87" s="36"/>
      <c r="G87" s="36"/>
      <c r="H87" s="36"/>
      <c r="I87" s="36"/>
      <c r="J87" s="36"/>
      <c r="K87" s="36"/>
      <c r="L87" s="36"/>
      <c r="M87" s="144"/>
      <c r="N87" s="123"/>
      <c r="O87" s="147"/>
      <c r="P87" s="36"/>
      <c r="Q87" s="36"/>
      <c r="R87" s="36"/>
      <c r="S87" s="36"/>
      <c r="T87" s="36"/>
      <c r="U87" s="36"/>
      <c r="V87" s="36"/>
      <c r="W87" s="36"/>
      <c r="X87" s="36"/>
      <c r="Y87" s="36"/>
      <c r="Z87" s="36"/>
      <c r="AA87" s="144"/>
      <c r="AB87" s="123"/>
      <c r="AC87" s="147"/>
      <c r="AD87" s="94" t="str">
        <f>IF(AC84="OK","Yes","No")</f>
        <v>No</v>
      </c>
      <c r="AE87" s="126"/>
      <c r="AF87" s="134"/>
    </row>
    <row r="88" spans="1:32" x14ac:dyDescent="0.25">
      <c r="A88" s="71" t="str">
        <f>IF(AD83="Cycle Complete", "", "Caution: Previous cycle incomplete")</f>
        <v>Caution: Previous cycle incomplete</v>
      </c>
      <c r="B88" s="37"/>
      <c r="C88" s="38"/>
      <c r="D88" s="38"/>
      <c r="E88" s="38"/>
      <c r="F88" s="38"/>
      <c r="G88" s="38"/>
      <c r="H88" s="38"/>
      <c r="I88" s="38"/>
      <c r="J88" s="38"/>
      <c r="K88" s="38"/>
      <c r="L88" s="38"/>
      <c r="M88" s="145"/>
      <c r="N88" s="124"/>
      <c r="O88" s="148"/>
      <c r="P88" s="38"/>
      <c r="Q88" s="38"/>
      <c r="R88" s="38"/>
      <c r="S88" s="38"/>
      <c r="T88" s="38"/>
      <c r="U88" s="38"/>
      <c r="V88" s="38"/>
      <c r="W88" s="38"/>
      <c r="X88" s="38"/>
      <c r="Y88" s="38"/>
      <c r="Z88" s="38"/>
      <c r="AA88" s="145"/>
      <c r="AB88" s="124"/>
      <c r="AC88" s="148"/>
      <c r="AD88" s="57" t="str">
        <f>IF(AND(AD85="Yes",AD87="Yes"),"Cycle Complete","Cycle Incomplete")</f>
        <v>Cycle Incomplete</v>
      </c>
      <c r="AE88" s="127"/>
      <c r="AF88" s="135"/>
    </row>
    <row r="89" spans="1:32" ht="15" customHeight="1" x14ac:dyDescent="0.25">
      <c r="A89" s="152"/>
      <c r="B89" s="45"/>
      <c r="C89" s="46"/>
      <c r="D89" s="46"/>
      <c r="E89" s="46"/>
      <c r="F89" s="46"/>
      <c r="G89" s="46"/>
      <c r="H89" s="46"/>
      <c r="I89" s="46"/>
      <c r="J89" s="46"/>
      <c r="K89" s="46"/>
      <c r="L89" s="46"/>
      <c r="M89" s="128"/>
      <c r="N89" s="131">
        <f>COUNTIF(C89:L93,"y")</f>
        <v>0</v>
      </c>
      <c r="O89" s="140" t="str">
        <f t="shared" ref="O89" si="30">IF(N89&gt;0,"OK","No Observation")</f>
        <v>No Observation</v>
      </c>
      <c r="P89" s="46"/>
      <c r="Q89" s="46"/>
      <c r="R89" s="46"/>
      <c r="S89" s="46"/>
      <c r="T89" s="46"/>
      <c r="U89" s="46"/>
      <c r="V89" s="46"/>
      <c r="W89" s="46"/>
      <c r="X89" s="46"/>
      <c r="Y89" s="46"/>
      <c r="Z89" s="46"/>
      <c r="AA89" s="128"/>
      <c r="AB89" s="131">
        <f>COUNTIF(P89:Z93,"Y")</f>
        <v>0</v>
      </c>
      <c r="AC89" s="140" t="str">
        <f t="shared" ref="AC89" si="31">IF(AB89&gt;0,"OK","No Debrief")</f>
        <v>No Debrief</v>
      </c>
      <c r="AD89" s="68" t="s">
        <v>62</v>
      </c>
      <c r="AE89" s="119"/>
      <c r="AF89" s="136"/>
    </row>
    <row r="90" spans="1:32" x14ac:dyDescent="0.25">
      <c r="A90" s="153"/>
      <c r="B90" s="47"/>
      <c r="C90" s="48"/>
      <c r="D90" s="48"/>
      <c r="E90" s="48"/>
      <c r="F90" s="48"/>
      <c r="G90" s="48"/>
      <c r="H90" s="48"/>
      <c r="I90" s="48"/>
      <c r="J90" s="48"/>
      <c r="K90" s="48"/>
      <c r="L90" s="48"/>
      <c r="M90" s="129"/>
      <c r="N90" s="132"/>
      <c r="O90" s="141"/>
      <c r="P90" s="48"/>
      <c r="Q90" s="48"/>
      <c r="R90" s="48"/>
      <c r="S90" s="48"/>
      <c r="T90" s="48"/>
      <c r="U90" s="48"/>
      <c r="V90" s="48"/>
      <c r="W90" s="48"/>
      <c r="X90" s="48"/>
      <c r="Y90" s="48"/>
      <c r="Z90" s="48"/>
      <c r="AA90" s="129"/>
      <c r="AB90" s="132"/>
      <c r="AC90" s="141"/>
      <c r="AD90" s="94" t="str">
        <f>IF(O89="OK", "Yes", "No")</f>
        <v>No</v>
      </c>
      <c r="AE90" s="120"/>
      <c r="AF90" s="137"/>
    </row>
    <row r="91" spans="1:32" x14ac:dyDescent="0.25">
      <c r="A91" s="153"/>
      <c r="B91" s="47"/>
      <c r="C91" s="48"/>
      <c r="D91" s="48"/>
      <c r="E91" s="48"/>
      <c r="F91" s="48"/>
      <c r="G91" s="48"/>
      <c r="H91" s="48"/>
      <c r="I91" s="48"/>
      <c r="J91" s="48"/>
      <c r="K91" s="48"/>
      <c r="L91" s="48"/>
      <c r="M91" s="129"/>
      <c r="N91" s="132"/>
      <c r="O91" s="141"/>
      <c r="P91" s="48"/>
      <c r="Q91" s="48"/>
      <c r="R91" s="48"/>
      <c r="S91" s="48"/>
      <c r="T91" s="48"/>
      <c r="U91" s="48"/>
      <c r="V91" s="48"/>
      <c r="W91" s="48"/>
      <c r="X91" s="48"/>
      <c r="Y91" s="48"/>
      <c r="Z91" s="48"/>
      <c r="AA91" s="129"/>
      <c r="AB91" s="132"/>
      <c r="AC91" s="141"/>
      <c r="AD91" s="55" t="s">
        <v>63</v>
      </c>
      <c r="AE91" s="120"/>
      <c r="AF91" s="93" t="s">
        <v>86</v>
      </c>
    </row>
    <row r="92" spans="1:32" x14ac:dyDescent="0.25">
      <c r="A92" s="154"/>
      <c r="B92" s="47"/>
      <c r="C92" s="48"/>
      <c r="D92" s="48"/>
      <c r="E92" s="48"/>
      <c r="F92" s="48"/>
      <c r="G92" s="48"/>
      <c r="H92" s="48"/>
      <c r="I92" s="48"/>
      <c r="J92" s="48"/>
      <c r="K92" s="48"/>
      <c r="L92" s="48"/>
      <c r="M92" s="129"/>
      <c r="N92" s="132"/>
      <c r="O92" s="141"/>
      <c r="P92" s="48"/>
      <c r="Q92" s="48"/>
      <c r="R92" s="48"/>
      <c r="S92" s="48"/>
      <c r="T92" s="48"/>
      <c r="U92" s="48"/>
      <c r="V92" s="48"/>
      <c r="W92" s="48"/>
      <c r="X92" s="48"/>
      <c r="Y92" s="48"/>
      <c r="Z92" s="48"/>
      <c r="AA92" s="129"/>
      <c r="AB92" s="132"/>
      <c r="AC92" s="141"/>
      <c r="AD92" s="94" t="str">
        <f>IF(AC89="OK","Yes","No")</f>
        <v>No</v>
      </c>
      <c r="AE92" s="120"/>
      <c r="AF92" s="138"/>
    </row>
    <row r="93" spans="1:32" x14ac:dyDescent="0.25">
      <c r="A93" s="53" t="str">
        <f>IF(AD88="Cycle Complete", "", "Caution: Previous cycle incomplete")</f>
        <v>Caution: Previous cycle incomplete</v>
      </c>
      <c r="B93" s="49"/>
      <c r="C93" s="50"/>
      <c r="D93" s="50"/>
      <c r="E93" s="50"/>
      <c r="F93" s="50"/>
      <c r="G93" s="50"/>
      <c r="H93" s="50"/>
      <c r="I93" s="50"/>
      <c r="J93" s="50"/>
      <c r="K93" s="50"/>
      <c r="L93" s="50"/>
      <c r="M93" s="130"/>
      <c r="N93" s="133"/>
      <c r="O93" s="142"/>
      <c r="P93" s="50"/>
      <c r="Q93" s="50"/>
      <c r="R93" s="50"/>
      <c r="S93" s="50"/>
      <c r="T93" s="50"/>
      <c r="U93" s="50"/>
      <c r="V93" s="50"/>
      <c r="W93" s="50"/>
      <c r="X93" s="50"/>
      <c r="Y93" s="50"/>
      <c r="Z93" s="50"/>
      <c r="AA93" s="130"/>
      <c r="AB93" s="133"/>
      <c r="AC93" s="142"/>
      <c r="AD93" s="57" t="str">
        <f>IF(AND(AD90="Yes",AD92="Yes"),"Cycle Complete","Cycle Incomplete")</f>
        <v>Cycle Incomplete</v>
      </c>
      <c r="AE93" s="121"/>
      <c r="AF93" s="139"/>
    </row>
    <row r="94" spans="1:32" ht="15" customHeight="1" x14ac:dyDescent="0.25">
      <c r="A94" s="155"/>
      <c r="B94" s="33"/>
      <c r="C94" s="34"/>
      <c r="D94" s="34"/>
      <c r="E94" s="34"/>
      <c r="F94" s="34"/>
      <c r="G94" s="34"/>
      <c r="H94" s="34"/>
      <c r="I94" s="34"/>
      <c r="J94" s="34"/>
      <c r="K94" s="34"/>
      <c r="L94" s="34"/>
      <c r="M94" s="143"/>
      <c r="N94" s="122">
        <f>COUNTIF(C94:L98,"y")</f>
        <v>0</v>
      </c>
      <c r="O94" s="146" t="str">
        <f t="shared" ref="O94" si="32">IF(N94&gt;0,"OK","No Observation")</f>
        <v>No Observation</v>
      </c>
      <c r="P94" s="34"/>
      <c r="Q94" s="34"/>
      <c r="R94" s="34"/>
      <c r="S94" s="34"/>
      <c r="T94" s="34"/>
      <c r="U94" s="34"/>
      <c r="V94" s="34"/>
      <c r="W94" s="34"/>
      <c r="X94" s="34"/>
      <c r="Y94" s="34"/>
      <c r="Z94" s="34"/>
      <c r="AA94" s="143"/>
      <c r="AB94" s="122">
        <f>COUNTIF(P94:Z98,"Y")</f>
        <v>0</v>
      </c>
      <c r="AC94" s="146" t="str">
        <f t="shared" ref="AC94" si="33">IF(AB94&gt;0,"OK","No Debrief")</f>
        <v>No Debrief</v>
      </c>
      <c r="AD94" s="68" t="s">
        <v>62</v>
      </c>
      <c r="AE94" s="125"/>
      <c r="AF94" s="151"/>
    </row>
    <row r="95" spans="1:32" x14ac:dyDescent="0.25">
      <c r="A95" s="156"/>
      <c r="B95" s="35"/>
      <c r="C95" s="36"/>
      <c r="D95" s="36"/>
      <c r="E95" s="36"/>
      <c r="F95" s="36"/>
      <c r="G95" s="36"/>
      <c r="H95" s="36"/>
      <c r="I95" s="36"/>
      <c r="J95" s="36"/>
      <c r="K95" s="36"/>
      <c r="L95" s="36"/>
      <c r="M95" s="144"/>
      <c r="N95" s="123"/>
      <c r="O95" s="147"/>
      <c r="P95" s="36"/>
      <c r="Q95" s="36"/>
      <c r="R95" s="36"/>
      <c r="S95" s="36"/>
      <c r="T95" s="36"/>
      <c r="U95" s="36"/>
      <c r="V95" s="36"/>
      <c r="W95" s="36"/>
      <c r="X95" s="36"/>
      <c r="Y95" s="36"/>
      <c r="Z95" s="36"/>
      <c r="AA95" s="144"/>
      <c r="AB95" s="123"/>
      <c r="AC95" s="147"/>
      <c r="AD95" s="94" t="str">
        <f>IF(O94="OK", "Yes", "No")</f>
        <v>No</v>
      </c>
      <c r="AE95" s="126"/>
      <c r="AF95" s="150"/>
    </row>
    <row r="96" spans="1:32" x14ac:dyDescent="0.25">
      <c r="A96" s="156"/>
      <c r="B96" s="35"/>
      <c r="C96" s="36"/>
      <c r="D96" s="36"/>
      <c r="E96" s="36"/>
      <c r="F96" s="36"/>
      <c r="G96" s="36"/>
      <c r="H96" s="36"/>
      <c r="I96" s="36"/>
      <c r="J96" s="36"/>
      <c r="K96" s="36"/>
      <c r="L96" s="36"/>
      <c r="M96" s="144"/>
      <c r="N96" s="123"/>
      <c r="O96" s="147"/>
      <c r="P96" s="36"/>
      <c r="Q96" s="36"/>
      <c r="R96" s="36"/>
      <c r="S96" s="36"/>
      <c r="T96" s="36"/>
      <c r="U96" s="36"/>
      <c r="V96" s="36"/>
      <c r="W96" s="36"/>
      <c r="X96" s="36"/>
      <c r="Y96" s="36"/>
      <c r="Z96" s="36"/>
      <c r="AA96" s="144"/>
      <c r="AB96" s="123"/>
      <c r="AC96" s="147"/>
      <c r="AD96" s="55" t="s">
        <v>63</v>
      </c>
      <c r="AE96" s="126"/>
      <c r="AF96" s="93" t="s">
        <v>86</v>
      </c>
    </row>
    <row r="97" spans="1:32" x14ac:dyDescent="0.25">
      <c r="A97" s="157"/>
      <c r="B97" s="35"/>
      <c r="C97" s="36"/>
      <c r="D97" s="36"/>
      <c r="E97" s="36"/>
      <c r="F97" s="36"/>
      <c r="G97" s="36"/>
      <c r="H97" s="36"/>
      <c r="I97" s="36"/>
      <c r="J97" s="36"/>
      <c r="K97" s="36"/>
      <c r="L97" s="36"/>
      <c r="M97" s="144"/>
      <c r="N97" s="123"/>
      <c r="O97" s="147"/>
      <c r="P97" s="36"/>
      <c r="Q97" s="36"/>
      <c r="R97" s="36"/>
      <c r="S97" s="36"/>
      <c r="T97" s="36"/>
      <c r="U97" s="36"/>
      <c r="V97" s="36"/>
      <c r="W97" s="36"/>
      <c r="X97" s="36"/>
      <c r="Y97" s="36"/>
      <c r="Z97" s="36"/>
      <c r="AA97" s="144"/>
      <c r="AB97" s="123"/>
      <c r="AC97" s="147"/>
      <c r="AD97" s="94" t="str">
        <f>IF(AC94="OK","Yes","No")</f>
        <v>No</v>
      </c>
      <c r="AE97" s="126"/>
      <c r="AF97" s="134"/>
    </row>
    <row r="98" spans="1:32" x14ac:dyDescent="0.25">
      <c r="A98" s="71" t="str">
        <f>IF(AD93="Cycle Complete", "", "Caution: Previous cycle incomplete")</f>
        <v>Caution: Previous cycle incomplete</v>
      </c>
      <c r="B98" s="37"/>
      <c r="C98" s="38"/>
      <c r="D98" s="38"/>
      <c r="E98" s="38"/>
      <c r="F98" s="38"/>
      <c r="G98" s="38"/>
      <c r="H98" s="38"/>
      <c r="I98" s="38"/>
      <c r="J98" s="38"/>
      <c r="K98" s="38"/>
      <c r="L98" s="38"/>
      <c r="M98" s="145"/>
      <c r="N98" s="124"/>
      <c r="O98" s="148"/>
      <c r="P98" s="38"/>
      <c r="Q98" s="38"/>
      <c r="R98" s="38"/>
      <c r="S98" s="38"/>
      <c r="T98" s="38"/>
      <c r="U98" s="38"/>
      <c r="V98" s="38"/>
      <c r="W98" s="38"/>
      <c r="X98" s="38"/>
      <c r="Y98" s="38"/>
      <c r="Z98" s="38"/>
      <c r="AA98" s="145"/>
      <c r="AB98" s="124"/>
      <c r="AC98" s="148"/>
      <c r="AD98" s="57" t="str">
        <f>IF(AND(AD95="Yes",AD97="Yes"),"Cycle Complete","Cycle Incomplete")</f>
        <v>Cycle Incomplete</v>
      </c>
      <c r="AE98" s="127"/>
      <c r="AF98" s="135"/>
    </row>
    <row r="99" spans="1:32" ht="15" customHeight="1" x14ac:dyDescent="0.25">
      <c r="A99" s="152"/>
      <c r="B99" s="45"/>
      <c r="C99" s="46"/>
      <c r="D99" s="46"/>
      <c r="E99" s="46"/>
      <c r="F99" s="46"/>
      <c r="G99" s="46"/>
      <c r="H99" s="46"/>
      <c r="I99" s="46"/>
      <c r="J99" s="46"/>
      <c r="K99" s="46"/>
      <c r="L99" s="46"/>
      <c r="M99" s="128"/>
      <c r="N99" s="131">
        <f>COUNTIF(C99:L103,"y")</f>
        <v>0</v>
      </c>
      <c r="O99" s="140" t="str">
        <f t="shared" ref="O99" si="34">IF(N99&gt;0,"OK","No Observation")</f>
        <v>No Observation</v>
      </c>
      <c r="P99" s="46"/>
      <c r="Q99" s="46"/>
      <c r="R99" s="46"/>
      <c r="S99" s="46"/>
      <c r="T99" s="46"/>
      <c r="U99" s="46"/>
      <c r="V99" s="46"/>
      <c r="W99" s="46"/>
      <c r="X99" s="46"/>
      <c r="Y99" s="46"/>
      <c r="Z99" s="46"/>
      <c r="AA99" s="128"/>
      <c r="AB99" s="131">
        <f>COUNTIF(P99:Z103,"Y")</f>
        <v>0</v>
      </c>
      <c r="AC99" s="140" t="str">
        <f t="shared" ref="AC99" si="35">IF(AB99&gt;0,"OK","No Debrief")</f>
        <v>No Debrief</v>
      </c>
      <c r="AD99" s="68" t="s">
        <v>62</v>
      </c>
      <c r="AE99" s="119"/>
      <c r="AF99" s="136"/>
    </row>
    <row r="100" spans="1:32" x14ac:dyDescent="0.25">
      <c r="A100" s="153"/>
      <c r="B100" s="47"/>
      <c r="C100" s="48"/>
      <c r="D100" s="48"/>
      <c r="E100" s="48"/>
      <c r="F100" s="48"/>
      <c r="G100" s="48"/>
      <c r="H100" s="48"/>
      <c r="I100" s="48"/>
      <c r="J100" s="48"/>
      <c r="K100" s="48"/>
      <c r="L100" s="48"/>
      <c r="M100" s="129"/>
      <c r="N100" s="132"/>
      <c r="O100" s="141"/>
      <c r="P100" s="48"/>
      <c r="Q100" s="48"/>
      <c r="R100" s="48"/>
      <c r="S100" s="48"/>
      <c r="T100" s="48"/>
      <c r="U100" s="48"/>
      <c r="V100" s="48"/>
      <c r="W100" s="48"/>
      <c r="X100" s="48"/>
      <c r="Y100" s="48"/>
      <c r="Z100" s="48"/>
      <c r="AA100" s="129"/>
      <c r="AB100" s="132"/>
      <c r="AC100" s="141"/>
      <c r="AD100" s="94" t="str">
        <f>IF(O99="OK", "Yes", "No")</f>
        <v>No</v>
      </c>
      <c r="AE100" s="120"/>
      <c r="AF100" s="137"/>
    </row>
    <row r="101" spans="1:32" x14ac:dyDescent="0.25">
      <c r="A101" s="153"/>
      <c r="B101" s="47"/>
      <c r="C101" s="48"/>
      <c r="D101" s="48"/>
      <c r="E101" s="48"/>
      <c r="F101" s="48"/>
      <c r="G101" s="48"/>
      <c r="H101" s="48"/>
      <c r="I101" s="48"/>
      <c r="J101" s="48"/>
      <c r="K101" s="48"/>
      <c r="L101" s="48"/>
      <c r="M101" s="129"/>
      <c r="N101" s="132"/>
      <c r="O101" s="141"/>
      <c r="P101" s="48"/>
      <c r="Q101" s="48"/>
      <c r="R101" s="48"/>
      <c r="S101" s="48"/>
      <c r="T101" s="48"/>
      <c r="U101" s="48"/>
      <c r="V101" s="48"/>
      <c r="W101" s="48"/>
      <c r="X101" s="48"/>
      <c r="Y101" s="48"/>
      <c r="Z101" s="48"/>
      <c r="AA101" s="129"/>
      <c r="AB101" s="132"/>
      <c r="AC101" s="141"/>
      <c r="AD101" s="55" t="s">
        <v>63</v>
      </c>
      <c r="AE101" s="120"/>
      <c r="AF101" s="93" t="s">
        <v>86</v>
      </c>
    </row>
    <row r="102" spans="1:32" x14ac:dyDescent="0.25">
      <c r="A102" s="154"/>
      <c r="B102" s="47"/>
      <c r="C102" s="48"/>
      <c r="D102" s="48"/>
      <c r="E102" s="48"/>
      <c r="F102" s="48"/>
      <c r="G102" s="48"/>
      <c r="H102" s="48"/>
      <c r="I102" s="48"/>
      <c r="J102" s="48"/>
      <c r="K102" s="48"/>
      <c r="L102" s="48"/>
      <c r="M102" s="129"/>
      <c r="N102" s="132"/>
      <c r="O102" s="141"/>
      <c r="P102" s="48"/>
      <c r="Q102" s="48"/>
      <c r="R102" s="48"/>
      <c r="S102" s="48"/>
      <c r="T102" s="48"/>
      <c r="U102" s="48"/>
      <c r="V102" s="48"/>
      <c r="W102" s="48"/>
      <c r="X102" s="48"/>
      <c r="Y102" s="48"/>
      <c r="Z102" s="48"/>
      <c r="AA102" s="129"/>
      <c r="AB102" s="132"/>
      <c r="AC102" s="141"/>
      <c r="AD102" s="94" t="str">
        <f>IF(AC99="OK","Yes","No")</f>
        <v>No</v>
      </c>
      <c r="AE102" s="120"/>
      <c r="AF102" s="138"/>
    </row>
    <row r="103" spans="1:32" x14ac:dyDescent="0.25">
      <c r="A103" s="53" t="str">
        <f>IF(AD98="Cycle Complete", "", "Caution: Previous cycle incomplete")</f>
        <v>Caution: Previous cycle incomplete</v>
      </c>
      <c r="B103" s="49"/>
      <c r="C103" s="50"/>
      <c r="D103" s="50"/>
      <c r="E103" s="50"/>
      <c r="F103" s="50"/>
      <c r="G103" s="50"/>
      <c r="H103" s="50"/>
      <c r="I103" s="50"/>
      <c r="J103" s="50"/>
      <c r="K103" s="50"/>
      <c r="L103" s="50"/>
      <c r="M103" s="130"/>
      <c r="N103" s="133"/>
      <c r="O103" s="142"/>
      <c r="P103" s="50"/>
      <c r="Q103" s="50"/>
      <c r="R103" s="50"/>
      <c r="S103" s="50"/>
      <c r="T103" s="50"/>
      <c r="U103" s="50"/>
      <c r="V103" s="50"/>
      <c r="W103" s="50"/>
      <c r="X103" s="50"/>
      <c r="Y103" s="50"/>
      <c r="Z103" s="50"/>
      <c r="AA103" s="130"/>
      <c r="AB103" s="133"/>
      <c r="AC103" s="142"/>
      <c r="AD103" s="57" t="str">
        <f>IF(AND(AD100="Yes",AD102="Yes"),"Cycle Complete","Cycle Incomplete")</f>
        <v>Cycle Incomplete</v>
      </c>
      <c r="AE103" s="121"/>
      <c r="AF103" s="139"/>
    </row>
    <row r="104" spans="1:32" ht="15" customHeight="1" x14ac:dyDescent="0.25">
      <c r="A104" s="155"/>
      <c r="B104" s="33"/>
      <c r="C104" s="34"/>
      <c r="D104" s="34"/>
      <c r="E104" s="34"/>
      <c r="F104" s="34"/>
      <c r="G104" s="34"/>
      <c r="H104" s="34"/>
      <c r="I104" s="34"/>
      <c r="J104" s="34"/>
      <c r="K104" s="34"/>
      <c r="L104" s="34"/>
      <c r="M104" s="143"/>
      <c r="N104" s="122">
        <f>COUNTIF(C104:L108,"y")</f>
        <v>0</v>
      </c>
      <c r="O104" s="146" t="str">
        <f t="shared" ref="O104" si="36">IF(N104&gt;0,"OK","No Observation")</f>
        <v>No Observation</v>
      </c>
      <c r="P104" s="34"/>
      <c r="Q104" s="34"/>
      <c r="R104" s="34"/>
      <c r="S104" s="34"/>
      <c r="T104" s="34"/>
      <c r="U104" s="34"/>
      <c r="V104" s="34"/>
      <c r="W104" s="34"/>
      <c r="X104" s="34"/>
      <c r="Y104" s="34"/>
      <c r="Z104" s="34"/>
      <c r="AA104" s="143"/>
      <c r="AB104" s="122">
        <f>COUNTIF(P104:Z108,"Y")</f>
        <v>0</v>
      </c>
      <c r="AC104" s="146" t="str">
        <f t="shared" ref="AC104" si="37">IF(AB104&gt;0,"OK","No Debrief")</f>
        <v>No Debrief</v>
      </c>
      <c r="AD104" s="68" t="s">
        <v>62</v>
      </c>
      <c r="AE104" s="125"/>
      <c r="AF104" s="151"/>
    </row>
    <row r="105" spans="1:32" x14ac:dyDescent="0.25">
      <c r="A105" s="156"/>
      <c r="B105" s="35"/>
      <c r="C105" s="36"/>
      <c r="D105" s="36"/>
      <c r="E105" s="36"/>
      <c r="F105" s="36"/>
      <c r="G105" s="36"/>
      <c r="H105" s="36"/>
      <c r="I105" s="36"/>
      <c r="J105" s="36"/>
      <c r="K105" s="36"/>
      <c r="L105" s="36"/>
      <c r="M105" s="144"/>
      <c r="N105" s="123"/>
      <c r="O105" s="147"/>
      <c r="P105" s="36"/>
      <c r="Q105" s="36"/>
      <c r="R105" s="36"/>
      <c r="S105" s="36"/>
      <c r="T105" s="36"/>
      <c r="U105" s="36"/>
      <c r="V105" s="36"/>
      <c r="W105" s="36"/>
      <c r="X105" s="36"/>
      <c r="Y105" s="36"/>
      <c r="Z105" s="36"/>
      <c r="AA105" s="144"/>
      <c r="AB105" s="123"/>
      <c r="AC105" s="147"/>
      <c r="AD105" s="94" t="str">
        <f>IF(O104="OK", "Yes", "No")</f>
        <v>No</v>
      </c>
      <c r="AE105" s="126"/>
      <c r="AF105" s="150"/>
    </row>
    <row r="106" spans="1:32" x14ac:dyDescent="0.25">
      <c r="A106" s="156"/>
      <c r="B106" s="35"/>
      <c r="C106" s="36"/>
      <c r="D106" s="36"/>
      <c r="E106" s="36"/>
      <c r="F106" s="36"/>
      <c r="G106" s="36"/>
      <c r="H106" s="36"/>
      <c r="I106" s="36"/>
      <c r="J106" s="36"/>
      <c r="K106" s="36"/>
      <c r="L106" s="36"/>
      <c r="M106" s="144"/>
      <c r="N106" s="123"/>
      <c r="O106" s="147"/>
      <c r="P106" s="36"/>
      <c r="Q106" s="36"/>
      <c r="R106" s="36"/>
      <c r="S106" s="36"/>
      <c r="T106" s="36"/>
      <c r="U106" s="36"/>
      <c r="V106" s="36"/>
      <c r="W106" s="36"/>
      <c r="X106" s="36"/>
      <c r="Y106" s="36"/>
      <c r="Z106" s="36"/>
      <c r="AA106" s="144"/>
      <c r="AB106" s="123"/>
      <c r="AC106" s="147"/>
      <c r="AD106" s="55" t="s">
        <v>63</v>
      </c>
      <c r="AE106" s="126"/>
      <c r="AF106" s="93" t="s">
        <v>86</v>
      </c>
    </row>
    <row r="107" spans="1:32" x14ac:dyDescent="0.25">
      <c r="A107" s="157"/>
      <c r="B107" s="35"/>
      <c r="C107" s="36"/>
      <c r="D107" s="36"/>
      <c r="E107" s="36"/>
      <c r="F107" s="36"/>
      <c r="G107" s="36"/>
      <c r="H107" s="36"/>
      <c r="I107" s="36"/>
      <c r="J107" s="36"/>
      <c r="K107" s="36"/>
      <c r="L107" s="36"/>
      <c r="M107" s="144"/>
      <c r="N107" s="123"/>
      <c r="O107" s="147"/>
      <c r="P107" s="36"/>
      <c r="Q107" s="36"/>
      <c r="R107" s="36"/>
      <c r="S107" s="36"/>
      <c r="T107" s="36"/>
      <c r="U107" s="36"/>
      <c r="V107" s="36"/>
      <c r="W107" s="36"/>
      <c r="X107" s="36"/>
      <c r="Y107" s="36"/>
      <c r="Z107" s="36"/>
      <c r="AA107" s="144"/>
      <c r="AB107" s="123"/>
      <c r="AC107" s="147"/>
      <c r="AD107" s="94" t="str">
        <f>IF(AC104="OK","Yes","No")</f>
        <v>No</v>
      </c>
      <c r="AE107" s="126"/>
      <c r="AF107" s="134"/>
    </row>
    <row r="108" spans="1:32" x14ac:dyDescent="0.25">
      <c r="A108" s="71" t="str">
        <f>IF(AD103="Cycle Complete", "", "Caution: Previous cycle incomplete")</f>
        <v>Caution: Previous cycle incomplete</v>
      </c>
      <c r="B108" s="37"/>
      <c r="C108" s="38"/>
      <c r="D108" s="38"/>
      <c r="E108" s="38"/>
      <c r="F108" s="38"/>
      <c r="G108" s="38"/>
      <c r="H108" s="38"/>
      <c r="I108" s="38"/>
      <c r="J108" s="38"/>
      <c r="K108" s="38"/>
      <c r="L108" s="38"/>
      <c r="M108" s="145"/>
      <c r="N108" s="124"/>
      <c r="O108" s="148"/>
      <c r="P108" s="38"/>
      <c r="Q108" s="38"/>
      <c r="R108" s="38"/>
      <c r="S108" s="38"/>
      <c r="T108" s="38"/>
      <c r="U108" s="38"/>
      <c r="V108" s="38"/>
      <c r="W108" s="38"/>
      <c r="X108" s="38"/>
      <c r="Y108" s="38"/>
      <c r="Z108" s="38"/>
      <c r="AA108" s="145"/>
      <c r="AB108" s="124"/>
      <c r="AC108" s="148"/>
      <c r="AD108" s="57" t="str">
        <f>IF(AND(AD105="Yes",AD107="Yes"),"Cycle Complete","Cycle Incomplete")</f>
        <v>Cycle Incomplete</v>
      </c>
      <c r="AE108" s="127"/>
      <c r="AF108" s="135"/>
    </row>
    <row r="109" spans="1:32" ht="15" customHeight="1" x14ac:dyDescent="0.25">
      <c r="A109" s="152"/>
      <c r="B109" s="45"/>
      <c r="C109" s="46"/>
      <c r="D109" s="46"/>
      <c r="E109" s="46"/>
      <c r="F109" s="46"/>
      <c r="G109" s="46"/>
      <c r="H109" s="46"/>
      <c r="I109" s="46"/>
      <c r="J109" s="46"/>
      <c r="K109" s="46"/>
      <c r="L109" s="46"/>
      <c r="M109" s="128"/>
      <c r="N109" s="131">
        <f>COUNTIF(C109:L113,"y")</f>
        <v>0</v>
      </c>
      <c r="O109" s="140" t="str">
        <f t="shared" ref="O109" si="38">IF(N109&gt;0,"OK","No Observation")</f>
        <v>No Observation</v>
      </c>
      <c r="P109" s="46"/>
      <c r="Q109" s="46"/>
      <c r="R109" s="46"/>
      <c r="S109" s="46"/>
      <c r="T109" s="46"/>
      <c r="U109" s="46"/>
      <c r="V109" s="46"/>
      <c r="W109" s="46"/>
      <c r="X109" s="46"/>
      <c r="Y109" s="46"/>
      <c r="Z109" s="46"/>
      <c r="AA109" s="128"/>
      <c r="AB109" s="131">
        <f>COUNTIF(P109:Z113,"Y")</f>
        <v>0</v>
      </c>
      <c r="AC109" s="140" t="str">
        <f t="shared" ref="AC109" si="39">IF(AB109&gt;0,"OK","No Debrief")</f>
        <v>No Debrief</v>
      </c>
      <c r="AD109" s="68" t="s">
        <v>62</v>
      </c>
      <c r="AE109" s="119"/>
      <c r="AF109" s="136"/>
    </row>
    <row r="110" spans="1:32" x14ac:dyDescent="0.25">
      <c r="A110" s="153"/>
      <c r="B110" s="47"/>
      <c r="C110" s="48"/>
      <c r="D110" s="48"/>
      <c r="E110" s="48"/>
      <c r="F110" s="48"/>
      <c r="G110" s="48"/>
      <c r="H110" s="48"/>
      <c r="I110" s="48"/>
      <c r="J110" s="48"/>
      <c r="K110" s="48"/>
      <c r="L110" s="48"/>
      <c r="M110" s="129"/>
      <c r="N110" s="132"/>
      <c r="O110" s="141"/>
      <c r="P110" s="48"/>
      <c r="Q110" s="48"/>
      <c r="R110" s="48"/>
      <c r="S110" s="48"/>
      <c r="T110" s="48"/>
      <c r="U110" s="48"/>
      <c r="V110" s="48"/>
      <c r="W110" s="48"/>
      <c r="X110" s="48"/>
      <c r="Y110" s="48"/>
      <c r="Z110" s="48"/>
      <c r="AA110" s="129"/>
      <c r="AB110" s="132"/>
      <c r="AC110" s="141"/>
      <c r="AD110" s="94" t="str">
        <f>IF(O109="OK", "Yes", "No")</f>
        <v>No</v>
      </c>
      <c r="AE110" s="120"/>
      <c r="AF110" s="137"/>
    </row>
    <row r="111" spans="1:32" x14ac:dyDescent="0.25">
      <c r="A111" s="153"/>
      <c r="B111" s="47"/>
      <c r="C111" s="48"/>
      <c r="D111" s="48"/>
      <c r="E111" s="48"/>
      <c r="F111" s="48"/>
      <c r="G111" s="48"/>
      <c r="H111" s="48"/>
      <c r="I111" s="48"/>
      <c r="J111" s="48"/>
      <c r="K111" s="48"/>
      <c r="L111" s="48"/>
      <c r="M111" s="129"/>
      <c r="N111" s="132"/>
      <c r="O111" s="141"/>
      <c r="P111" s="48"/>
      <c r="Q111" s="48"/>
      <c r="R111" s="48"/>
      <c r="S111" s="48"/>
      <c r="T111" s="48"/>
      <c r="U111" s="48"/>
      <c r="V111" s="48"/>
      <c r="W111" s="48"/>
      <c r="X111" s="48"/>
      <c r="Y111" s="48"/>
      <c r="Z111" s="48"/>
      <c r="AA111" s="129"/>
      <c r="AB111" s="132"/>
      <c r="AC111" s="141"/>
      <c r="AD111" s="55" t="s">
        <v>63</v>
      </c>
      <c r="AE111" s="120"/>
      <c r="AF111" s="93" t="s">
        <v>86</v>
      </c>
    </row>
    <row r="112" spans="1:32" x14ac:dyDescent="0.25">
      <c r="A112" s="154"/>
      <c r="B112" s="47"/>
      <c r="C112" s="48"/>
      <c r="D112" s="48"/>
      <c r="E112" s="48"/>
      <c r="F112" s="48"/>
      <c r="G112" s="48"/>
      <c r="H112" s="48"/>
      <c r="I112" s="48"/>
      <c r="J112" s="48"/>
      <c r="K112" s="48"/>
      <c r="L112" s="48"/>
      <c r="M112" s="129"/>
      <c r="N112" s="132"/>
      <c r="O112" s="141"/>
      <c r="P112" s="48"/>
      <c r="Q112" s="48"/>
      <c r="R112" s="48"/>
      <c r="S112" s="48"/>
      <c r="T112" s="48"/>
      <c r="U112" s="48"/>
      <c r="V112" s="48"/>
      <c r="W112" s="48"/>
      <c r="X112" s="48"/>
      <c r="Y112" s="48"/>
      <c r="Z112" s="48"/>
      <c r="AA112" s="129"/>
      <c r="AB112" s="132"/>
      <c r="AC112" s="141"/>
      <c r="AD112" s="94" t="str">
        <f>IF(AC109="OK","Yes","No")</f>
        <v>No</v>
      </c>
      <c r="AE112" s="120"/>
      <c r="AF112" s="138"/>
    </row>
    <row r="113" spans="1:32" x14ac:dyDescent="0.25">
      <c r="A113" s="53" t="str">
        <f>IF(AD108="Cycle Complete", "", "Caution: Previous cycle incomplete")</f>
        <v>Caution: Previous cycle incomplete</v>
      </c>
      <c r="B113" s="49"/>
      <c r="C113" s="50"/>
      <c r="D113" s="50"/>
      <c r="E113" s="50"/>
      <c r="F113" s="50"/>
      <c r="G113" s="50"/>
      <c r="H113" s="50"/>
      <c r="I113" s="50"/>
      <c r="J113" s="50"/>
      <c r="K113" s="50"/>
      <c r="L113" s="50"/>
      <c r="M113" s="130"/>
      <c r="N113" s="133"/>
      <c r="O113" s="142"/>
      <c r="P113" s="50"/>
      <c r="Q113" s="50"/>
      <c r="R113" s="50"/>
      <c r="S113" s="50"/>
      <c r="T113" s="50"/>
      <c r="U113" s="50"/>
      <c r="V113" s="50"/>
      <c r="W113" s="50"/>
      <c r="X113" s="50"/>
      <c r="Y113" s="50"/>
      <c r="Z113" s="50"/>
      <c r="AA113" s="130"/>
      <c r="AB113" s="133"/>
      <c r="AC113" s="142"/>
      <c r="AD113" s="57" t="str">
        <f>IF(AND(AD110="Yes",AD112="Yes"),"Cycle Complete","Cycle Incomplete")</f>
        <v>Cycle Incomplete</v>
      </c>
      <c r="AE113" s="121"/>
      <c r="AF113" s="139"/>
    </row>
    <row r="114" spans="1:32" ht="15" customHeight="1" x14ac:dyDescent="0.25">
      <c r="A114" s="155"/>
      <c r="B114" s="33"/>
      <c r="C114" s="34"/>
      <c r="D114" s="34"/>
      <c r="E114" s="34"/>
      <c r="F114" s="34"/>
      <c r="G114" s="34"/>
      <c r="H114" s="34"/>
      <c r="I114" s="34"/>
      <c r="J114" s="34"/>
      <c r="K114" s="34"/>
      <c r="L114" s="34"/>
      <c r="M114" s="143"/>
      <c r="N114" s="122">
        <f>COUNTIF(C114:L118,"y")</f>
        <v>0</v>
      </c>
      <c r="O114" s="146" t="str">
        <f t="shared" ref="O114" si="40">IF(N114&gt;0,"OK","No Observation")</f>
        <v>No Observation</v>
      </c>
      <c r="P114" s="34"/>
      <c r="Q114" s="34"/>
      <c r="R114" s="34"/>
      <c r="S114" s="34"/>
      <c r="T114" s="34"/>
      <c r="U114" s="34"/>
      <c r="V114" s="34"/>
      <c r="W114" s="34"/>
      <c r="X114" s="34"/>
      <c r="Y114" s="34"/>
      <c r="Z114" s="34"/>
      <c r="AA114" s="143"/>
      <c r="AB114" s="122">
        <f>COUNTIF(P114:Z118,"Y")</f>
        <v>0</v>
      </c>
      <c r="AC114" s="146" t="str">
        <f t="shared" ref="AC114" si="41">IF(AB114&gt;0,"OK","No Debrief")</f>
        <v>No Debrief</v>
      </c>
      <c r="AD114" s="68" t="s">
        <v>62</v>
      </c>
      <c r="AE114" s="125"/>
      <c r="AF114" s="151"/>
    </row>
    <row r="115" spans="1:32" x14ac:dyDescent="0.25">
      <c r="A115" s="156"/>
      <c r="B115" s="35"/>
      <c r="C115" s="36"/>
      <c r="D115" s="36"/>
      <c r="E115" s="36"/>
      <c r="F115" s="36"/>
      <c r="G115" s="36"/>
      <c r="H115" s="36"/>
      <c r="I115" s="36"/>
      <c r="J115" s="36"/>
      <c r="K115" s="36"/>
      <c r="L115" s="36"/>
      <c r="M115" s="144"/>
      <c r="N115" s="123"/>
      <c r="O115" s="147"/>
      <c r="P115" s="36"/>
      <c r="Q115" s="36"/>
      <c r="R115" s="36"/>
      <c r="S115" s="36"/>
      <c r="T115" s="36"/>
      <c r="U115" s="36"/>
      <c r="V115" s="36"/>
      <c r="W115" s="36"/>
      <c r="X115" s="36"/>
      <c r="Y115" s="36"/>
      <c r="Z115" s="36"/>
      <c r="AA115" s="144"/>
      <c r="AB115" s="123"/>
      <c r="AC115" s="147"/>
      <c r="AD115" s="94" t="str">
        <f>IF(O114="OK", "Yes", "No")</f>
        <v>No</v>
      </c>
      <c r="AE115" s="126"/>
      <c r="AF115" s="150"/>
    </row>
    <row r="116" spans="1:32" x14ac:dyDescent="0.25">
      <c r="A116" s="156"/>
      <c r="B116" s="35"/>
      <c r="C116" s="36"/>
      <c r="D116" s="36"/>
      <c r="E116" s="36"/>
      <c r="F116" s="36"/>
      <c r="G116" s="36"/>
      <c r="H116" s="36"/>
      <c r="I116" s="36"/>
      <c r="J116" s="36"/>
      <c r="K116" s="36"/>
      <c r="L116" s="36"/>
      <c r="M116" s="144"/>
      <c r="N116" s="123"/>
      <c r="O116" s="147"/>
      <c r="P116" s="36"/>
      <c r="Q116" s="36"/>
      <c r="R116" s="36"/>
      <c r="S116" s="36"/>
      <c r="T116" s="36"/>
      <c r="U116" s="36"/>
      <c r="V116" s="36"/>
      <c r="W116" s="36"/>
      <c r="X116" s="36"/>
      <c r="Y116" s="36"/>
      <c r="Z116" s="36"/>
      <c r="AA116" s="144"/>
      <c r="AB116" s="123"/>
      <c r="AC116" s="147"/>
      <c r="AD116" s="55" t="s">
        <v>63</v>
      </c>
      <c r="AE116" s="126"/>
      <c r="AF116" s="93" t="s">
        <v>86</v>
      </c>
    </row>
    <row r="117" spans="1:32" x14ac:dyDescent="0.25">
      <c r="A117" s="157"/>
      <c r="B117" s="35"/>
      <c r="C117" s="36"/>
      <c r="D117" s="36"/>
      <c r="E117" s="36"/>
      <c r="F117" s="36"/>
      <c r="G117" s="36"/>
      <c r="H117" s="36"/>
      <c r="I117" s="36"/>
      <c r="J117" s="36"/>
      <c r="K117" s="36"/>
      <c r="L117" s="36"/>
      <c r="M117" s="144"/>
      <c r="N117" s="123"/>
      <c r="O117" s="147"/>
      <c r="P117" s="36"/>
      <c r="Q117" s="36"/>
      <c r="R117" s="36"/>
      <c r="S117" s="36"/>
      <c r="T117" s="36"/>
      <c r="U117" s="36"/>
      <c r="V117" s="36"/>
      <c r="W117" s="36"/>
      <c r="X117" s="36"/>
      <c r="Y117" s="36"/>
      <c r="Z117" s="36"/>
      <c r="AA117" s="144"/>
      <c r="AB117" s="123"/>
      <c r="AC117" s="147"/>
      <c r="AD117" s="94" t="str">
        <f>IF(AC114="OK","Yes","No")</f>
        <v>No</v>
      </c>
      <c r="AE117" s="126"/>
      <c r="AF117" s="134"/>
    </row>
    <row r="118" spans="1:32" x14ac:dyDescent="0.25">
      <c r="A118" s="71" t="str">
        <f>IF(AD113="Cycle Complete", "", "Caution: Previous cycle incomplete")</f>
        <v>Caution: Previous cycle incomplete</v>
      </c>
      <c r="B118" s="37"/>
      <c r="C118" s="38"/>
      <c r="D118" s="38"/>
      <c r="E118" s="38"/>
      <c r="F118" s="38"/>
      <c r="G118" s="38"/>
      <c r="H118" s="38"/>
      <c r="I118" s="38"/>
      <c r="J118" s="38"/>
      <c r="K118" s="38"/>
      <c r="L118" s="38"/>
      <c r="M118" s="145"/>
      <c r="N118" s="124"/>
      <c r="O118" s="148"/>
      <c r="P118" s="38"/>
      <c r="Q118" s="38"/>
      <c r="R118" s="38"/>
      <c r="S118" s="38"/>
      <c r="T118" s="38"/>
      <c r="U118" s="38"/>
      <c r="V118" s="38"/>
      <c r="W118" s="38"/>
      <c r="X118" s="38"/>
      <c r="Y118" s="38"/>
      <c r="Z118" s="38"/>
      <c r="AA118" s="145"/>
      <c r="AB118" s="124"/>
      <c r="AC118" s="148"/>
      <c r="AD118" s="57" t="str">
        <f>IF(AND(AD115="Yes",AD117="Yes"),"Cycle Complete","Cycle Incomplete")</f>
        <v>Cycle Incomplete</v>
      </c>
      <c r="AE118" s="127"/>
      <c r="AF118" s="135"/>
    </row>
    <row r="119" spans="1:32" ht="15" customHeight="1" x14ac:dyDescent="0.25">
      <c r="A119" s="152"/>
      <c r="B119" s="45"/>
      <c r="C119" s="46"/>
      <c r="D119" s="46"/>
      <c r="E119" s="46"/>
      <c r="F119" s="46"/>
      <c r="G119" s="46"/>
      <c r="H119" s="46"/>
      <c r="I119" s="46"/>
      <c r="J119" s="46"/>
      <c r="K119" s="46"/>
      <c r="L119" s="46"/>
      <c r="M119" s="128"/>
      <c r="N119" s="131">
        <f>COUNTIF(C119:L123,"y")</f>
        <v>0</v>
      </c>
      <c r="O119" s="140" t="str">
        <f t="shared" ref="O119" si="42">IF(N119&gt;0,"OK","No Observation")</f>
        <v>No Observation</v>
      </c>
      <c r="P119" s="46"/>
      <c r="Q119" s="46"/>
      <c r="R119" s="46"/>
      <c r="S119" s="46"/>
      <c r="T119" s="46"/>
      <c r="U119" s="46"/>
      <c r="V119" s="46"/>
      <c r="W119" s="46"/>
      <c r="X119" s="46"/>
      <c r="Y119" s="46"/>
      <c r="Z119" s="46"/>
      <c r="AA119" s="128"/>
      <c r="AB119" s="131">
        <f>COUNTIF(P119:Z123,"Y")</f>
        <v>0</v>
      </c>
      <c r="AC119" s="140" t="str">
        <f t="shared" ref="AC119" si="43">IF(AB119&gt;0,"OK","No Debrief")</f>
        <v>No Debrief</v>
      </c>
      <c r="AD119" s="68" t="s">
        <v>62</v>
      </c>
      <c r="AE119" s="119"/>
      <c r="AF119" s="136"/>
    </row>
    <row r="120" spans="1:32" x14ac:dyDescent="0.25">
      <c r="A120" s="153"/>
      <c r="B120" s="47"/>
      <c r="C120" s="48"/>
      <c r="D120" s="48"/>
      <c r="E120" s="48"/>
      <c r="F120" s="48"/>
      <c r="G120" s="48"/>
      <c r="H120" s="48"/>
      <c r="I120" s="48"/>
      <c r="J120" s="48"/>
      <c r="K120" s="48"/>
      <c r="L120" s="48"/>
      <c r="M120" s="129"/>
      <c r="N120" s="132"/>
      <c r="O120" s="141"/>
      <c r="P120" s="48"/>
      <c r="Q120" s="48"/>
      <c r="R120" s="48"/>
      <c r="S120" s="48"/>
      <c r="T120" s="48"/>
      <c r="U120" s="48"/>
      <c r="V120" s="48"/>
      <c r="W120" s="48"/>
      <c r="X120" s="48"/>
      <c r="Y120" s="48"/>
      <c r="Z120" s="48"/>
      <c r="AA120" s="129"/>
      <c r="AB120" s="132"/>
      <c r="AC120" s="141"/>
      <c r="AD120" s="94" t="str">
        <f>IF(O119="OK", "Yes", "No")</f>
        <v>No</v>
      </c>
      <c r="AE120" s="120"/>
      <c r="AF120" s="137"/>
    </row>
    <row r="121" spans="1:32" x14ac:dyDescent="0.25">
      <c r="A121" s="153"/>
      <c r="B121" s="47"/>
      <c r="C121" s="48"/>
      <c r="D121" s="48"/>
      <c r="E121" s="48"/>
      <c r="F121" s="48"/>
      <c r="G121" s="48"/>
      <c r="H121" s="48"/>
      <c r="I121" s="48"/>
      <c r="J121" s="48"/>
      <c r="K121" s="48"/>
      <c r="L121" s="48"/>
      <c r="M121" s="129"/>
      <c r="N121" s="132"/>
      <c r="O121" s="141"/>
      <c r="P121" s="48"/>
      <c r="Q121" s="48"/>
      <c r="R121" s="48"/>
      <c r="S121" s="48"/>
      <c r="T121" s="48"/>
      <c r="U121" s="48"/>
      <c r="V121" s="48"/>
      <c r="W121" s="48"/>
      <c r="X121" s="48"/>
      <c r="Y121" s="48"/>
      <c r="Z121" s="48"/>
      <c r="AA121" s="129"/>
      <c r="AB121" s="132"/>
      <c r="AC121" s="141"/>
      <c r="AD121" s="55" t="s">
        <v>63</v>
      </c>
      <c r="AE121" s="120"/>
      <c r="AF121" s="93" t="s">
        <v>86</v>
      </c>
    </row>
    <row r="122" spans="1:32" x14ac:dyDescent="0.25">
      <c r="A122" s="154"/>
      <c r="B122" s="47"/>
      <c r="C122" s="48"/>
      <c r="D122" s="48"/>
      <c r="E122" s="48"/>
      <c r="F122" s="48"/>
      <c r="G122" s="48"/>
      <c r="H122" s="48"/>
      <c r="I122" s="48"/>
      <c r="J122" s="48"/>
      <c r="K122" s="48"/>
      <c r="L122" s="48"/>
      <c r="M122" s="129"/>
      <c r="N122" s="132"/>
      <c r="O122" s="141"/>
      <c r="P122" s="48"/>
      <c r="Q122" s="48"/>
      <c r="R122" s="48"/>
      <c r="S122" s="48"/>
      <c r="T122" s="48"/>
      <c r="U122" s="48"/>
      <c r="V122" s="48"/>
      <c r="W122" s="48"/>
      <c r="X122" s="48"/>
      <c r="Y122" s="48"/>
      <c r="Z122" s="48"/>
      <c r="AA122" s="129"/>
      <c r="AB122" s="132"/>
      <c r="AC122" s="141"/>
      <c r="AD122" s="94" t="str">
        <f>IF(AC119="OK","Yes","No")</f>
        <v>No</v>
      </c>
      <c r="AE122" s="120"/>
      <c r="AF122" s="138"/>
    </row>
    <row r="123" spans="1:32" x14ac:dyDescent="0.25">
      <c r="A123" s="53" t="str">
        <f>IF(AD118="Cycle Complete", "", "Caution: Previous cycle incomplete")</f>
        <v>Caution: Previous cycle incomplete</v>
      </c>
      <c r="B123" s="49"/>
      <c r="C123" s="50"/>
      <c r="D123" s="50"/>
      <c r="E123" s="50"/>
      <c r="F123" s="50"/>
      <c r="G123" s="50"/>
      <c r="H123" s="50"/>
      <c r="I123" s="50"/>
      <c r="J123" s="50"/>
      <c r="K123" s="50"/>
      <c r="L123" s="50"/>
      <c r="M123" s="130"/>
      <c r="N123" s="133"/>
      <c r="O123" s="142"/>
      <c r="P123" s="50"/>
      <c r="Q123" s="50"/>
      <c r="R123" s="50"/>
      <c r="S123" s="50"/>
      <c r="T123" s="50"/>
      <c r="U123" s="50"/>
      <c r="V123" s="50"/>
      <c r="W123" s="50"/>
      <c r="X123" s="50"/>
      <c r="Y123" s="50"/>
      <c r="Z123" s="50"/>
      <c r="AA123" s="130"/>
      <c r="AB123" s="133"/>
      <c r="AC123" s="142"/>
      <c r="AD123" s="57" t="str">
        <f>IF(AND(AD120="Yes",AD122="Yes"),"Cycle Complete","Cycle Incomplete")</f>
        <v>Cycle Incomplete</v>
      </c>
      <c r="AE123" s="121"/>
      <c r="AF123" s="139"/>
    </row>
    <row r="124" spans="1:32" ht="15" customHeight="1" x14ac:dyDescent="0.25">
      <c r="A124" s="155"/>
      <c r="B124" s="33"/>
      <c r="C124" s="34"/>
      <c r="D124" s="34"/>
      <c r="E124" s="34"/>
      <c r="F124" s="34"/>
      <c r="G124" s="34"/>
      <c r="H124" s="34"/>
      <c r="I124" s="34"/>
      <c r="J124" s="34"/>
      <c r="K124" s="34"/>
      <c r="L124" s="34"/>
      <c r="M124" s="143"/>
      <c r="N124" s="122">
        <f>COUNTIF(C124:L128,"y")</f>
        <v>0</v>
      </c>
      <c r="O124" s="146" t="str">
        <f t="shared" ref="O124" si="44">IF(N124&gt;0,"OK","No Observation")</f>
        <v>No Observation</v>
      </c>
      <c r="P124" s="34"/>
      <c r="Q124" s="34"/>
      <c r="R124" s="34"/>
      <c r="S124" s="34"/>
      <c r="T124" s="34"/>
      <c r="U124" s="34"/>
      <c r="V124" s="34"/>
      <c r="W124" s="34"/>
      <c r="X124" s="34"/>
      <c r="Y124" s="34"/>
      <c r="Z124" s="34"/>
      <c r="AA124" s="143"/>
      <c r="AB124" s="122">
        <f>COUNTIF(P124:Z128,"Y")</f>
        <v>0</v>
      </c>
      <c r="AC124" s="146" t="str">
        <f t="shared" ref="AC124" si="45">IF(AB124&gt;0,"OK","No Debrief")</f>
        <v>No Debrief</v>
      </c>
      <c r="AD124" s="68" t="s">
        <v>62</v>
      </c>
      <c r="AE124" s="125"/>
      <c r="AF124" s="151"/>
    </row>
    <row r="125" spans="1:32" x14ac:dyDescent="0.25">
      <c r="A125" s="156"/>
      <c r="B125" s="35"/>
      <c r="C125" s="36"/>
      <c r="D125" s="36"/>
      <c r="E125" s="36"/>
      <c r="F125" s="36"/>
      <c r="G125" s="36"/>
      <c r="H125" s="36"/>
      <c r="I125" s="36"/>
      <c r="J125" s="36"/>
      <c r="K125" s="36"/>
      <c r="L125" s="36"/>
      <c r="M125" s="144"/>
      <c r="N125" s="123"/>
      <c r="O125" s="147"/>
      <c r="P125" s="36"/>
      <c r="Q125" s="36"/>
      <c r="R125" s="36"/>
      <c r="S125" s="36"/>
      <c r="T125" s="36"/>
      <c r="U125" s="36"/>
      <c r="V125" s="36"/>
      <c r="W125" s="36"/>
      <c r="X125" s="36"/>
      <c r="Y125" s="36"/>
      <c r="Z125" s="36"/>
      <c r="AA125" s="144"/>
      <c r="AB125" s="123"/>
      <c r="AC125" s="147"/>
      <c r="AD125" s="94" t="str">
        <f>IF(O124="OK", "Yes", "No")</f>
        <v>No</v>
      </c>
      <c r="AE125" s="126"/>
      <c r="AF125" s="150"/>
    </row>
    <row r="126" spans="1:32" x14ac:dyDescent="0.25">
      <c r="A126" s="156"/>
      <c r="B126" s="35"/>
      <c r="C126" s="36"/>
      <c r="D126" s="36"/>
      <c r="E126" s="36"/>
      <c r="F126" s="36"/>
      <c r="G126" s="36"/>
      <c r="H126" s="36"/>
      <c r="I126" s="36"/>
      <c r="J126" s="36"/>
      <c r="K126" s="36"/>
      <c r="L126" s="36"/>
      <c r="M126" s="144"/>
      <c r="N126" s="123"/>
      <c r="O126" s="147"/>
      <c r="P126" s="36"/>
      <c r="Q126" s="36"/>
      <c r="R126" s="36"/>
      <c r="S126" s="36"/>
      <c r="T126" s="36"/>
      <c r="U126" s="36"/>
      <c r="V126" s="36"/>
      <c r="W126" s="36"/>
      <c r="X126" s="36"/>
      <c r="Y126" s="36"/>
      <c r="Z126" s="36"/>
      <c r="AA126" s="144"/>
      <c r="AB126" s="123"/>
      <c r="AC126" s="147"/>
      <c r="AD126" s="55" t="s">
        <v>63</v>
      </c>
      <c r="AE126" s="126"/>
      <c r="AF126" s="93" t="s">
        <v>86</v>
      </c>
    </row>
    <row r="127" spans="1:32" x14ac:dyDescent="0.25">
      <c r="A127" s="157"/>
      <c r="B127" s="35"/>
      <c r="C127" s="36"/>
      <c r="D127" s="36"/>
      <c r="E127" s="36"/>
      <c r="F127" s="36"/>
      <c r="G127" s="36"/>
      <c r="H127" s="36"/>
      <c r="I127" s="36"/>
      <c r="J127" s="36"/>
      <c r="K127" s="36"/>
      <c r="L127" s="36"/>
      <c r="M127" s="144"/>
      <c r="N127" s="123"/>
      <c r="O127" s="147"/>
      <c r="P127" s="36"/>
      <c r="Q127" s="36"/>
      <c r="R127" s="36"/>
      <c r="S127" s="36"/>
      <c r="T127" s="36"/>
      <c r="U127" s="36"/>
      <c r="V127" s="36"/>
      <c r="W127" s="36"/>
      <c r="X127" s="36"/>
      <c r="Y127" s="36"/>
      <c r="Z127" s="36"/>
      <c r="AA127" s="144"/>
      <c r="AB127" s="123"/>
      <c r="AC127" s="147"/>
      <c r="AD127" s="94" t="str">
        <f>IF(AC124="OK","Yes","No")</f>
        <v>No</v>
      </c>
      <c r="AE127" s="126"/>
      <c r="AF127" s="134"/>
    </row>
    <row r="128" spans="1:32" x14ac:dyDescent="0.25">
      <c r="A128" s="71" t="str">
        <f>IF(AD123="Cycle Complete", "", "Caution: Previous cycle incomplete")</f>
        <v>Caution: Previous cycle incomplete</v>
      </c>
      <c r="B128" s="37"/>
      <c r="C128" s="38"/>
      <c r="D128" s="38"/>
      <c r="E128" s="38"/>
      <c r="F128" s="38"/>
      <c r="G128" s="38"/>
      <c r="H128" s="38"/>
      <c r="I128" s="38"/>
      <c r="J128" s="38"/>
      <c r="K128" s="38"/>
      <c r="L128" s="38"/>
      <c r="M128" s="145"/>
      <c r="N128" s="124"/>
      <c r="O128" s="148"/>
      <c r="P128" s="38"/>
      <c r="Q128" s="38"/>
      <c r="R128" s="38"/>
      <c r="S128" s="38"/>
      <c r="T128" s="38"/>
      <c r="U128" s="38"/>
      <c r="V128" s="38"/>
      <c r="W128" s="38"/>
      <c r="X128" s="38"/>
      <c r="Y128" s="38"/>
      <c r="Z128" s="38"/>
      <c r="AA128" s="145"/>
      <c r="AB128" s="124"/>
      <c r="AC128" s="148"/>
      <c r="AD128" s="57" t="str">
        <f>IF(AND(AD125="Yes",AD127="Yes"),"Cycle Complete","Cycle Incomplete")</f>
        <v>Cycle Incomplete</v>
      </c>
      <c r="AE128" s="127"/>
      <c r="AF128" s="135"/>
    </row>
    <row r="129" spans="1:32" ht="15" customHeight="1" x14ac:dyDescent="0.25">
      <c r="A129" s="152"/>
      <c r="B129" s="45"/>
      <c r="C129" s="46"/>
      <c r="D129" s="46"/>
      <c r="E129" s="46"/>
      <c r="F129" s="46"/>
      <c r="G129" s="46"/>
      <c r="H129" s="46"/>
      <c r="I129" s="46"/>
      <c r="J129" s="46"/>
      <c r="K129" s="46"/>
      <c r="L129" s="46"/>
      <c r="M129" s="128"/>
      <c r="N129" s="131">
        <f>COUNTIF(C129:L133,"y")</f>
        <v>0</v>
      </c>
      <c r="O129" s="140" t="str">
        <f t="shared" ref="O129" si="46">IF(N129&gt;0,"OK","No Observation")</f>
        <v>No Observation</v>
      </c>
      <c r="P129" s="46"/>
      <c r="Q129" s="46"/>
      <c r="R129" s="46"/>
      <c r="S129" s="46"/>
      <c r="T129" s="46"/>
      <c r="U129" s="46"/>
      <c r="V129" s="46"/>
      <c r="W129" s="46"/>
      <c r="X129" s="46"/>
      <c r="Y129" s="46"/>
      <c r="Z129" s="46"/>
      <c r="AA129" s="128"/>
      <c r="AB129" s="131">
        <f>COUNTIF(P129:Z133,"Y")</f>
        <v>0</v>
      </c>
      <c r="AC129" s="140" t="str">
        <f t="shared" ref="AC129" si="47">IF(AB129&gt;0,"OK","No Debrief")</f>
        <v>No Debrief</v>
      </c>
      <c r="AD129" s="68" t="s">
        <v>62</v>
      </c>
      <c r="AE129" s="119"/>
      <c r="AF129" s="136"/>
    </row>
    <row r="130" spans="1:32" x14ac:dyDescent="0.25">
      <c r="A130" s="153"/>
      <c r="B130" s="47"/>
      <c r="C130" s="48"/>
      <c r="D130" s="48"/>
      <c r="E130" s="48"/>
      <c r="F130" s="48"/>
      <c r="G130" s="48"/>
      <c r="H130" s="48"/>
      <c r="I130" s="48"/>
      <c r="J130" s="48"/>
      <c r="K130" s="48"/>
      <c r="L130" s="48"/>
      <c r="M130" s="129"/>
      <c r="N130" s="132"/>
      <c r="O130" s="141"/>
      <c r="P130" s="48"/>
      <c r="Q130" s="48"/>
      <c r="R130" s="48"/>
      <c r="S130" s="48"/>
      <c r="T130" s="48"/>
      <c r="U130" s="48"/>
      <c r="V130" s="48"/>
      <c r="W130" s="48"/>
      <c r="X130" s="48"/>
      <c r="Y130" s="48"/>
      <c r="Z130" s="48"/>
      <c r="AA130" s="129"/>
      <c r="AB130" s="132"/>
      <c r="AC130" s="141"/>
      <c r="AD130" s="94" t="str">
        <f>IF(O129="OK", "Yes", "No")</f>
        <v>No</v>
      </c>
      <c r="AE130" s="120"/>
      <c r="AF130" s="137"/>
    </row>
    <row r="131" spans="1:32" x14ac:dyDescent="0.25">
      <c r="A131" s="153"/>
      <c r="B131" s="47"/>
      <c r="C131" s="48"/>
      <c r="D131" s="48"/>
      <c r="E131" s="48"/>
      <c r="F131" s="48"/>
      <c r="G131" s="48"/>
      <c r="H131" s="48"/>
      <c r="I131" s="48"/>
      <c r="J131" s="48"/>
      <c r="K131" s="48"/>
      <c r="L131" s="48"/>
      <c r="M131" s="129"/>
      <c r="N131" s="132"/>
      <c r="O131" s="141"/>
      <c r="P131" s="48"/>
      <c r="Q131" s="48"/>
      <c r="R131" s="48"/>
      <c r="S131" s="48"/>
      <c r="T131" s="48"/>
      <c r="U131" s="48"/>
      <c r="V131" s="48"/>
      <c r="W131" s="48"/>
      <c r="X131" s="48"/>
      <c r="Y131" s="48"/>
      <c r="Z131" s="48"/>
      <c r="AA131" s="129"/>
      <c r="AB131" s="132"/>
      <c r="AC131" s="141"/>
      <c r="AD131" s="55" t="s">
        <v>63</v>
      </c>
      <c r="AE131" s="120"/>
      <c r="AF131" s="93" t="s">
        <v>86</v>
      </c>
    </row>
    <row r="132" spans="1:32" x14ac:dyDescent="0.25">
      <c r="A132" s="154"/>
      <c r="B132" s="47"/>
      <c r="C132" s="48"/>
      <c r="D132" s="48"/>
      <c r="E132" s="48"/>
      <c r="F132" s="48"/>
      <c r="G132" s="48"/>
      <c r="H132" s="48"/>
      <c r="I132" s="48"/>
      <c r="J132" s="48"/>
      <c r="K132" s="48"/>
      <c r="L132" s="48"/>
      <c r="M132" s="129"/>
      <c r="N132" s="132"/>
      <c r="O132" s="141"/>
      <c r="P132" s="48"/>
      <c r="Q132" s="48"/>
      <c r="R132" s="48"/>
      <c r="S132" s="48"/>
      <c r="T132" s="48"/>
      <c r="U132" s="48"/>
      <c r="V132" s="48"/>
      <c r="W132" s="48"/>
      <c r="X132" s="48"/>
      <c r="Y132" s="48"/>
      <c r="Z132" s="48"/>
      <c r="AA132" s="129"/>
      <c r="AB132" s="132"/>
      <c r="AC132" s="141"/>
      <c r="AD132" s="94" t="str">
        <f>IF(AC129="OK","Yes","No")</f>
        <v>No</v>
      </c>
      <c r="AE132" s="120"/>
      <c r="AF132" s="138"/>
    </row>
    <row r="133" spans="1:32" x14ac:dyDescent="0.25">
      <c r="A133" s="53" t="str">
        <f>IF(AD128="Cycle Complete", "", "Caution: Previous cycle incomplete")</f>
        <v>Caution: Previous cycle incomplete</v>
      </c>
      <c r="B133" s="49"/>
      <c r="C133" s="50"/>
      <c r="D133" s="50"/>
      <c r="E133" s="50"/>
      <c r="F133" s="50"/>
      <c r="G133" s="50"/>
      <c r="H133" s="50"/>
      <c r="I133" s="50"/>
      <c r="J133" s="50"/>
      <c r="K133" s="50"/>
      <c r="L133" s="50"/>
      <c r="M133" s="130"/>
      <c r="N133" s="133"/>
      <c r="O133" s="142"/>
      <c r="P133" s="50"/>
      <c r="Q133" s="50"/>
      <c r="R133" s="50"/>
      <c r="S133" s="50"/>
      <c r="T133" s="50"/>
      <c r="U133" s="50"/>
      <c r="V133" s="50"/>
      <c r="W133" s="50"/>
      <c r="X133" s="50"/>
      <c r="Y133" s="50"/>
      <c r="Z133" s="50"/>
      <c r="AA133" s="130"/>
      <c r="AB133" s="133"/>
      <c r="AC133" s="142"/>
      <c r="AD133" s="57" t="str">
        <f>IF(AND(AD130="Yes",AD132="Yes"),"Cycle Complete","Cycle Incomplete")</f>
        <v>Cycle Incomplete</v>
      </c>
      <c r="AE133" s="121"/>
      <c r="AF133" s="139"/>
    </row>
    <row r="134" spans="1:32" ht="15" customHeight="1" x14ac:dyDescent="0.25">
      <c r="A134" s="155"/>
      <c r="B134" s="33"/>
      <c r="C134" s="34"/>
      <c r="D134" s="34"/>
      <c r="E134" s="34"/>
      <c r="F134" s="34"/>
      <c r="G134" s="34"/>
      <c r="H134" s="34"/>
      <c r="I134" s="34"/>
      <c r="J134" s="34"/>
      <c r="K134" s="34"/>
      <c r="L134" s="34"/>
      <c r="M134" s="143"/>
      <c r="N134" s="122">
        <f>COUNTIF(C134:L138,"y")</f>
        <v>0</v>
      </c>
      <c r="O134" s="146" t="str">
        <f t="shared" ref="O134" si="48">IF(N134&gt;0,"OK","No Observation")</f>
        <v>No Observation</v>
      </c>
      <c r="P134" s="34"/>
      <c r="Q134" s="34"/>
      <c r="R134" s="34"/>
      <c r="S134" s="34"/>
      <c r="T134" s="34"/>
      <c r="U134" s="34"/>
      <c r="V134" s="34"/>
      <c r="W134" s="34"/>
      <c r="X134" s="34"/>
      <c r="Y134" s="34"/>
      <c r="Z134" s="34"/>
      <c r="AA134" s="143"/>
      <c r="AB134" s="122">
        <f>COUNTIF(P134:Z138,"Y")</f>
        <v>0</v>
      </c>
      <c r="AC134" s="146" t="str">
        <f t="shared" ref="AC134" si="49">IF(AB134&gt;0,"OK","No Debrief")</f>
        <v>No Debrief</v>
      </c>
      <c r="AD134" s="68" t="s">
        <v>62</v>
      </c>
      <c r="AE134" s="125"/>
      <c r="AF134" s="151"/>
    </row>
    <row r="135" spans="1:32" x14ac:dyDescent="0.25">
      <c r="A135" s="156"/>
      <c r="B135" s="35"/>
      <c r="C135" s="36"/>
      <c r="D135" s="36"/>
      <c r="E135" s="36"/>
      <c r="F135" s="36"/>
      <c r="G135" s="36"/>
      <c r="H135" s="36"/>
      <c r="I135" s="36"/>
      <c r="J135" s="36"/>
      <c r="K135" s="36"/>
      <c r="L135" s="36"/>
      <c r="M135" s="144"/>
      <c r="N135" s="123"/>
      <c r="O135" s="147"/>
      <c r="P135" s="36"/>
      <c r="Q135" s="36"/>
      <c r="R135" s="36"/>
      <c r="S135" s="36"/>
      <c r="T135" s="36"/>
      <c r="U135" s="36"/>
      <c r="V135" s="36"/>
      <c r="W135" s="36"/>
      <c r="X135" s="36"/>
      <c r="Y135" s="36"/>
      <c r="Z135" s="36"/>
      <c r="AA135" s="144"/>
      <c r="AB135" s="123"/>
      <c r="AC135" s="147"/>
      <c r="AD135" s="94" t="str">
        <f>IF(O134="OK", "Yes", "No")</f>
        <v>No</v>
      </c>
      <c r="AE135" s="126"/>
      <c r="AF135" s="150"/>
    </row>
    <row r="136" spans="1:32" x14ac:dyDescent="0.25">
      <c r="A136" s="156"/>
      <c r="B136" s="35"/>
      <c r="C136" s="36"/>
      <c r="D136" s="36"/>
      <c r="E136" s="36"/>
      <c r="F136" s="36"/>
      <c r="G136" s="36"/>
      <c r="H136" s="36"/>
      <c r="I136" s="36"/>
      <c r="J136" s="36"/>
      <c r="K136" s="36"/>
      <c r="L136" s="36"/>
      <c r="M136" s="144"/>
      <c r="N136" s="123"/>
      <c r="O136" s="147"/>
      <c r="P136" s="36"/>
      <c r="Q136" s="36"/>
      <c r="R136" s="36"/>
      <c r="S136" s="36"/>
      <c r="T136" s="36"/>
      <c r="U136" s="36"/>
      <c r="V136" s="36"/>
      <c r="W136" s="36"/>
      <c r="X136" s="36"/>
      <c r="Y136" s="36"/>
      <c r="Z136" s="36"/>
      <c r="AA136" s="144"/>
      <c r="AB136" s="123"/>
      <c r="AC136" s="147"/>
      <c r="AD136" s="55" t="s">
        <v>63</v>
      </c>
      <c r="AE136" s="126"/>
      <c r="AF136" s="93" t="s">
        <v>86</v>
      </c>
    </row>
    <row r="137" spans="1:32" x14ac:dyDescent="0.25">
      <c r="A137" s="157"/>
      <c r="B137" s="35"/>
      <c r="C137" s="36"/>
      <c r="D137" s="36"/>
      <c r="E137" s="36"/>
      <c r="F137" s="36"/>
      <c r="G137" s="36"/>
      <c r="H137" s="36"/>
      <c r="I137" s="36"/>
      <c r="J137" s="36"/>
      <c r="K137" s="36"/>
      <c r="L137" s="36"/>
      <c r="M137" s="144"/>
      <c r="N137" s="123"/>
      <c r="O137" s="147"/>
      <c r="P137" s="36"/>
      <c r="Q137" s="36"/>
      <c r="R137" s="36"/>
      <c r="S137" s="36"/>
      <c r="T137" s="36"/>
      <c r="U137" s="36"/>
      <c r="V137" s="36"/>
      <c r="W137" s="36"/>
      <c r="X137" s="36"/>
      <c r="Y137" s="36"/>
      <c r="Z137" s="36"/>
      <c r="AA137" s="144"/>
      <c r="AB137" s="123"/>
      <c r="AC137" s="147"/>
      <c r="AD137" s="94" t="str">
        <f>IF(AC134="OK","Yes","No")</f>
        <v>No</v>
      </c>
      <c r="AE137" s="126"/>
      <c r="AF137" s="134"/>
    </row>
    <row r="138" spans="1:32" x14ac:dyDescent="0.25">
      <c r="A138" s="71" t="str">
        <f>IF(AD133="Cycle Complete", "", "Caution: Previous cycle incomplete")</f>
        <v>Caution: Previous cycle incomplete</v>
      </c>
      <c r="B138" s="37"/>
      <c r="C138" s="38"/>
      <c r="D138" s="38"/>
      <c r="E138" s="38"/>
      <c r="F138" s="38"/>
      <c r="G138" s="38"/>
      <c r="H138" s="38"/>
      <c r="I138" s="38"/>
      <c r="J138" s="38"/>
      <c r="K138" s="38"/>
      <c r="L138" s="38"/>
      <c r="M138" s="145"/>
      <c r="N138" s="124"/>
      <c r="O138" s="148"/>
      <c r="P138" s="38"/>
      <c r="Q138" s="38"/>
      <c r="R138" s="38"/>
      <c r="S138" s="38"/>
      <c r="T138" s="38"/>
      <c r="U138" s="38"/>
      <c r="V138" s="38"/>
      <c r="W138" s="38"/>
      <c r="X138" s="38"/>
      <c r="Y138" s="38"/>
      <c r="Z138" s="38"/>
      <c r="AA138" s="145"/>
      <c r="AB138" s="124"/>
      <c r="AC138" s="148"/>
      <c r="AD138" s="57" t="str">
        <f>IF(AND(AD135="Yes",AD137="Yes"),"Cycle Complete","Cycle Incomplete")</f>
        <v>Cycle Incomplete</v>
      </c>
      <c r="AE138" s="127"/>
      <c r="AF138" s="135"/>
    </row>
    <row r="139" spans="1:32" ht="15" customHeight="1" x14ac:dyDescent="0.25">
      <c r="A139" s="152"/>
      <c r="B139" s="45"/>
      <c r="C139" s="46"/>
      <c r="D139" s="46"/>
      <c r="E139" s="46"/>
      <c r="F139" s="46"/>
      <c r="G139" s="46"/>
      <c r="H139" s="46"/>
      <c r="I139" s="46"/>
      <c r="J139" s="46"/>
      <c r="K139" s="46"/>
      <c r="L139" s="46"/>
      <c r="M139" s="128"/>
      <c r="N139" s="131">
        <f>COUNTIF(C139:L143,"y")</f>
        <v>0</v>
      </c>
      <c r="O139" s="140" t="str">
        <f t="shared" ref="O139" si="50">IF(N139&gt;0,"OK","No Observation")</f>
        <v>No Observation</v>
      </c>
      <c r="P139" s="46"/>
      <c r="Q139" s="46"/>
      <c r="R139" s="46"/>
      <c r="S139" s="46"/>
      <c r="T139" s="46"/>
      <c r="U139" s="46"/>
      <c r="V139" s="46"/>
      <c r="W139" s="46"/>
      <c r="X139" s="46"/>
      <c r="Y139" s="46"/>
      <c r="Z139" s="46"/>
      <c r="AA139" s="128"/>
      <c r="AB139" s="131">
        <f>COUNTIF(P139:Z143,"Y")</f>
        <v>0</v>
      </c>
      <c r="AC139" s="140" t="str">
        <f t="shared" ref="AC139" si="51">IF(AB139&gt;0,"OK","No Debrief")</f>
        <v>No Debrief</v>
      </c>
      <c r="AD139" s="68" t="s">
        <v>62</v>
      </c>
      <c r="AE139" s="119"/>
      <c r="AF139" s="136"/>
    </row>
    <row r="140" spans="1:32" x14ac:dyDescent="0.25">
      <c r="A140" s="153"/>
      <c r="B140" s="47"/>
      <c r="C140" s="48"/>
      <c r="D140" s="48"/>
      <c r="E140" s="48"/>
      <c r="F140" s="48"/>
      <c r="G140" s="48"/>
      <c r="H140" s="48"/>
      <c r="I140" s="48"/>
      <c r="J140" s="48"/>
      <c r="K140" s="48"/>
      <c r="L140" s="48"/>
      <c r="M140" s="129"/>
      <c r="N140" s="132"/>
      <c r="O140" s="141"/>
      <c r="P140" s="48"/>
      <c r="Q140" s="48"/>
      <c r="R140" s="48"/>
      <c r="S140" s="48"/>
      <c r="T140" s="48"/>
      <c r="U140" s="48"/>
      <c r="V140" s="48"/>
      <c r="W140" s="48"/>
      <c r="X140" s="48"/>
      <c r="Y140" s="48"/>
      <c r="Z140" s="48"/>
      <c r="AA140" s="129"/>
      <c r="AB140" s="132"/>
      <c r="AC140" s="141"/>
      <c r="AD140" s="94" t="str">
        <f>IF(O139="OK", "Yes", "No")</f>
        <v>No</v>
      </c>
      <c r="AE140" s="120"/>
      <c r="AF140" s="137"/>
    </row>
    <row r="141" spans="1:32" x14ac:dyDescent="0.25">
      <c r="A141" s="153"/>
      <c r="B141" s="47"/>
      <c r="C141" s="48"/>
      <c r="D141" s="48"/>
      <c r="E141" s="48"/>
      <c r="F141" s="48"/>
      <c r="G141" s="48"/>
      <c r="H141" s="48"/>
      <c r="I141" s="48"/>
      <c r="J141" s="48"/>
      <c r="K141" s="48"/>
      <c r="L141" s="48"/>
      <c r="M141" s="129"/>
      <c r="N141" s="132"/>
      <c r="O141" s="141"/>
      <c r="P141" s="48"/>
      <c r="Q141" s="48"/>
      <c r="R141" s="48"/>
      <c r="S141" s="48"/>
      <c r="T141" s="48"/>
      <c r="U141" s="48"/>
      <c r="V141" s="48"/>
      <c r="W141" s="48"/>
      <c r="X141" s="48"/>
      <c r="Y141" s="48"/>
      <c r="Z141" s="48"/>
      <c r="AA141" s="129"/>
      <c r="AB141" s="132"/>
      <c r="AC141" s="141"/>
      <c r="AD141" s="55" t="s">
        <v>63</v>
      </c>
      <c r="AE141" s="120"/>
      <c r="AF141" s="93" t="s">
        <v>86</v>
      </c>
    </row>
    <row r="142" spans="1:32" x14ac:dyDescent="0.25">
      <c r="A142" s="154"/>
      <c r="B142" s="47"/>
      <c r="C142" s="48"/>
      <c r="D142" s="48"/>
      <c r="E142" s="48"/>
      <c r="F142" s="48"/>
      <c r="G142" s="48"/>
      <c r="H142" s="48"/>
      <c r="I142" s="48"/>
      <c r="J142" s="48"/>
      <c r="K142" s="48"/>
      <c r="L142" s="48"/>
      <c r="M142" s="129"/>
      <c r="N142" s="132"/>
      <c r="O142" s="141"/>
      <c r="P142" s="48"/>
      <c r="Q142" s="48"/>
      <c r="R142" s="48"/>
      <c r="S142" s="48"/>
      <c r="T142" s="48"/>
      <c r="U142" s="48"/>
      <c r="V142" s="48"/>
      <c r="W142" s="48"/>
      <c r="X142" s="48"/>
      <c r="Y142" s="48"/>
      <c r="Z142" s="48"/>
      <c r="AA142" s="129"/>
      <c r="AB142" s="132"/>
      <c r="AC142" s="141"/>
      <c r="AD142" s="94" t="str">
        <f>IF(AC139="OK","Yes","No")</f>
        <v>No</v>
      </c>
      <c r="AE142" s="120"/>
      <c r="AF142" s="138"/>
    </row>
    <row r="143" spans="1:32" x14ac:dyDescent="0.25">
      <c r="A143" s="53" t="str">
        <f>IF(AD138="Cycle Complete", "", "Caution: Previous cycle incomplete")</f>
        <v>Caution: Previous cycle incomplete</v>
      </c>
      <c r="B143" s="49"/>
      <c r="C143" s="50"/>
      <c r="D143" s="50"/>
      <c r="E143" s="50"/>
      <c r="F143" s="50"/>
      <c r="G143" s="50"/>
      <c r="H143" s="50"/>
      <c r="I143" s="50"/>
      <c r="J143" s="50"/>
      <c r="K143" s="50"/>
      <c r="L143" s="50"/>
      <c r="M143" s="130"/>
      <c r="N143" s="133"/>
      <c r="O143" s="142"/>
      <c r="P143" s="50"/>
      <c r="Q143" s="50"/>
      <c r="R143" s="50"/>
      <c r="S143" s="50"/>
      <c r="T143" s="50"/>
      <c r="U143" s="50"/>
      <c r="V143" s="50"/>
      <c r="W143" s="50"/>
      <c r="X143" s="50"/>
      <c r="Y143" s="50"/>
      <c r="Z143" s="50"/>
      <c r="AA143" s="130"/>
      <c r="AB143" s="133"/>
      <c r="AC143" s="142"/>
      <c r="AD143" s="57" t="str">
        <f>IF(AND(AD140="Yes",AD142="Yes"),"Cycle Complete","Cycle Incomplete")</f>
        <v>Cycle Incomplete</v>
      </c>
      <c r="AE143" s="121"/>
      <c r="AF143" s="139"/>
    </row>
    <row r="144" spans="1:32" ht="15" customHeight="1" x14ac:dyDescent="0.25">
      <c r="A144" s="155"/>
      <c r="B144" s="33"/>
      <c r="C144" s="34"/>
      <c r="D144" s="34"/>
      <c r="E144" s="34"/>
      <c r="F144" s="34"/>
      <c r="G144" s="34"/>
      <c r="H144" s="34"/>
      <c r="I144" s="34"/>
      <c r="J144" s="34"/>
      <c r="K144" s="34"/>
      <c r="L144" s="34"/>
      <c r="M144" s="143"/>
      <c r="N144" s="122">
        <f>COUNTIF(C144:L148,"y")</f>
        <v>0</v>
      </c>
      <c r="O144" s="146" t="str">
        <f t="shared" ref="O144" si="52">IF(N144&gt;0,"OK","No Observation")</f>
        <v>No Observation</v>
      </c>
      <c r="P144" s="34"/>
      <c r="Q144" s="34"/>
      <c r="R144" s="34"/>
      <c r="S144" s="34"/>
      <c r="T144" s="34"/>
      <c r="U144" s="34"/>
      <c r="V144" s="34"/>
      <c r="W144" s="34"/>
      <c r="X144" s="34"/>
      <c r="Y144" s="34"/>
      <c r="Z144" s="34"/>
      <c r="AA144" s="143"/>
      <c r="AB144" s="122">
        <f>COUNTIF(P144:Z148,"Y")</f>
        <v>0</v>
      </c>
      <c r="AC144" s="146" t="str">
        <f t="shared" ref="AC144" si="53">IF(AB144&gt;0,"OK","No Debrief")</f>
        <v>No Debrief</v>
      </c>
      <c r="AD144" s="68" t="s">
        <v>62</v>
      </c>
      <c r="AE144" s="125"/>
      <c r="AF144" s="151"/>
    </row>
    <row r="145" spans="1:32" x14ac:dyDescent="0.25">
      <c r="A145" s="156"/>
      <c r="B145" s="35"/>
      <c r="C145" s="36"/>
      <c r="D145" s="36"/>
      <c r="E145" s="36"/>
      <c r="F145" s="36"/>
      <c r="G145" s="36"/>
      <c r="H145" s="36"/>
      <c r="I145" s="36"/>
      <c r="J145" s="36"/>
      <c r="K145" s="36"/>
      <c r="L145" s="36"/>
      <c r="M145" s="144"/>
      <c r="N145" s="123"/>
      <c r="O145" s="147"/>
      <c r="P145" s="36"/>
      <c r="Q145" s="36"/>
      <c r="R145" s="36"/>
      <c r="S145" s="36"/>
      <c r="T145" s="36"/>
      <c r="U145" s="36"/>
      <c r="V145" s="36"/>
      <c r="W145" s="36"/>
      <c r="X145" s="36"/>
      <c r="Y145" s="36"/>
      <c r="Z145" s="36"/>
      <c r="AA145" s="144"/>
      <c r="AB145" s="123"/>
      <c r="AC145" s="147"/>
      <c r="AD145" s="94" t="str">
        <f>IF(O144="OK", "Yes", "No")</f>
        <v>No</v>
      </c>
      <c r="AE145" s="126"/>
      <c r="AF145" s="150"/>
    </row>
    <row r="146" spans="1:32" x14ac:dyDescent="0.25">
      <c r="A146" s="156"/>
      <c r="B146" s="35"/>
      <c r="C146" s="36"/>
      <c r="D146" s="36"/>
      <c r="E146" s="36"/>
      <c r="F146" s="36"/>
      <c r="G146" s="36"/>
      <c r="H146" s="36"/>
      <c r="I146" s="36"/>
      <c r="J146" s="36"/>
      <c r="K146" s="36"/>
      <c r="L146" s="36"/>
      <c r="M146" s="144"/>
      <c r="N146" s="123"/>
      <c r="O146" s="147"/>
      <c r="P146" s="36"/>
      <c r="Q146" s="36"/>
      <c r="R146" s="36"/>
      <c r="S146" s="36"/>
      <c r="T146" s="36"/>
      <c r="U146" s="36"/>
      <c r="V146" s="36"/>
      <c r="W146" s="36"/>
      <c r="X146" s="36"/>
      <c r="Y146" s="36"/>
      <c r="Z146" s="36"/>
      <c r="AA146" s="144"/>
      <c r="AB146" s="123"/>
      <c r="AC146" s="147"/>
      <c r="AD146" s="55" t="s">
        <v>63</v>
      </c>
      <c r="AE146" s="126"/>
      <c r="AF146" s="93" t="s">
        <v>86</v>
      </c>
    </row>
    <row r="147" spans="1:32" x14ac:dyDescent="0.25">
      <c r="A147" s="157"/>
      <c r="B147" s="35"/>
      <c r="C147" s="36"/>
      <c r="D147" s="36"/>
      <c r="E147" s="36"/>
      <c r="F147" s="36"/>
      <c r="G147" s="36"/>
      <c r="H147" s="36"/>
      <c r="I147" s="36"/>
      <c r="J147" s="36"/>
      <c r="K147" s="36"/>
      <c r="L147" s="36"/>
      <c r="M147" s="144"/>
      <c r="N147" s="123"/>
      <c r="O147" s="147"/>
      <c r="P147" s="36"/>
      <c r="Q147" s="36"/>
      <c r="R147" s="36"/>
      <c r="S147" s="36"/>
      <c r="T147" s="36"/>
      <c r="U147" s="36"/>
      <c r="V147" s="36"/>
      <c r="W147" s="36"/>
      <c r="X147" s="36"/>
      <c r="Y147" s="36"/>
      <c r="Z147" s="36"/>
      <c r="AA147" s="144"/>
      <c r="AB147" s="123"/>
      <c r="AC147" s="147"/>
      <c r="AD147" s="94" t="str">
        <f>IF(AC144="OK","Yes","No")</f>
        <v>No</v>
      </c>
      <c r="AE147" s="126"/>
      <c r="AF147" s="134"/>
    </row>
    <row r="148" spans="1:32" x14ac:dyDescent="0.25">
      <c r="A148" s="71" t="str">
        <f>IF(AD143="Cycle Complete", "", "Caution: Previous cycle incomplete")</f>
        <v>Caution: Previous cycle incomplete</v>
      </c>
      <c r="B148" s="37"/>
      <c r="C148" s="38"/>
      <c r="D148" s="38"/>
      <c r="E148" s="38"/>
      <c r="F148" s="38"/>
      <c r="G148" s="38"/>
      <c r="H148" s="38"/>
      <c r="I148" s="38"/>
      <c r="J148" s="38"/>
      <c r="K148" s="38"/>
      <c r="L148" s="38"/>
      <c r="M148" s="145"/>
      <c r="N148" s="124"/>
      <c r="O148" s="148"/>
      <c r="P148" s="38"/>
      <c r="Q148" s="38"/>
      <c r="R148" s="38"/>
      <c r="S148" s="38"/>
      <c r="T148" s="38"/>
      <c r="U148" s="38"/>
      <c r="V148" s="38"/>
      <c r="W148" s="38"/>
      <c r="X148" s="38"/>
      <c r="Y148" s="38"/>
      <c r="Z148" s="38"/>
      <c r="AA148" s="145"/>
      <c r="AB148" s="124"/>
      <c r="AC148" s="148"/>
      <c r="AD148" s="57" t="str">
        <f>IF(AND(AD145="Yes",AD147="Yes"),"Cycle Complete","Cycle Incomplete")</f>
        <v>Cycle Incomplete</v>
      </c>
      <c r="AE148" s="127"/>
      <c r="AF148" s="135"/>
    </row>
    <row r="149" spans="1:32" ht="15" customHeight="1" x14ac:dyDescent="0.25">
      <c r="A149" s="152"/>
      <c r="B149" s="45"/>
      <c r="C149" s="46"/>
      <c r="D149" s="46"/>
      <c r="E149" s="46"/>
      <c r="F149" s="46"/>
      <c r="G149" s="46"/>
      <c r="H149" s="46"/>
      <c r="I149" s="46"/>
      <c r="J149" s="46"/>
      <c r="K149" s="46"/>
      <c r="L149" s="46"/>
      <c r="M149" s="128"/>
      <c r="N149" s="131">
        <f>COUNTIF(C149:L153,"y")</f>
        <v>0</v>
      </c>
      <c r="O149" s="140" t="str">
        <f t="shared" ref="O149" si="54">IF(N149&gt;0,"OK","No Observation")</f>
        <v>No Observation</v>
      </c>
      <c r="P149" s="46"/>
      <c r="Q149" s="46"/>
      <c r="R149" s="46"/>
      <c r="S149" s="46"/>
      <c r="T149" s="46"/>
      <c r="U149" s="46"/>
      <c r="V149" s="46"/>
      <c r="W149" s="46"/>
      <c r="X149" s="46"/>
      <c r="Y149" s="46"/>
      <c r="Z149" s="46"/>
      <c r="AA149" s="128"/>
      <c r="AB149" s="131">
        <f>COUNTIF(P149:Z153,"Y")</f>
        <v>0</v>
      </c>
      <c r="AC149" s="140" t="str">
        <f t="shared" ref="AC149" si="55">IF(AB149&gt;0,"OK","No Debrief")</f>
        <v>No Debrief</v>
      </c>
      <c r="AD149" s="68" t="s">
        <v>62</v>
      </c>
      <c r="AE149" s="119"/>
      <c r="AF149" s="136"/>
    </row>
    <row r="150" spans="1:32" x14ac:dyDescent="0.25">
      <c r="A150" s="153"/>
      <c r="B150" s="47"/>
      <c r="C150" s="48"/>
      <c r="D150" s="48"/>
      <c r="E150" s="48"/>
      <c r="F150" s="48"/>
      <c r="G150" s="48"/>
      <c r="H150" s="48"/>
      <c r="I150" s="48"/>
      <c r="J150" s="48"/>
      <c r="K150" s="48"/>
      <c r="L150" s="48"/>
      <c r="M150" s="129"/>
      <c r="N150" s="132"/>
      <c r="O150" s="141"/>
      <c r="P150" s="48"/>
      <c r="Q150" s="48"/>
      <c r="R150" s="48"/>
      <c r="S150" s="48"/>
      <c r="T150" s="48"/>
      <c r="U150" s="48"/>
      <c r="V150" s="48"/>
      <c r="W150" s="48"/>
      <c r="X150" s="48"/>
      <c r="Y150" s="48"/>
      <c r="Z150" s="48"/>
      <c r="AA150" s="129"/>
      <c r="AB150" s="132"/>
      <c r="AC150" s="141"/>
      <c r="AD150" s="94" t="str">
        <f>IF(O149="OK", "Yes", "No")</f>
        <v>No</v>
      </c>
      <c r="AE150" s="120"/>
      <c r="AF150" s="137"/>
    </row>
    <row r="151" spans="1:32" x14ac:dyDescent="0.25">
      <c r="A151" s="153"/>
      <c r="B151" s="47"/>
      <c r="C151" s="48"/>
      <c r="D151" s="48"/>
      <c r="E151" s="48"/>
      <c r="F151" s="48"/>
      <c r="G151" s="48"/>
      <c r="H151" s="48"/>
      <c r="I151" s="48"/>
      <c r="J151" s="48"/>
      <c r="K151" s="48"/>
      <c r="L151" s="48"/>
      <c r="M151" s="129"/>
      <c r="N151" s="132"/>
      <c r="O151" s="141"/>
      <c r="P151" s="48"/>
      <c r="Q151" s="48"/>
      <c r="R151" s="48"/>
      <c r="S151" s="48"/>
      <c r="T151" s="48"/>
      <c r="U151" s="48"/>
      <c r="V151" s="48"/>
      <c r="W151" s="48"/>
      <c r="X151" s="48"/>
      <c r="Y151" s="48"/>
      <c r="Z151" s="48"/>
      <c r="AA151" s="129"/>
      <c r="AB151" s="132"/>
      <c r="AC151" s="141"/>
      <c r="AD151" s="55" t="s">
        <v>63</v>
      </c>
      <c r="AE151" s="120"/>
      <c r="AF151" s="93" t="s">
        <v>86</v>
      </c>
    </row>
    <row r="152" spans="1:32" x14ac:dyDescent="0.25">
      <c r="A152" s="154"/>
      <c r="B152" s="47"/>
      <c r="C152" s="48"/>
      <c r="D152" s="48"/>
      <c r="E152" s="48"/>
      <c r="F152" s="48"/>
      <c r="G152" s="48"/>
      <c r="H152" s="48"/>
      <c r="I152" s="48"/>
      <c r="J152" s="48"/>
      <c r="K152" s="48"/>
      <c r="L152" s="48"/>
      <c r="M152" s="129"/>
      <c r="N152" s="132"/>
      <c r="O152" s="141"/>
      <c r="P152" s="48"/>
      <c r="Q152" s="48"/>
      <c r="R152" s="48"/>
      <c r="S152" s="48"/>
      <c r="T152" s="48"/>
      <c r="U152" s="48"/>
      <c r="V152" s="48"/>
      <c r="W152" s="48"/>
      <c r="X152" s="48"/>
      <c r="Y152" s="48"/>
      <c r="Z152" s="48"/>
      <c r="AA152" s="129"/>
      <c r="AB152" s="132"/>
      <c r="AC152" s="141"/>
      <c r="AD152" s="94" t="str">
        <f>IF(AC149="OK","Yes","No")</f>
        <v>No</v>
      </c>
      <c r="AE152" s="120"/>
      <c r="AF152" s="138"/>
    </row>
    <row r="153" spans="1:32" x14ac:dyDescent="0.25">
      <c r="A153" s="53" t="str">
        <f>IF(AD148="Cycle Complete", "", "Caution: Previous cycle incomplete")</f>
        <v>Caution: Previous cycle incomplete</v>
      </c>
      <c r="B153" s="49"/>
      <c r="C153" s="50"/>
      <c r="D153" s="50"/>
      <c r="E153" s="50"/>
      <c r="F153" s="50"/>
      <c r="G153" s="50"/>
      <c r="H153" s="50"/>
      <c r="I153" s="50"/>
      <c r="J153" s="50"/>
      <c r="K153" s="50"/>
      <c r="L153" s="50"/>
      <c r="M153" s="130"/>
      <c r="N153" s="133"/>
      <c r="O153" s="142"/>
      <c r="P153" s="50"/>
      <c r="Q153" s="50"/>
      <c r="R153" s="50"/>
      <c r="S153" s="50"/>
      <c r="T153" s="50"/>
      <c r="U153" s="50"/>
      <c r="V153" s="50"/>
      <c r="W153" s="50"/>
      <c r="X153" s="50"/>
      <c r="Y153" s="50"/>
      <c r="Z153" s="50"/>
      <c r="AA153" s="130"/>
      <c r="AB153" s="133"/>
      <c r="AC153" s="142"/>
      <c r="AD153" s="57" t="str">
        <f>IF(AND(AD150="Yes",AD152="Yes"),"Cycle Complete","Cycle Incomplete")</f>
        <v>Cycle Incomplete</v>
      </c>
      <c r="AE153" s="121"/>
      <c r="AF153" s="139"/>
    </row>
    <row r="154" spans="1:32" ht="15" customHeight="1" x14ac:dyDescent="0.25">
      <c r="A154" s="155"/>
      <c r="B154" s="33"/>
      <c r="C154" s="34"/>
      <c r="D154" s="34"/>
      <c r="E154" s="34"/>
      <c r="F154" s="34"/>
      <c r="G154" s="34"/>
      <c r="H154" s="34"/>
      <c r="I154" s="34"/>
      <c r="J154" s="34"/>
      <c r="K154" s="34"/>
      <c r="L154" s="34"/>
      <c r="M154" s="143"/>
      <c r="N154" s="122">
        <f>COUNTIF(C154:L158,"y")</f>
        <v>0</v>
      </c>
      <c r="O154" s="146" t="str">
        <f t="shared" ref="O154" si="56">IF(N154&gt;0,"OK","No Observation")</f>
        <v>No Observation</v>
      </c>
      <c r="P154" s="34"/>
      <c r="Q154" s="34"/>
      <c r="R154" s="34"/>
      <c r="S154" s="34"/>
      <c r="T154" s="34"/>
      <c r="U154" s="34"/>
      <c r="V154" s="34"/>
      <c r="W154" s="34"/>
      <c r="X154" s="34"/>
      <c r="Y154" s="34"/>
      <c r="Z154" s="34"/>
      <c r="AA154" s="143"/>
      <c r="AB154" s="122">
        <f>COUNTIF(P154:Z158,"Y")</f>
        <v>0</v>
      </c>
      <c r="AC154" s="146" t="str">
        <f t="shared" ref="AC154" si="57">IF(AB154&gt;0,"OK","No Debrief")</f>
        <v>No Debrief</v>
      </c>
      <c r="AD154" s="68" t="s">
        <v>62</v>
      </c>
      <c r="AE154" s="125"/>
      <c r="AF154" s="151"/>
    </row>
    <row r="155" spans="1:32" x14ac:dyDescent="0.25">
      <c r="A155" s="156"/>
      <c r="B155" s="35"/>
      <c r="C155" s="36"/>
      <c r="D155" s="36"/>
      <c r="E155" s="36"/>
      <c r="F155" s="36"/>
      <c r="G155" s="36"/>
      <c r="H155" s="36"/>
      <c r="I155" s="36"/>
      <c r="J155" s="36"/>
      <c r="K155" s="36"/>
      <c r="L155" s="36"/>
      <c r="M155" s="144"/>
      <c r="N155" s="123"/>
      <c r="O155" s="147"/>
      <c r="P155" s="36"/>
      <c r="Q155" s="36"/>
      <c r="R155" s="36"/>
      <c r="S155" s="36"/>
      <c r="T155" s="36"/>
      <c r="U155" s="36"/>
      <c r="V155" s="36"/>
      <c r="W155" s="36"/>
      <c r="X155" s="36"/>
      <c r="Y155" s="36"/>
      <c r="Z155" s="36"/>
      <c r="AA155" s="144"/>
      <c r="AB155" s="123"/>
      <c r="AC155" s="147"/>
      <c r="AD155" s="94" t="str">
        <f>IF(O154="OK", "Yes", "No")</f>
        <v>No</v>
      </c>
      <c r="AE155" s="126"/>
      <c r="AF155" s="150"/>
    </row>
    <row r="156" spans="1:32" x14ac:dyDescent="0.25">
      <c r="A156" s="156"/>
      <c r="B156" s="35"/>
      <c r="C156" s="36"/>
      <c r="D156" s="36"/>
      <c r="E156" s="36"/>
      <c r="F156" s="36"/>
      <c r="G156" s="36"/>
      <c r="H156" s="36"/>
      <c r="I156" s="36"/>
      <c r="J156" s="36"/>
      <c r="K156" s="36"/>
      <c r="L156" s="36"/>
      <c r="M156" s="144"/>
      <c r="N156" s="123"/>
      <c r="O156" s="147"/>
      <c r="P156" s="36"/>
      <c r="Q156" s="36"/>
      <c r="R156" s="36"/>
      <c r="S156" s="36"/>
      <c r="T156" s="36"/>
      <c r="U156" s="36"/>
      <c r="V156" s="36"/>
      <c r="W156" s="36"/>
      <c r="X156" s="36"/>
      <c r="Y156" s="36"/>
      <c r="Z156" s="36"/>
      <c r="AA156" s="144"/>
      <c r="AB156" s="123"/>
      <c r="AC156" s="147"/>
      <c r="AD156" s="55" t="s">
        <v>63</v>
      </c>
      <c r="AE156" s="126"/>
      <c r="AF156" s="93" t="s">
        <v>86</v>
      </c>
    </row>
    <row r="157" spans="1:32" x14ac:dyDescent="0.25">
      <c r="A157" s="157"/>
      <c r="B157" s="35"/>
      <c r="C157" s="36"/>
      <c r="D157" s="36"/>
      <c r="E157" s="36"/>
      <c r="F157" s="36"/>
      <c r="G157" s="36"/>
      <c r="H157" s="36"/>
      <c r="I157" s="36"/>
      <c r="J157" s="36"/>
      <c r="K157" s="36"/>
      <c r="L157" s="36"/>
      <c r="M157" s="144"/>
      <c r="N157" s="123"/>
      <c r="O157" s="147"/>
      <c r="P157" s="36"/>
      <c r="Q157" s="36"/>
      <c r="R157" s="36"/>
      <c r="S157" s="36"/>
      <c r="T157" s="36"/>
      <c r="U157" s="36"/>
      <c r="V157" s="36"/>
      <c r="W157" s="36"/>
      <c r="X157" s="36"/>
      <c r="Y157" s="36"/>
      <c r="Z157" s="36"/>
      <c r="AA157" s="144"/>
      <c r="AB157" s="123"/>
      <c r="AC157" s="147"/>
      <c r="AD157" s="94" t="str">
        <f>IF(AC154="OK","Yes","No")</f>
        <v>No</v>
      </c>
      <c r="AE157" s="126"/>
      <c r="AF157" s="134"/>
    </row>
    <row r="158" spans="1:32" x14ac:dyDescent="0.25">
      <c r="A158" s="71" t="str">
        <f>IF(AD153="Cycle Complete", "", "Caution: Previous cycle incomplete")</f>
        <v>Caution: Previous cycle incomplete</v>
      </c>
      <c r="B158" s="37"/>
      <c r="C158" s="38"/>
      <c r="D158" s="38"/>
      <c r="E158" s="38"/>
      <c r="F158" s="38"/>
      <c r="G158" s="38"/>
      <c r="H158" s="38"/>
      <c r="I158" s="38"/>
      <c r="J158" s="38"/>
      <c r="K158" s="38"/>
      <c r="L158" s="38"/>
      <c r="M158" s="145"/>
      <c r="N158" s="124"/>
      <c r="O158" s="148"/>
      <c r="P158" s="38"/>
      <c r="Q158" s="38"/>
      <c r="R158" s="38"/>
      <c r="S158" s="38"/>
      <c r="T158" s="38"/>
      <c r="U158" s="38"/>
      <c r="V158" s="38"/>
      <c r="W158" s="38"/>
      <c r="X158" s="38"/>
      <c r="Y158" s="38"/>
      <c r="Z158" s="38"/>
      <c r="AA158" s="145"/>
      <c r="AB158" s="124"/>
      <c r="AC158" s="148"/>
      <c r="AD158" s="57" t="str">
        <f>IF(AND(AD155="Yes",AD157="Yes"),"Cycle Complete","Cycle Incomplete")</f>
        <v>Cycle Incomplete</v>
      </c>
      <c r="AE158" s="127"/>
      <c r="AF158" s="135"/>
    </row>
    <row r="159" spans="1:32" ht="15" customHeight="1" x14ac:dyDescent="0.25">
      <c r="A159" s="152"/>
      <c r="B159" s="45"/>
      <c r="C159" s="46"/>
      <c r="D159" s="46"/>
      <c r="E159" s="46"/>
      <c r="F159" s="46"/>
      <c r="G159" s="46"/>
      <c r="H159" s="46"/>
      <c r="I159" s="46"/>
      <c r="J159" s="46"/>
      <c r="K159" s="46"/>
      <c r="L159" s="46"/>
      <c r="M159" s="128"/>
      <c r="N159" s="131">
        <f>COUNTIF(C159:L163,"y")</f>
        <v>0</v>
      </c>
      <c r="O159" s="140" t="str">
        <f t="shared" ref="O159" si="58">IF(N159&gt;0,"OK","No Observation")</f>
        <v>No Observation</v>
      </c>
      <c r="P159" s="46"/>
      <c r="Q159" s="46"/>
      <c r="R159" s="46"/>
      <c r="S159" s="46"/>
      <c r="T159" s="46"/>
      <c r="U159" s="46"/>
      <c r="V159" s="46"/>
      <c r="W159" s="46"/>
      <c r="X159" s="46"/>
      <c r="Y159" s="46"/>
      <c r="Z159" s="46"/>
      <c r="AA159" s="128"/>
      <c r="AB159" s="131">
        <f>COUNTIF(P159:Z163,"Y")</f>
        <v>0</v>
      </c>
      <c r="AC159" s="140" t="str">
        <f t="shared" ref="AC159" si="59">IF(AB159&gt;0,"OK","No Debrief")</f>
        <v>No Debrief</v>
      </c>
      <c r="AD159" s="68" t="s">
        <v>62</v>
      </c>
      <c r="AE159" s="119"/>
      <c r="AF159" s="136"/>
    </row>
    <row r="160" spans="1:32" x14ac:dyDescent="0.25">
      <c r="A160" s="153"/>
      <c r="B160" s="47"/>
      <c r="C160" s="48"/>
      <c r="D160" s="48"/>
      <c r="E160" s="48"/>
      <c r="F160" s="48"/>
      <c r="G160" s="48"/>
      <c r="H160" s="48"/>
      <c r="I160" s="48"/>
      <c r="J160" s="48"/>
      <c r="K160" s="48"/>
      <c r="L160" s="48"/>
      <c r="M160" s="129"/>
      <c r="N160" s="132"/>
      <c r="O160" s="141"/>
      <c r="P160" s="48"/>
      <c r="Q160" s="48"/>
      <c r="R160" s="48"/>
      <c r="S160" s="48"/>
      <c r="T160" s="48"/>
      <c r="U160" s="48"/>
      <c r="V160" s="48"/>
      <c r="W160" s="48"/>
      <c r="X160" s="48"/>
      <c r="Y160" s="48"/>
      <c r="Z160" s="48"/>
      <c r="AA160" s="129"/>
      <c r="AB160" s="132"/>
      <c r="AC160" s="141"/>
      <c r="AD160" s="94" t="str">
        <f>IF(O159="OK", "Yes", "No")</f>
        <v>No</v>
      </c>
      <c r="AE160" s="120"/>
      <c r="AF160" s="137"/>
    </row>
    <row r="161" spans="1:32" x14ac:dyDescent="0.25">
      <c r="A161" s="153"/>
      <c r="B161" s="47"/>
      <c r="C161" s="48"/>
      <c r="D161" s="48"/>
      <c r="E161" s="48"/>
      <c r="F161" s="48"/>
      <c r="G161" s="48"/>
      <c r="H161" s="48"/>
      <c r="I161" s="48"/>
      <c r="J161" s="48"/>
      <c r="K161" s="48"/>
      <c r="L161" s="48"/>
      <c r="M161" s="129"/>
      <c r="N161" s="132"/>
      <c r="O161" s="141"/>
      <c r="P161" s="48"/>
      <c r="Q161" s="48"/>
      <c r="R161" s="48"/>
      <c r="S161" s="48"/>
      <c r="T161" s="48"/>
      <c r="U161" s="48"/>
      <c r="V161" s="48"/>
      <c r="W161" s="48"/>
      <c r="X161" s="48"/>
      <c r="Y161" s="48"/>
      <c r="Z161" s="48"/>
      <c r="AA161" s="129"/>
      <c r="AB161" s="132"/>
      <c r="AC161" s="141"/>
      <c r="AD161" s="55" t="s">
        <v>63</v>
      </c>
      <c r="AE161" s="120"/>
      <c r="AF161" s="93" t="s">
        <v>86</v>
      </c>
    </row>
    <row r="162" spans="1:32" x14ac:dyDescent="0.25">
      <c r="A162" s="154"/>
      <c r="B162" s="47"/>
      <c r="C162" s="48"/>
      <c r="D162" s="48"/>
      <c r="E162" s="48"/>
      <c r="F162" s="48"/>
      <c r="G162" s="48"/>
      <c r="H162" s="48"/>
      <c r="I162" s="48"/>
      <c r="J162" s="48"/>
      <c r="K162" s="48"/>
      <c r="L162" s="48"/>
      <c r="M162" s="129"/>
      <c r="N162" s="132"/>
      <c r="O162" s="141"/>
      <c r="P162" s="48"/>
      <c r="Q162" s="48"/>
      <c r="R162" s="48"/>
      <c r="S162" s="48"/>
      <c r="T162" s="48"/>
      <c r="U162" s="48"/>
      <c r="V162" s="48"/>
      <c r="W162" s="48"/>
      <c r="X162" s="48"/>
      <c r="Y162" s="48"/>
      <c r="Z162" s="48"/>
      <c r="AA162" s="129"/>
      <c r="AB162" s="132"/>
      <c r="AC162" s="141"/>
      <c r="AD162" s="94" t="str">
        <f>IF(AC159="OK","Yes","No")</f>
        <v>No</v>
      </c>
      <c r="AE162" s="120"/>
      <c r="AF162" s="138"/>
    </row>
    <row r="163" spans="1:32" x14ac:dyDescent="0.25">
      <c r="A163" s="53" t="str">
        <f>IF(AD158="Cycle Complete", "", "Caution: Previous cycle incomplete")</f>
        <v>Caution: Previous cycle incomplete</v>
      </c>
      <c r="B163" s="49"/>
      <c r="C163" s="50"/>
      <c r="D163" s="50"/>
      <c r="E163" s="50"/>
      <c r="F163" s="50"/>
      <c r="G163" s="50"/>
      <c r="H163" s="50"/>
      <c r="I163" s="50"/>
      <c r="J163" s="50"/>
      <c r="K163" s="50"/>
      <c r="L163" s="50"/>
      <c r="M163" s="130"/>
      <c r="N163" s="133"/>
      <c r="O163" s="142"/>
      <c r="P163" s="50"/>
      <c r="Q163" s="50"/>
      <c r="R163" s="50"/>
      <c r="S163" s="50"/>
      <c r="T163" s="50"/>
      <c r="U163" s="50"/>
      <c r="V163" s="50"/>
      <c r="W163" s="50"/>
      <c r="X163" s="50"/>
      <c r="Y163" s="50"/>
      <c r="Z163" s="50"/>
      <c r="AA163" s="130"/>
      <c r="AB163" s="133"/>
      <c r="AC163" s="142"/>
      <c r="AD163" s="57" t="str">
        <f>IF(AND(AD160="Yes",AD162="Yes"),"Cycle Complete","Cycle Incomplete")</f>
        <v>Cycle Incomplete</v>
      </c>
      <c r="AE163" s="121"/>
      <c r="AF163" s="139"/>
    </row>
    <row r="164" spans="1:32" ht="15" customHeight="1" x14ac:dyDescent="0.25">
      <c r="A164" s="155"/>
      <c r="B164" s="33"/>
      <c r="C164" s="34"/>
      <c r="D164" s="34"/>
      <c r="E164" s="34"/>
      <c r="F164" s="34"/>
      <c r="G164" s="34"/>
      <c r="H164" s="34"/>
      <c r="I164" s="34"/>
      <c r="J164" s="34"/>
      <c r="K164" s="34"/>
      <c r="L164" s="34"/>
      <c r="M164" s="143"/>
      <c r="N164" s="122">
        <f>COUNTIF(C164:L168,"y")</f>
        <v>0</v>
      </c>
      <c r="O164" s="146" t="str">
        <f t="shared" ref="O164" si="60">IF(N164&gt;0,"OK","No Observation")</f>
        <v>No Observation</v>
      </c>
      <c r="P164" s="34"/>
      <c r="Q164" s="34"/>
      <c r="R164" s="34"/>
      <c r="S164" s="34"/>
      <c r="T164" s="34"/>
      <c r="U164" s="34"/>
      <c r="V164" s="34"/>
      <c r="W164" s="34"/>
      <c r="X164" s="34"/>
      <c r="Y164" s="34"/>
      <c r="Z164" s="34"/>
      <c r="AA164" s="143"/>
      <c r="AB164" s="122">
        <f>COUNTIF(P164:Z168,"Y")</f>
        <v>0</v>
      </c>
      <c r="AC164" s="146" t="str">
        <f t="shared" ref="AC164" si="61">IF(AB164&gt;0,"OK","No Debrief")</f>
        <v>No Debrief</v>
      </c>
      <c r="AD164" s="68" t="s">
        <v>62</v>
      </c>
      <c r="AE164" s="125"/>
      <c r="AF164" s="151"/>
    </row>
    <row r="165" spans="1:32" x14ac:dyDescent="0.25">
      <c r="A165" s="156"/>
      <c r="B165" s="35"/>
      <c r="C165" s="36"/>
      <c r="D165" s="36"/>
      <c r="E165" s="36"/>
      <c r="F165" s="36"/>
      <c r="G165" s="36"/>
      <c r="H165" s="36"/>
      <c r="I165" s="36"/>
      <c r="J165" s="36"/>
      <c r="K165" s="36"/>
      <c r="L165" s="36"/>
      <c r="M165" s="144"/>
      <c r="N165" s="123"/>
      <c r="O165" s="147"/>
      <c r="P165" s="36"/>
      <c r="Q165" s="36"/>
      <c r="R165" s="36"/>
      <c r="S165" s="36"/>
      <c r="T165" s="36"/>
      <c r="U165" s="36"/>
      <c r="V165" s="36"/>
      <c r="W165" s="36"/>
      <c r="X165" s="36"/>
      <c r="Y165" s="36"/>
      <c r="Z165" s="36"/>
      <c r="AA165" s="144"/>
      <c r="AB165" s="123"/>
      <c r="AC165" s="147"/>
      <c r="AD165" s="94" t="str">
        <f>IF(O164="OK", "Yes", "No")</f>
        <v>No</v>
      </c>
      <c r="AE165" s="126"/>
      <c r="AF165" s="150"/>
    </row>
    <row r="166" spans="1:32" x14ac:dyDescent="0.25">
      <c r="A166" s="156"/>
      <c r="B166" s="35"/>
      <c r="C166" s="36"/>
      <c r="D166" s="36"/>
      <c r="E166" s="36"/>
      <c r="F166" s="36"/>
      <c r="G166" s="36"/>
      <c r="H166" s="36"/>
      <c r="I166" s="36"/>
      <c r="J166" s="36"/>
      <c r="K166" s="36"/>
      <c r="L166" s="36"/>
      <c r="M166" s="144"/>
      <c r="N166" s="123"/>
      <c r="O166" s="147"/>
      <c r="P166" s="36"/>
      <c r="Q166" s="36"/>
      <c r="R166" s="36"/>
      <c r="S166" s="36"/>
      <c r="T166" s="36"/>
      <c r="U166" s="36"/>
      <c r="V166" s="36"/>
      <c r="W166" s="36"/>
      <c r="X166" s="36"/>
      <c r="Y166" s="36"/>
      <c r="Z166" s="36"/>
      <c r="AA166" s="144"/>
      <c r="AB166" s="123"/>
      <c r="AC166" s="147"/>
      <c r="AD166" s="55" t="s">
        <v>63</v>
      </c>
      <c r="AE166" s="126"/>
      <c r="AF166" s="93" t="s">
        <v>86</v>
      </c>
    </row>
    <row r="167" spans="1:32" x14ac:dyDescent="0.25">
      <c r="A167" s="157"/>
      <c r="B167" s="35"/>
      <c r="C167" s="36"/>
      <c r="D167" s="36"/>
      <c r="E167" s="36"/>
      <c r="F167" s="36"/>
      <c r="G167" s="36"/>
      <c r="H167" s="36"/>
      <c r="I167" s="36"/>
      <c r="J167" s="36"/>
      <c r="K167" s="36"/>
      <c r="L167" s="36"/>
      <c r="M167" s="144"/>
      <c r="N167" s="123"/>
      <c r="O167" s="147"/>
      <c r="P167" s="36"/>
      <c r="Q167" s="36"/>
      <c r="R167" s="36"/>
      <c r="S167" s="36"/>
      <c r="T167" s="36"/>
      <c r="U167" s="36"/>
      <c r="V167" s="36"/>
      <c r="W167" s="36"/>
      <c r="X167" s="36"/>
      <c r="Y167" s="36"/>
      <c r="Z167" s="36"/>
      <c r="AA167" s="144"/>
      <c r="AB167" s="123"/>
      <c r="AC167" s="147"/>
      <c r="AD167" s="94" t="str">
        <f>IF(AC164="OK","Yes","No")</f>
        <v>No</v>
      </c>
      <c r="AE167" s="126"/>
      <c r="AF167" s="134"/>
    </row>
    <row r="168" spans="1:32" x14ac:dyDescent="0.25">
      <c r="A168" s="71" t="str">
        <f>IF(AD163="Cycle Complete", "", "Caution: Previous cycle incomplete")</f>
        <v>Caution: Previous cycle incomplete</v>
      </c>
      <c r="B168" s="37"/>
      <c r="C168" s="38"/>
      <c r="D168" s="38"/>
      <c r="E168" s="38"/>
      <c r="F168" s="38"/>
      <c r="G168" s="38"/>
      <c r="H168" s="38"/>
      <c r="I168" s="38"/>
      <c r="J168" s="38"/>
      <c r="K168" s="38"/>
      <c r="L168" s="38"/>
      <c r="M168" s="145"/>
      <c r="N168" s="124"/>
      <c r="O168" s="148"/>
      <c r="P168" s="38"/>
      <c r="Q168" s="38"/>
      <c r="R168" s="38"/>
      <c r="S168" s="38"/>
      <c r="T168" s="38"/>
      <c r="U168" s="38"/>
      <c r="V168" s="38"/>
      <c r="W168" s="38"/>
      <c r="X168" s="38"/>
      <c r="Y168" s="38"/>
      <c r="Z168" s="38"/>
      <c r="AA168" s="145"/>
      <c r="AB168" s="124"/>
      <c r="AC168" s="148"/>
      <c r="AD168" s="57" t="str">
        <f>IF(AND(AD165="Yes",AD167="Yes"),"Cycle Complete","Cycle Incomplete")</f>
        <v>Cycle Incomplete</v>
      </c>
      <c r="AE168" s="127"/>
      <c r="AF168" s="135"/>
    </row>
    <row r="169" spans="1:32" ht="15" customHeight="1" x14ac:dyDescent="0.25">
      <c r="A169" s="152"/>
      <c r="B169" s="45"/>
      <c r="C169" s="46"/>
      <c r="D169" s="46"/>
      <c r="E169" s="46"/>
      <c r="F169" s="46"/>
      <c r="G169" s="46"/>
      <c r="H169" s="46"/>
      <c r="I169" s="46"/>
      <c r="J169" s="46"/>
      <c r="K169" s="46"/>
      <c r="L169" s="46"/>
      <c r="M169" s="128"/>
      <c r="N169" s="131">
        <f>COUNTIF(C169:L173,"y")</f>
        <v>0</v>
      </c>
      <c r="O169" s="140" t="str">
        <f t="shared" ref="O169" si="62">IF(N169&gt;0,"OK","No Observation")</f>
        <v>No Observation</v>
      </c>
      <c r="P169" s="46"/>
      <c r="Q169" s="46"/>
      <c r="R169" s="46"/>
      <c r="S169" s="46"/>
      <c r="T169" s="46"/>
      <c r="U169" s="46"/>
      <c r="V169" s="46"/>
      <c r="W169" s="46"/>
      <c r="X169" s="46"/>
      <c r="Y169" s="46"/>
      <c r="Z169" s="46"/>
      <c r="AA169" s="128"/>
      <c r="AB169" s="131">
        <f>COUNTIF(P169:Z173,"Y")</f>
        <v>0</v>
      </c>
      <c r="AC169" s="140" t="str">
        <f t="shared" ref="AC169" si="63">IF(AB169&gt;0,"OK","No Debrief")</f>
        <v>No Debrief</v>
      </c>
      <c r="AD169" s="68" t="s">
        <v>62</v>
      </c>
      <c r="AE169" s="119"/>
      <c r="AF169" s="136"/>
    </row>
    <row r="170" spans="1:32" x14ac:dyDescent="0.25">
      <c r="A170" s="153"/>
      <c r="B170" s="47"/>
      <c r="C170" s="48"/>
      <c r="D170" s="48"/>
      <c r="E170" s="48"/>
      <c r="F170" s="48"/>
      <c r="G170" s="48"/>
      <c r="H170" s="48"/>
      <c r="I170" s="48"/>
      <c r="J170" s="48"/>
      <c r="K170" s="48"/>
      <c r="L170" s="48"/>
      <c r="M170" s="129"/>
      <c r="N170" s="132"/>
      <c r="O170" s="141"/>
      <c r="P170" s="48"/>
      <c r="Q170" s="48"/>
      <c r="R170" s="48"/>
      <c r="S170" s="48"/>
      <c r="T170" s="48"/>
      <c r="U170" s="48"/>
      <c r="V170" s="48"/>
      <c r="W170" s="48"/>
      <c r="X170" s="48"/>
      <c r="Y170" s="48"/>
      <c r="Z170" s="48"/>
      <c r="AA170" s="129"/>
      <c r="AB170" s="132"/>
      <c r="AC170" s="141"/>
      <c r="AD170" s="94" t="str">
        <f>IF(O169="OK", "Yes", "No")</f>
        <v>No</v>
      </c>
      <c r="AE170" s="120"/>
      <c r="AF170" s="137"/>
    </row>
    <row r="171" spans="1:32" x14ac:dyDescent="0.25">
      <c r="A171" s="153"/>
      <c r="B171" s="47"/>
      <c r="C171" s="48"/>
      <c r="D171" s="48"/>
      <c r="E171" s="48"/>
      <c r="F171" s="48"/>
      <c r="G171" s="48"/>
      <c r="H171" s="48"/>
      <c r="I171" s="48"/>
      <c r="J171" s="48"/>
      <c r="K171" s="48"/>
      <c r="L171" s="48"/>
      <c r="M171" s="129"/>
      <c r="N171" s="132"/>
      <c r="O171" s="141"/>
      <c r="P171" s="48"/>
      <c r="Q171" s="48"/>
      <c r="R171" s="48"/>
      <c r="S171" s="48"/>
      <c r="T171" s="48"/>
      <c r="U171" s="48"/>
      <c r="V171" s="48"/>
      <c r="W171" s="48"/>
      <c r="X171" s="48"/>
      <c r="Y171" s="48"/>
      <c r="Z171" s="48"/>
      <c r="AA171" s="129"/>
      <c r="AB171" s="132"/>
      <c r="AC171" s="141"/>
      <c r="AD171" s="55" t="s">
        <v>63</v>
      </c>
      <c r="AE171" s="120"/>
      <c r="AF171" s="93" t="s">
        <v>86</v>
      </c>
    </row>
    <row r="172" spans="1:32" x14ac:dyDescent="0.25">
      <c r="A172" s="154"/>
      <c r="B172" s="47"/>
      <c r="C172" s="48"/>
      <c r="D172" s="48"/>
      <c r="E172" s="48"/>
      <c r="F172" s="48"/>
      <c r="G172" s="48"/>
      <c r="H172" s="48"/>
      <c r="I172" s="48"/>
      <c r="J172" s="48"/>
      <c r="K172" s="48"/>
      <c r="L172" s="48"/>
      <c r="M172" s="129"/>
      <c r="N172" s="132"/>
      <c r="O172" s="141"/>
      <c r="P172" s="48"/>
      <c r="Q172" s="48"/>
      <c r="R172" s="48"/>
      <c r="S172" s="48"/>
      <c r="T172" s="48"/>
      <c r="U172" s="48"/>
      <c r="V172" s="48"/>
      <c r="W172" s="48"/>
      <c r="X172" s="48"/>
      <c r="Y172" s="48"/>
      <c r="Z172" s="48"/>
      <c r="AA172" s="129"/>
      <c r="AB172" s="132"/>
      <c r="AC172" s="141"/>
      <c r="AD172" s="94" t="str">
        <f>IF(AC169="OK","Yes","No")</f>
        <v>No</v>
      </c>
      <c r="AE172" s="120"/>
      <c r="AF172" s="138"/>
    </row>
    <row r="173" spans="1:32" x14ac:dyDescent="0.25">
      <c r="A173" s="53" t="str">
        <f>IF(AD168="Cycle Complete", "", "Caution: Previous cycle incomplete")</f>
        <v>Caution: Previous cycle incomplete</v>
      </c>
      <c r="B173" s="49"/>
      <c r="C173" s="50"/>
      <c r="D173" s="50"/>
      <c r="E173" s="50"/>
      <c r="F173" s="50"/>
      <c r="G173" s="50"/>
      <c r="H173" s="50"/>
      <c r="I173" s="50"/>
      <c r="J173" s="50"/>
      <c r="K173" s="50"/>
      <c r="L173" s="50"/>
      <c r="M173" s="130"/>
      <c r="N173" s="133"/>
      <c r="O173" s="142"/>
      <c r="P173" s="50"/>
      <c r="Q173" s="50"/>
      <c r="R173" s="50"/>
      <c r="S173" s="50"/>
      <c r="T173" s="50"/>
      <c r="U173" s="50"/>
      <c r="V173" s="50"/>
      <c r="W173" s="50"/>
      <c r="X173" s="50"/>
      <c r="Y173" s="50"/>
      <c r="Z173" s="50"/>
      <c r="AA173" s="130"/>
      <c r="AB173" s="133"/>
      <c r="AC173" s="142"/>
      <c r="AD173" s="57" t="str">
        <f>IF(AND(AD170="Yes",AD172="Yes"),"Cycle Complete","Cycle Incomplete")</f>
        <v>Cycle Incomplete</v>
      </c>
      <c r="AE173" s="121"/>
      <c r="AF173" s="139"/>
    </row>
    <row r="174" spans="1:32" ht="15" customHeight="1" x14ac:dyDescent="0.25">
      <c r="A174" s="155"/>
      <c r="B174" s="33"/>
      <c r="C174" s="34"/>
      <c r="D174" s="34"/>
      <c r="E174" s="34"/>
      <c r="F174" s="34"/>
      <c r="G174" s="34"/>
      <c r="H174" s="34"/>
      <c r="I174" s="34"/>
      <c r="J174" s="34"/>
      <c r="K174" s="34"/>
      <c r="L174" s="34"/>
      <c r="M174" s="143"/>
      <c r="N174" s="122">
        <f>COUNTIF(C174:L178,"y")</f>
        <v>0</v>
      </c>
      <c r="O174" s="146" t="str">
        <f t="shared" ref="O174" si="64">IF(N174&gt;0,"OK","No Observation")</f>
        <v>No Observation</v>
      </c>
      <c r="P174" s="34"/>
      <c r="Q174" s="34"/>
      <c r="R174" s="34"/>
      <c r="S174" s="34"/>
      <c r="T174" s="34"/>
      <c r="U174" s="34"/>
      <c r="V174" s="34"/>
      <c r="W174" s="34"/>
      <c r="X174" s="34"/>
      <c r="Y174" s="34"/>
      <c r="Z174" s="34"/>
      <c r="AA174" s="143"/>
      <c r="AB174" s="122">
        <f>COUNTIF(P174:Z178,"Y")</f>
        <v>0</v>
      </c>
      <c r="AC174" s="146" t="str">
        <f t="shared" ref="AC174" si="65">IF(AB174&gt;0,"OK","No Debrief")</f>
        <v>No Debrief</v>
      </c>
      <c r="AD174" s="68" t="s">
        <v>62</v>
      </c>
      <c r="AE174" s="125"/>
      <c r="AF174" s="151"/>
    </row>
    <row r="175" spans="1:32" x14ac:dyDescent="0.25">
      <c r="A175" s="156"/>
      <c r="B175" s="35"/>
      <c r="C175" s="36"/>
      <c r="D175" s="36"/>
      <c r="E175" s="36"/>
      <c r="F175" s="36"/>
      <c r="G175" s="36"/>
      <c r="H175" s="36"/>
      <c r="I175" s="36"/>
      <c r="J175" s="36"/>
      <c r="K175" s="36"/>
      <c r="L175" s="36"/>
      <c r="M175" s="144"/>
      <c r="N175" s="123"/>
      <c r="O175" s="147"/>
      <c r="P175" s="36"/>
      <c r="Q175" s="36"/>
      <c r="R175" s="36"/>
      <c r="S175" s="36"/>
      <c r="T175" s="36"/>
      <c r="U175" s="36"/>
      <c r="V175" s="36"/>
      <c r="W175" s="36"/>
      <c r="X175" s="36"/>
      <c r="Y175" s="36"/>
      <c r="Z175" s="36"/>
      <c r="AA175" s="144"/>
      <c r="AB175" s="123"/>
      <c r="AC175" s="147"/>
      <c r="AD175" s="94" t="str">
        <f>IF(O174="OK", "Yes", "No")</f>
        <v>No</v>
      </c>
      <c r="AE175" s="126"/>
      <c r="AF175" s="150"/>
    </row>
    <row r="176" spans="1:32" x14ac:dyDescent="0.25">
      <c r="A176" s="156"/>
      <c r="B176" s="35"/>
      <c r="C176" s="36"/>
      <c r="D176" s="36"/>
      <c r="E176" s="36"/>
      <c r="F176" s="36"/>
      <c r="G176" s="36"/>
      <c r="H176" s="36"/>
      <c r="I176" s="36"/>
      <c r="J176" s="36"/>
      <c r="K176" s="36"/>
      <c r="L176" s="36"/>
      <c r="M176" s="144"/>
      <c r="N176" s="123"/>
      <c r="O176" s="147"/>
      <c r="P176" s="36"/>
      <c r="Q176" s="36"/>
      <c r="R176" s="36"/>
      <c r="S176" s="36"/>
      <c r="T176" s="36"/>
      <c r="U176" s="36"/>
      <c r="V176" s="36"/>
      <c r="W176" s="36"/>
      <c r="X176" s="36"/>
      <c r="Y176" s="36"/>
      <c r="Z176" s="36"/>
      <c r="AA176" s="144"/>
      <c r="AB176" s="123"/>
      <c r="AC176" s="147"/>
      <c r="AD176" s="55" t="s">
        <v>63</v>
      </c>
      <c r="AE176" s="126"/>
      <c r="AF176" s="93" t="s">
        <v>86</v>
      </c>
    </row>
    <row r="177" spans="1:32" x14ac:dyDescent="0.25">
      <c r="A177" s="157"/>
      <c r="B177" s="35"/>
      <c r="C177" s="36"/>
      <c r="D177" s="36"/>
      <c r="E177" s="36"/>
      <c r="F177" s="36"/>
      <c r="G177" s="36"/>
      <c r="H177" s="36"/>
      <c r="I177" s="36"/>
      <c r="J177" s="36"/>
      <c r="K177" s="36"/>
      <c r="L177" s="36"/>
      <c r="M177" s="144"/>
      <c r="N177" s="123"/>
      <c r="O177" s="147"/>
      <c r="P177" s="36"/>
      <c r="Q177" s="36"/>
      <c r="R177" s="36"/>
      <c r="S177" s="36"/>
      <c r="T177" s="36"/>
      <c r="U177" s="36"/>
      <c r="V177" s="36"/>
      <c r="W177" s="36"/>
      <c r="X177" s="36"/>
      <c r="Y177" s="36"/>
      <c r="Z177" s="36"/>
      <c r="AA177" s="144"/>
      <c r="AB177" s="123"/>
      <c r="AC177" s="147"/>
      <c r="AD177" s="94" t="str">
        <f>IF(AC174="OK","Yes","No")</f>
        <v>No</v>
      </c>
      <c r="AE177" s="126"/>
      <c r="AF177" s="134"/>
    </row>
    <row r="178" spans="1:32" x14ac:dyDescent="0.25">
      <c r="A178" s="71" t="str">
        <f>IF(AD173="Cycle Complete", "", "Caution: Previous cycle incomplete")</f>
        <v>Caution: Previous cycle incomplete</v>
      </c>
      <c r="B178" s="37"/>
      <c r="C178" s="38"/>
      <c r="D178" s="38"/>
      <c r="E178" s="38"/>
      <c r="F178" s="38"/>
      <c r="G178" s="38"/>
      <c r="H178" s="38"/>
      <c r="I178" s="38"/>
      <c r="J178" s="38"/>
      <c r="K178" s="38"/>
      <c r="L178" s="38"/>
      <c r="M178" s="145"/>
      <c r="N178" s="124"/>
      <c r="O178" s="148"/>
      <c r="P178" s="38"/>
      <c r="Q178" s="38"/>
      <c r="R178" s="38"/>
      <c r="S178" s="38"/>
      <c r="T178" s="38"/>
      <c r="U178" s="38"/>
      <c r="V178" s="38"/>
      <c r="W178" s="38"/>
      <c r="X178" s="38"/>
      <c r="Y178" s="38"/>
      <c r="Z178" s="38"/>
      <c r="AA178" s="145"/>
      <c r="AB178" s="124"/>
      <c r="AC178" s="148"/>
      <c r="AD178" s="57" t="str">
        <f>IF(AND(AD175="Yes",AD177="Yes"),"Cycle Complete","Cycle Incomplete")</f>
        <v>Cycle Incomplete</v>
      </c>
      <c r="AE178" s="127"/>
      <c r="AF178" s="135"/>
    </row>
    <row r="179" spans="1:32" ht="15" customHeight="1" x14ac:dyDescent="0.25">
      <c r="A179" s="152"/>
      <c r="B179" s="45"/>
      <c r="C179" s="46"/>
      <c r="D179" s="46"/>
      <c r="E179" s="46"/>
      <c r="F179" s="46"/>
      <c r="G179" s="46"/>
      <c r="H179" s="46"/>
      <c r="I179" s="46"/>
      <c r="J179" s="46"/>
      <c r="K179" s="46"/>
      <c r="L179" s="46"/>
      <c r="M179" s="128"/>
      <c r="N179" s="131">
        <f>COUNTIF(C179:L183,"y")</f>
        <v>0</v>
      </c>
      <c r="O179" s="140" t="str">
        <f t="shared" ref="O179" si="66">IF(N179&gt;0,"OK","No Observation")</f>
        <v>No Observation</v>
      </c>
      <c r="P179" s="46"/>
      <c r="Q179" s="46"/>
      <c r="R179" s="46"/>
      <c r="S179" s="46"/>
      <c r="T179" s="46"/>
      <c r="U179" s="46"/>
      <c r="V179" s="46"/>
      <c r="W179" s="46"/>
      <c r="X179" s="46"/>
      <c r="Y179" s="46"/>
      <c r="Z179" s="46"/>
      <c r="AA179" s="128"/>
      <c r="AB179" s="131">
        <f>COUNTIF(P179:Z183,"Y")</f>
        <v>0</v>
      </c>
      <c r="AC179" s="140" t="str">
        <f t="shared" ref="AC179" si="67">IF(AB179&gt;0,"OK","No Debrief")</f>
        <v>No Debrief</v>
      </c>
      <c r="AD179" s="68" t="s">
        <v>62</v>
      </c>
      <c r="AE179" s="119"/>
      <c r="AF179" s="136"/>
    </row>
    <row r="180" spans="1:32" x14ac:dyDescent="0.25">
      <c r="A180" s="153"/>
      <c r="B180" s="47"/>
      <c r="C180" s="48"/>
      <c r="D180" s="48"/>
      <c r="E180" s="48"/>
      <c r="F180" s="48"/>
      <c r="G180" s="48"/>
      <c r="H180" s="48"/>
      <c r="I180" s="48"/>
      <c r="J180" s="48"/>
      <c r="K180" s="48"/>
      <c r="L180" s="48"/>
      <c r="M180" s="129"/>
      <c r="N180" s="132"/>
      <c r="O180" s="141"/>
      <c r="P180" s="48"/>
      <c r="Q180" s="48"/>
      <c r="R180" s="48"/>
      <c r="S180" s="48"/>
      <c r="T180" s="48"/>
      <c r="U180" s="48"/>
      <c r="V180" s="48"/>
      <c r="W180" s="48"/>
      <c r="X180" s="48"/>
      <c r="Y180" s="48"/>
      <c r="Z180" s="48"/>
      <c r="AA180" s="129"/>
      <c r="AB180" s="132"/>
      <c r="AC180" s="141"/>
      <c r="AD180" s="94" t="str">
        <f>IF(O179="OK", "Yes", "No")</f>
        <v>No</v>
      </c>
      <c r="AE180" s="120"/>
      <c r="AF180" s="137"/>
    </row>
    <row r="181" spans="1:32" x14ac:dyDescent="0.25">
      <c r="A181" s="153"/>
      <c r="B181" s="47"/>
      <c r="C181" s="48"/>
      <c r="D181" s="48"/>
      <c r="E181" s="48"/>
      <c r="F181" s="48"/>
      <c r="G181" s="48"/>
      <c r="H181" s="48"/>
      <c r="I181" s="48"/>
      <c r="J181" s="48"/>
      <c r="K181" s="48"/>
      <c r="L181" s="48"/>
      <c r="M181" s="129"/>
      <c r="N181" s="132"/>
      <c r="O181" s="141"/>
      <c r="P181" s="48"/>
      <c r="Q181" s="48"/>
      <c r="R181" s="48"/>
      <c r="S181" s="48"/>
      <c r="T181" s="48"/>
      <c r="U181" s="48"/>
      <c r="V181" s="48"/>
      <c r="W181" s="48"/>
      <c r="X181" s="48"/>
      <c r="Y181" s="48"/>
      <c r="Z181" s="48"/>
      <c r="AA181" s="129"/>
      <c r="AB181" s="132"/>
      <c r="AC181" s="141"/>
      <c r="AD181" s="55" t="s">
        <v>63</v>
      </c>
      <c r="AE181" s="120"/>
      <c r="AF181" s="93" t="s">
        <v>86</v>
      </c>
    </row>
    <row r="182" spans="1:32" x14ac:dyDescent="0.25">
      <c r="A182" s="154"/>
      <c r="B182" s="47"/>
      <c r="C182" s="48"/>
      <c r="D182" s="48"/>
      <c r="E182" s="48"/>
      <c r="F182" s="48"/>
      <c r="G182" s="48"/>
      <c r="H182" s="48"/>
      <c r="I182" s="48"/>
      <c r="J182" s="48"/>
      <c r="K182" s="48"/>
      <c r="L182" s="48"/>
      <c r="M182" s="129"/>
      <c r="N182" s="132"/>
      <c r="O182" s="141"/>
      <c r="P182" s="48"/>
      <c r="Q182" s="48"/>
      <c r="R182" s="48"/>
      <c r="S182" s="48"/>
      <c r="T182" s="48"/>
      <c r="U182" s="48"/>
      <c r="V182" s="48"/>
      <c r="W182" s="48"/>
      <c r="X182" s="48"/>
      <c r="Y182" s="48"/>
      <c r="Z182" s="48"/>
      <c r="AA182" s="129"/>
      <c r="AB182" s="132"/>
      <c r="AC182" s="141"/>
      <c r="AD182" s="94" t="str">
        <f>IF(AC179="OK","Yes","No")</f>
        <v>No</v>
      </c>
      <c r="AE182" s="120"/>
      <c r="AF182" s="138"/>
    </row>
    <row r="183" spans="1:32" x14ac:dyDescent="0.25">
      <c r="A183" s="53" t="str">
        <f>IF(AD178="Cycle Complete", "", "Caution: Previous cycle incomplete")</f>
        <v>Caution: Previous cycle incomplete</v>
      </c>
      <c r="B183" s="49"/>
      <c r="C183" s="50"/>
      <c r="D183" s="50"/>
      <c r="E183" s="50"/>
      <c r="F183" s="50"/>
      <c r="G183" s="50"/>
      <c r="H183" s="50"/>
      <c r="I183" s="50"/>
      <c r="J183" s="50"/>
      <c r="K183" s="50"/>
      <c r="L183" s="50"/>
      <c r="M183" s="130"/>
      <c r="N183" s="133"/>
      <c r="O183" s="142"/>
      <c r="P183" s="50"/>
      <c r="Q183" s="50"/>
      <c r="R183" s="50"/>
      <c r="S183" s="50"/>
      <c r="T183" s="50"/>
      <c r="U183" s="50"/>
      <c r="V183" s="50"/>
      <c r="W183" s="50"/>
      <c r="X183" s="50"/>
      <c r="Y183" s="50"/>
      <c r="Z183" s="50"/>
      <c r="AA183" s="130"/>
      <c r="AB183" s="133"/>
      <c r="AC183" s="142"/>
      <c r="AD183" s="57" t="str">
        <f>IF(AND(AD180="Yes",AD182="Yes"),"Cycle Complete","Cycle Incomplete")</f>
        <v>Cycle Incomplete</v>
      </c>
      <c r="AE183" s="121"/>
      <c r="AF183" s="139"/>
    </row>
    <row r="184" spans="1:32" ht="15" customHeight="1" x14ac:dyDescent="0.25">
      <c r="A184" s="155"/>
      <c r="B184" s="33"/>
      <c r="C184" s="34"/>
      <c r="D184" s="34"/>
      <c r="E184" s="34"/>
      <c r="F184" s="34"/>
      <c r="G184" s="34"/>
      <c r="H184" s="34"/>
      <c r="I184" s="34"/>
      <c r="J184" s="34"/>
      <c r="K184" s="34"/>
      <c r="L184" s="34"/>
      <c r="M184" s="143"/>
      <c r="N184" s="122">
        <f>COUNTIF(C184:L188,"y")</f>
        <v>0</v>
      </c>
      <c r="O184" s="146" t="str">
        <f t="shared" ref="O184" si="68">IF(N184&gt;0,"OK","No Observation")</f>
        <v>No Observation</v>
      </c>
      <c r="P184" s="34"/>
      <c r="Q184" s="34"/>
      <c r="R184" s="34"/>
      <c r="S184" s="34"/>
      <c r="T184" s="34"/>
      <c r="U184" s="34"/>
      <c r="V184" s="34"/>
      <c r="W184" s="34"/>
      <c r="X184" s="34"/>
      <c r="Y184" s="34"/>
      <c r="Z184" s="34"/>
      <c r="AA184" s="143"/>
      <c r="AB184" s="122">
        <f>COUNTIF(P184:Z188,"Y")</f>
        <v>0</v>
      </c>
      <c r="AC184" s="146" t="str">
        <f t="shared" ref="AC184" si="69">IF(AB184&gt;0,"OK","No Debrief")</f>
        <v>No Debrief</v>
      </c>
      <c r="AD184" s="68" t="s">
        <v>62</v>
      </c>
      <c r="AE184" s="125"/>
      <c r="AF184" s="151"/>
    </row>
    <row r="185" spans="1:32" x14ac:dyDescent="0.25">
      <c r="A185" s="156"/>
      <c r="B185" s="35"/>
      <c r="C185" s="36"/>
      <c r="D185" s="36"/>
      <c r="E185" s="36"/>
      <c r="F185" s="36"/>
      <c r="G185" s="36"/>
      <c r="H185" s="36"/>
      <c r="I185" s="36"/>
      <c r="J185" s="36"/>
      <c r="K185" s="36"/>
      <c r="L185" s="36"/>
      <c r="M185" s="144"/>
      <c r="N185" s="123"/>
      <c r="O185" s="147"/>
      <c r="P185" s="36"/>
      <c r="Q185" s="36"/>
      <c r="R185" s="36"/>
      <c r="S185" s="36"/>
      <c r="T185" s="36"/>
      <c r="U185" s="36"/>
      <c r="V185" s="36"/>
      <c r="W185" s="36"/>
      <c r="X185" s="36"/>
      <c r="Y185" s="36"/>
      <c r="Z185" s="36"/>
      <c r="AA185" s="144"/>
      <c r="AB185" s="123"/>
      <c r="AC185" s="147"/>
      <c r="AD185" s="94" t="str">
        <f>IF(O184="OK", "Yes", "No")</f>
        <v>No</v>
      </c>
      <c r="AE185" s="126"/>
      <c r="AF185" s="150"/>
    </row>
    <row r="186" spans="1:32" x14ac:dyDescent="0.25">
      <c r="A186" s="156"/>
      <c r="B186" s="35"/>
      <c r="C186" s="36"/>
      <c r="D186" s="36"/>
      <c r="E186" s="36"/>
      <c r="F186" s="36"/>
      <c r="G186" s="36"/>
      <c r="H186" s="36"/>
      <c r="I186" s="36"/>
      <c r="J186" s="36"/>
      <c r="K186" s="36"/>
      <c r="L186" s="36"/>
      <c r="M186" s="144"/>
      <c r="N186" s="123"/>
      <c r="O186" s="147"/>
      <c r="P186" s="36"/>
      <c r="Q186" s="36"/>
      <c r="R186" s="36"/>
      <c r="S186" s="36"/>
      <c r="T186" s="36"/>
      <c r="U186" s="36"/>
      <c r="V186" s="36"/>
      <c r="W186" s="36"/>
      <c r="X186" s="36"/>
      <c r="Y186" s="36"/>
      <c r="Z186" s="36"/>
      <c r="AA186" s="144"/>
      <c r="AB186" s="123"/>
      <c r="AC186" s="147"/>
      <c r="AD186" s="55" t="s">
        <v>63</v>
      </c>
      <c r="AE186" s="126"/>
      <c r="AF186" s="93" t="s">
        <v>86</v>
      </c>
    </row>
    <row r="187" spans="1:32" x14ac:dyDescent="0.25">
      <c r="A187" s="157"/>
      <c r="B187" s="35"/>
      <c r="C187" s="36"/>
      <c r="D187" s="36"/>
      <c r="E187" s="36"/>
      <c r="F187" s="36"/>
      <c r="G187" s="36"/>
      <c r="H187" s="36"/>
      <c r="I187" s="36"/>
      <c r="J187" s="36"/>
      <c r="K187" s="36"/>
      <c r="L187" s="36"/>
      <c r="M187" s="144"/>
      <c r="N187" s="123"/>
      <c r="O187" s="147"/>
      <c r="P187" s="36"/>
      <c r="Q187" s="36"/>
      <c r="R187" s="36"/>
      <c r="S187" s="36"/>
      <c r="T187" s="36"/>
      <c r="U187" s="36"/>
      <c r="V187" s="36"/>
      <c r="W187" s="36"/>
      <c r="X187" s="36"/>
      <c r="Y187" s="36"/>
      <c r="Z187" s="36"/>
      <c r="AA187" s="144"/>
      <c r="AB187" s="123"/>
      <c r="AC187" s="147"/>
      <c r="AD187" s="94" t="str">
        <f>IF(AC184="OK","Yes","No")</f>
        <v>No</v>
      </c>
      <c r="AE187" s="126"/>
      <c r="AF187" s="134"/>
    </row>
    <row r="188" spans="1:32" x14ac:dyDescent="0.25">
      <c r="A188" s="71" t="str">
        <f>IF(AD183="Cycle Complete", "", "Caution: Previous cycle incomplete")</f>
        <v>Caution: Previous cycle incomplete</v>
      </c>
      <c r="B188" s="37"/>
      <c r="C188" s="38"/>
      <c r="D188" s="38"/>
      <c r="E188" s="38"/>
      <c r="F188" s="38"/>
      <c r="G188" s="38"/>
      <c r="H188" s="38"/>
      <c r="I188" s="38"/>
      <c r="J188" s="38"/>
      <c r="K188" s="38"/>
      <c r="L188" s="38"/>
      <c r="M188" s="145"/>
      <c r="N188" s="124"/>
      <c r="O188" s="148"/>
      <c r="P188" s="38"/>
      <c r="Q188" s="38"/>
      <c r="R188" s="38"/>
      <c r="S188" s="38"/>
      <c r="T188" s="38"/>
      <c r="U188" s="38"/>
      <c r="V188" s="38"/>
      <c r="W188" s="38"/>
      <c r="X188" s="38"/>
      <c r="Y188" s="38"/>
      <c r="Z188" s="38"/>
      <c r="AA188" s="145"/>
      <c r="AB188" s="124"/>
      <c r="AC188" s="148"/>
      <c r="AD188" s="57" t="str">
        <f>IF(AND(AD185="Yes",AD187="Yes"),"Cycle Complete","Cycle Incomplete")</f>
        <v>Cycle Incomplete</v>
      </c>
      <c r="AE188" s="127"/>
      <c r="AF188" s="135"/>
    </row>
    <row r="189" spans="1:32" ht="15" customHeight="1" x14ac:dyDescent="0.25">
      <c r="A189" s="152"/>
      <c r="B189" s="45"/>
      <c r="C189" s="46"/>
      <c r="D189" s="46"/>
      <c r="E189" s="46"/>
      <c r="F189" s="46"/>
      <c r="G189" s="46"/>
      <c r="H189" s="46"/>
      <c r="I189" s="46"/>
      <c r="J189" s="46"/>
      <c r="K189" s="46"/>
      <c r="L189" s="46"/>
      <c r="M189" s="128"/>
      <c r="N189" s="131">
        <f>COUNTIF(C189:L193,"y")</f>
        <v>0</v>
      </c>
      <c r="O189" s="140" t="str">
        <f t="shared" ref="O189" si="70">IF(N189&gt;0,"OK","No Observation")</f>
        <v>No Observation</v>
      </c>
      <c r="P189" s="46"/>
      <c r="Q189" s="46"/>
      <c r="R189" s="46"/>
      <c r="S189" s="46"/>
      <c r="T189" s="46"/>
      <c r="U189" s="46"/>
      <c r="V189" s="46"/>
      <c r="W189" s="46"/>
      <c r="X189" s="46"/>
      <c r="Y189" s="46"/>
      <c r="Z189" s="46"/>
      <c r="AA189" s="128"/>
      <c r="AB189" s="131">
        <f>COUNTIF(P189:Z193,"Y")</f>
        <v>0</v>
      </c>
      <c r="AC189" s="140" t="str">
        <f t="shared" ref="AC189" si="71">IF(AB189&gt;0,"OK","No Debrief")</f>
        <v>No Debrief</v>
      </c>
      <c r="AD189" s="68" t="s">
        <v>62</v>
      </c>
      <c r="AE189" s="119"/>
      <c r="AF189" s="136"/>
    </row>
    <row r="190" spans="1:32" x14ac:dyDescent="0.25">
      <c r="A190" s="153"/>
      <c r="B190" s="47"/>
      <c r="C190" s="48"/>
      <c r="D190" s="48"/>
      <c r="E190" s="48"/>
      <c r="F190" s="48"/>
      <c r="G190" s="48"/>
      <c r="H190" s="48"/>
      <c r="I190" s="48"/>
      <c r="J190" s="48"/>
      <c r="K190" s="48"/>
      <c r="L190" s="48"/>
      <c r="M190" s="129"/>
      <c r="N190" s="132"/>
      <c r="O190" s="141"/>
      <c r="P190" s="48"/>
      <c r="Q190" s="48"/>
      <c r="R190" s="48"/>
      <c r="S190" s="48"/>
      <c r="T190" s="48"/>
      <c r="U190" s="48"/>
      <c r="V190" s="48"/>
      <c r="W190" s="48"/>
      <c r="X190" s="48"/>
      <c r="Y190" s="48"/>
      <c r="Z190" s="48"/>
      <c r="AA190" s="129"/>
      <c r="AB190" s="132"/>
      <c r="AC190" s="141"/>
      <c r="AD190" s="94" t="str">
        <f>IF(O189="OK", "Yes", "No")</f>
        <v>No</v>
      </c>
      <c r="AE190" s="120"/>
      <c r="AF190" s="137"/>
    </row>
    <row r="191" spans="1:32" x14ac:dyDescent="0.25">
      <c r="A191" s="153"/>
      <c r="B191" s="47"/>
      <c r="C191" s="48"/>
      <c r="D191" s="48"/>
      <c r="E191" s="48"/>
      <c r="F191" s="48"/>
      <c r="G191" s="48"/>
      <c r="H191" s="48"/>
      <c r="I191" s="48"/>
      <c r="J191" s="48"/>
      <c r="K191" s="48"/>
      <c r="L191" s="48"/>
      <c r="M191" s="129"/>
      <c r="N191" s="132"/>
      <c r="O191" s="141"/>
      <c r="P191" s="48"/>
      <c r="Q191" s="48"/>
      <c r="R191" s="48"/>
      <c r="S191" s="48"/>
      <c r="T191" s="48"/>
      <c r="U191" s="48"/>
      <c r="V191" s="48"/>
      <c r="W191" s="48"/>
      <c r="X191" s="48"/>
      <c r="Y191" s="48"/>
      <c r="Z191" s="48"/>
      <c r="AA191" s="129"/>
      <c r="AB191" s="132"/>
      <c r="AC191" s="141"/>
      <c r="AD191" s="55" t="s">
        <v>63</v>
      </c>
      <c r="AE191" s="120"/>
      <c r="AF191" s="93" t="s">
        <v>86</v>
      </c>
    </row>
    <row r="192" spans="1:32" x14ac:dyDescent="0.25">
      <c r="A192" s="154"/>
      <c r="B192" s="47"/>
      <c r="C192" s="48"/>
      <c r="D192" s="48"/>
      <c r="E192" s="48"/>
      <c r="F192" s="48"/>
      <c r="G192" s="48"/>
      <c r="H192" s="48"/>
      <c r="I192" s="48"/>
      <c r="J192" s="48"/>
      <c r="K192" s="48"/>
      <c r="L192" s="48"/>
      <c r="M192" s="129"/>
      <c r="N192" s="132"/>
      <c r="O192" s="141"/>
      <c r="P192" s="48"/>
      <c r="Q192" s="48"/>
      <c r="R192" s="48"/>
      <c r="S192" s="48"/>
      <c r="T192" s="48"/>
      <c r="U192" s="48"/>
      <c r="V192" s="48"/>
      <c r="W192" s="48"/>
      <c r="X192" s="48"/>
      <c r="Y192" s="48"/>
      <c r="Z192" s="48"/>
      <c r="AA192" s="129"/>
      <c r="AB192" s="132"/>
      <c r="AC192" s="141"/>
      <c r="AD192" s="94" t="str">
        <f>IF(AC189="OK","Yes","No")</f>
        <v>No</v>
      </c>
      <c r="AE192" s="120"/>
      <c r="AF192" s="138"/>
    </row>
    <row r="193" spans="1:32" x14ac:dyDescent="0.25">
      <c r="A193" s="53" t="str">
        <f>IF(AD188="Cycle Complete", "", "Caution: Previous cycle incomplete")</f>
        <v>Caution: Previous cycle incomplete</v>
      </c>
      <c r="B193" s="49"/>
      <c r="C193" s="50"/>
      <c r="D193" s="50"/>
      <c r="E193" s="50"/>
      <c r="F193" s="50"/>
      <c r="G193" s="50"/>
      <c r="H193" s="50"/>
      <c r="I193" s="50"/>
      <c r="J193" s="50"/>
      <c r="K193" s="50"/>
      <c r="L193" s="50"/>
      <c r="M193" s="130"/>
      <c r="N193" s="133"/>
      <c r="O193" s="142"/>
      <c r="P193" s="50"/>
      <c r="Q193" s="50"/>
      <c r="R193" s="50"/>
      <c r="S193" s="50"/>
      <c r="T193" s="50"/>
      <c r="U193" s="50"/>
      <c r="V193" s="50"/>
      <c r="W193" s="50"/>
      <c r="X193" s="50"/>
      <c r="Y193" s="50"/>
      <c r="Z193" s="50"/>
      <c r="AA193" s="130"/>
      <c r="AB193" s="133"/>
      <c r="AC193" s="142"/>
      <c r="AD193" s="57" t="str">
        <f>IF(AND(AD190="Yes",AD192="Yes"),"Cycle Complete","Cycle Incomplete")</f>
        <v>Cycle Incomplete</v>
      </c>
      <c r="AE193" s="121"/>
      <c r="AF193" s="139"/>
    </row>
    <row r="194" spans="1:32" ht="15" customHeight="1" x14ac:dyDescent="0.25">
      <c r="A194" s="155"/>
      <c r="B194" s="33"/>
      <c r="C194" s="34"/>
      <c r="D194" s="34"/>
      <c r="E194" s="34"/>
      <c r="F194" s="34"/>
      <c r="G194" s="34"/>
      <c r="H194" s="34"/>
      <c r="I194" s="34"/>
      <c r="J194" s="34"/>
      <c r="K194" s="34"/>
      <c r="L194" s="34"/>
      <c r="M194" s="143"/>
      <c r="N194" s="122">
        <f>COUNTIF(C194:L198,"y")</f>
        <v>0</v>
      </c>
      <c r="O194" s="146" t="str">
        <f t="shared" ref="O194" si="72">IF(N194&gt;0,"OK","No Observation")</f>
        <v>No Observation</v>
      </c>
      <c r="P194" s="34"/>
      <c r="Q194" s="34"/>
      <c r="R194" s="34"/>
      <c r="S194" s="34"/>
      <c r="T194" s="34"/>
      <c r="U194" s="34"/>
      <c r="V194" s="34"/>
      <c r="W194" s="34"/>
      <c r="X194" s="34"/>
      <c r="Y194" s="34"/>
      <c r="Z194" s="34"/>
      <c r="AA194" s="143"/>
      <c r="AB194" s="122">
        <f>COUNTIF(P194:Z198,"Y")</f>
        <v>0</v>
      </c>
      <c r="AC194" s="146" t="str">
        <f t="shared" ref="AC194" si="73">IF(AB194&gt;0,"OK","No Debrief")</f>
        <v>No Debrief</v>
      </c>
      <c r="AD194" s="68" t="s">
        <v>62</v>
      </c>
      <c r="AE194" s="125"/>
      <c r="AF194" s="151"/>
    </row>
    <row r="195" spans="1:32" x14ac:dyDescent="0.25">
      <c r="A195" s="156"/>
      <c r="B195" s="35"/>
      <c r="C195" s="36"/>
      <c r="D195" s="36"/>
      <c r="E195" s="36"/>
      <c r="F195" s="36"/>
      <c r="G195" s="36"/>
      <c r="H195" s="36"/>
      <c r="I195" s="36"/>
      <c r="J195" s="36"/>
      <c r="K195" s="36"/>
      <c r="L195" s="36"/>
      <c r="M195" s="144"/>
      <c r="N195" s="123"/>
      <c r="O195" s="147"/>
      <c r="P195" s="36"/>
      <c r="Q195" s="36"/>
      <c r="R195" s="36"/>
      <c r="S195" s="36"/>
      <c r="T195" s="36"/>
      <c r="U195" s="36"/>
      <c r="V195" s="36"/>
      <c r="W195" s="36"/>
      <c r="X195" s="36"/>
      <c r="Y195" s="36"/>
      <c r="Z195" s="36"/>
      <c r="AA195" s="144"/>
      <c r="AB195" s="123"/>
      <c r="AC195" s="147"/>
      <c r="AD195" s="94" t="str">
        <f>IF(O194="OK", "Yes", "No")</f>
        <v>No</v>
      </c>
      <c r="AE195" s="126"/>
      <c r="AF195" s="150"/>
    </row>
    <row r="196" spans="1:32" x14ac:dyDescent="0.25">
      <c r="A196" s="156"/>
      <c r="B196" s="35"/>
      <c r="C196" s="36"/>
      <c r="D196" s="36"/>
      <c r="E196" s="36"/>
      <c r="F196" s="36"/>
      <c r="G196" s="36"/>
      <c r="H196" s="36"/>
      <c r="I196" s="36"/>
      <c r="J196" s="36"/>
      <c r="K196" s="36"/>
      <c r="L196" s="36"/>
      <c r="M196" s="144"/>
      <c r="N196" s="123"/>
      <c r="O196" s="147"/>
      <c r="P196" s="36"/>
      <c r="Q196" s="36"/>
      <c r="R196" s="36"/>
      <c r="S196" s="36"/>
      <c r="T196" s="36"/>
      <c r="U196" s="36"/>
      <c r="V196" s="36"/>
      <c r="W196" s="36"/>
      <c r="X196" s="36"/>
      <c r="Y196" s="36"/>
      <c r="Z196" s="36"/>
      <c r="AA196" s="144"/>
      <c r="AB196" s="123"/>
      <c r="AC196" s="147"/>
      <c r="AD196" s="55" t="s">
        <v>63</v>
      </c>
      <c r="AE196" s="126"/>
      <c r="AF196" s="93" t="s">
        <v>86</v>
      </c>
    </row>
    <row r="197" spans="1:32" x14ac:dyDescent="0.25">
      <c r="A197" s="157"/>
      <c r="B197" s="35"/>
      <c r="C197" s="36"/>
      <c r="D197" s="36"/>
      <c r="E197" s="36"/>
      <c r="F197" s="36"/>
      <c r="G197" s="36"/>
      <c r="H197" s="36"/>
      <c r="I197" s="36"/>
      <c r="J197" s="36"/>
      <c r="K197" s="36"/>
      <c r="L197" s="36"/>
      <c r="M197" s="144"/>
      <c r="N197" s="123"/>
      <c r="O197" s="147"/>
      <c r="P197" s="36"/>
      <c r="Q197" s="36"/>
      <c r="R197" s="36"/>
      <c r="S197" s="36"/>
      <c r="T197" s="36"/>
      <c r="U197" s="36"/>
      <c r="V197" s="36"/>
      <c r="W197" s="36"/>
      <c r="X197" s="36"/>
      <c r="Y197" s="36"/>
      <c r="Z197" s="36"/>
      <c r="AA197" s="144"/>
      <c r="AB197" s="123"/>
      <c r="AC197" s="147"/>
      <c r="AD197" s="94" t="str">
        <f>IF(AC194="OK","Yes","No")</f>
        <v>No</v>
      </c>
      <c r="AE197" s="126"/>
      <c r="AF197" s="134"/>
    </row>
    <row r="198" spans="1:32" x14ac:dyDescent="0.25">
      <c r="A198" s="71" t="str">
        <f>IF(AD193="Cycle Complete", "", "Caution: Previous cycle incomplete")</f>
        <v>Caution: Previous cycle incomplete</v>
      </c>
      <c r="B198" s="37"/>
      <c r="C198" s="38"/>
      <c r="D198" s="38"/>
      <c r="E198" s="38"/>
      <c r="F198" s="38"/>
      <c r="G198" s="38"/>
      <c r="H198" s="38"/>
      <c r="I198" s="38"/>
      <c r="J198" s="38"/>
      <c r="K198" s="38"/>
      <c r="L198" s="38"/>
      <c r="M198" s="145"/>
      <c r="N198" s="124"/>
      <c r="O198" s="148"/>
      <c r="P198" s="38"/>
      <c r="Q198" s="38"/>
      <c r="R198" s="38"/>
      <c r="S198" s="38"/>
      <c r="T198" s="38"/>
      <c r="U198" s="38"/>
      <c r="V198" s="38"/>
      <c r="W198" s="38"/>
      <c r="X198" s="38"/>
      <c r="Y198" s="38"/>
      <c r="Z198" s="38"/>
      <c r="AA198" s="145"/>
      <c r="AB198" s="124"/>
      <c r="AC198" s="148"/>
      <c r="AD198" s="57" t="str">
        <f>IF(AND(AD195="Yes",AD197="Yes"),"Cycle Complete","Cycle Incomplete")</f>
        <v>Cycle Incomplete</v>
      </c>
      <c r="AE198" s="127"/>
      <c r="AF198" s="135"/>
    </row>
    <row r="199" spans="1:32" ht="15" customHeight="1" x14ac:dyDescent="0.25">
      <c r="A199" s="152"/>
      <c r="B199" s="45"/>
      <c r="C199" s="46"/>
      <c r="D199" s="46"/>
      <c r="E199" s="46"/>
      <c r="F199" s="46"/>
      <c r="G199" s="46"/>
      <c r="H199" s="46"/>
      <c r="I199" s="46"/>
      <c r="J199" s="46"/>
      <c r="K199" s="46"/>
      <c r="L199" s="46"/>
      <c r="M199" s="128"/>
      <c r="N199" s="131">
        <f>COUNTIF(C199:L203,"y")</f>
        <v>0</v>
      </c>
      <c r="O199" s="140" t="str">
        <f t="shared" ref="O199" si="74">IF(N199&gt;0,"OK","No Observation")</f>
        <v>No Observation</v>
      </c>
      <c r="P199" s="46"/>
      <c r="Q199" s="46"/>
      <c r="R199" s="46"/>
      <c r="S199" s="46"/>
      <c r="T199" s="46"/>
      <c r="U199" s="46"/>
      <c r="V199" s="46"/>
      <c r="W199" s="46"/>
      <c r="X199" s="46"/>
      <c r="Y199" s="46"/>
      <c r="Z199" s="46"/>
      <c r="AA199" s="128"/>
      <c r="AB199" s="131">
        <f>COUNTIF(P199:Z203,"Y")</f>
        <v>0</v>
      </c>
      <c r="AC199" s="140" t="str">
        <f t="shared" ref="AC199" si="75">IF(AB199&gt;0,"OK","No Debrief")</f>
        <v>No Debrief</v>
      </c>
      <c r="AD199" s="68" t="s">
        <v>62</v>
      </c>
      <c r="AE199" s="119"/>
      <c r="AF199" s="136"/>
    </row>
    <row r="200" spans="1:32" x14ac:dyDescent="0.25">
      <c r="A200" s="153"/>
      <c r="B200" s="47"/>
      <c r="C200" s="48"/>
      <c r="D200" s="48"/>
      <c r="E200" s="48"/>
      <c r="F200" s="48"/>
      <c r="G200" s="48"/>
      <c r="H200" s="48"/>
      <c r="I200" s="48"/>
      <c r="J200" s="48"/>
      <c r="K200" s="48"/>
      <c r="L200" s="48"/>
      <c r="M200" s="129"/>
      <c r="N200" s="132"/>
      <c r="O200" s="141"/>
      <c r="P200" s="48"/>
      <c r="Q200" s="48"/>
      <c r="R200" s="48"/>
      <c r="S200" s="48"/>
      <c r="T200" s="48"/>
      <c r="U200" s="48"/>
      <c r="V200" s="48"/>
      <c r="W200" s="48"/>
      <c r="X200" s="48"/>
      <c r="Y200" s="48"/>
      <c r="Z200" s="48"/>
      <c r="AA200" s="129"/>
      <c r="AB200" s="132"/>
      <c r="AC200" s="141"/>
      <c r="AD200" s="94" t="str">
        <f>IF(O199="OK", "Yes", "No")</f>
        <v>No</v>
      </c>
      <c r="AE200" s="120"/>
      <c r="AF200" s="137"/>
    </row>
    <row r="201" spans="1:32" x14ac:dyDescent="0.25">
      <c r="A201" s="153"/>
      <c r="B201" s="47"/>
      <c r="C201" s="48"/>
      <c r="D201" s="48"/>
      <c r="E201" s="48"/>
      <c r="F201" s="48"/>
      <c r="G201" s="48"/>
      <c r="H201" s="48"/>
      <c r="I201" s="48"/>
      <c r="J201" s="48"/>
      <c r="K201" s="48"/>
      <c r="L201" s="48"/>
      <c r="M201" s="129"/>
      <c r="N201" s="132"/>
      <c r="O201" s="141"/>
      <c r="P201" s="48"/>
      <c r="Q201" s="48"/>
      <c r="R201" s="48"/>
      <c r="S201" s="48"/>
      <c r="T201" s="48"/>
      <c r="U201" s="48"/>
      <c r="V201" s="48"/>
      <c r="W201" s="48"/>
      <c r="X201" s="48"/>
      <c r="Y201" s="48"/>
      <c r="Z201" s="48"/>
      <c r="AA201" s="129"/>
      <c r="AB201" s="132"/>
      <c r="AC201" s="141"/>
      <c r="AD201" s="55" t="s">
        <v>63</v>
      </c>
      <c r="AE201" s="120"/>
      <c r="AF201" s="93" t="s">
        <v>86</v>
      </c>
    </row>
    <row r="202" spans="1:32" x14ac:dyDescent="0.25">
      <c r="A202" s="154"/>
      <c r="B202" s="47"/>
      <c r="C202" s="48"/>
      <c r="D202" s="48"/>
      <c r="E202" s="48"/>
      <c r="F202" s="48"/>
      <c r="G202" s="48"/>
      <c r="H202" s="48"/>
      <c r="I202" s="48"/>
      <c r="J202" s="48"/>
      <c r="K202" s="48"/>
      <c r="L202" s="48"/>
      <c r="M202" s="129"/>
      <c r="N202" s="132"/>
      <c r="O202" s="141"/>
      <c r="P202" s="48"/>
      <c r="Q202" s="48"/>
      <c r="R202" s="48"/>
      <c r="S202" s="48"/>
      <c r="T202" s="48"/>
      <c r="U202" s="48"/>
      <c r="V202" s="48"/>
      <c r="W202" s="48"/>
      <c r="X202" s="48"/>
      <c r="Y202" s="48"/>
      <c r="Z202" s="48"/>
      <c r="AA202" s="129"/>
      <c r="AB202" s="132"/>
      <c r="AC202" s="141"/>
      <c r="AD202" s="94" t="str">
        <f>IF(AC199="OK","Yes","No")</f>
        <v>No</v>
      </c>
      <c r="AE202" s="120"/>
      <c r="AF202" s="138"/>
    </row>
    <row r="203" spans="1:32" x14ac:dyDescent="0.25">
      <c r="A203" s="53" t="str">
        <f>IF(AD198="Cycle Complete", "", "Caution: Previous cycle incomplete")</f>
        <v>Caution: Previous cycle incomplete</v>
      </c>
      <c r="B203" s="49"/>
      <c r="C203" s="50"/>
      <c r="D203" s="50"/>
      <c r="E203" s="50"/>
      <c r="F203" s="50"/>
      <c r="G203" s="50"/>
      <c r="H203" s="50"/>
      <c r="I203" s="50"/>
      <c r="J203" s="50"/>
      <c r="K203" s="50"/>
      <c r="L203" s="50"/>
      <c r="M203" s="130"/>
      <c r="N203" s="133"/>
      <c r="O203" s="142"/>
      <c r="P203" s="50"/>
      <c r="Q203" s="50"/>
      <c r="R203" s="50"/>
      <c r="S203" s="50"/>
      <c r="T203" s="50"/>
      <c r="U203" s="50"/>
      <c r="V203" s="50"/>
      <c r="W203" s="50"/>
      <c r="X203" s="50"/>
      <c r="Y203" s="50"/>
      <c r="Z203" s="50"/>
      <c r="AA203" s="130"/>
      <c r="AB203" s="133"/>
      <c r="AC203" s="142"/>
      <c r="AD203" s="57" t="str">
        <f>IF(AND(AD200="Yes",AD202="Yes"),"Cycle Complete","Cycle Incomplete")</f>
        <v>Cycle Incomplete</v>
      </c>
      <c r="AE203" s="121"/>
      <c r="AF203" s="139"/>
    </row>
    <row r="204" spans="1:32" ht="15" customHeight="1" x14ac:dyDescent="0.25">
      <c r="A204" s="155"/>
      <c r="B204" s="33"/>
      <c r="C204" s="34"/>
      <c r="D204" s="34"/>
      <c r="E204" s="34"/>
      <c r="F204" s="34"/>
      <c r="G204" s="34"/>
      <c r="H204" s="34"/>
      <c r="I204" s="34"/>
      <c r="J204" s="34"/>
      <c r="K204" s="34"/>
      <c r="L204" s="34"/>
      <c r="M204" s="143"/>
      <c r="N204" s="122">
        <f>COUNTIF(C204:L208,"y")</f>
        <v>0</v>
      </c>
      <c r="O204" s="146" t="str">
        <f t="shared" ref="O204" si="76">IF(N204&gt;0,"OK","No Observation")</f>
        <v>No Observation</v>
      </c>
      <c r="P204" s="34"/>
      <c r="Q204" s="34"/>
      <c r="R204" s="34"/>
      <c r="S204" s="34"/>
      <c r="T204" s="34"/>
      <c r="U204" s="34"/>
      <c r="V204" s="34"/>
      <c r="W204" s="34"/>
      <c r="X204" s="34"/>
      <c r="Y204" s="34"/>
      <c r="Z204" s="34"/>
      <c r="AA204" s="143"/>
      <c r="AB204" s="122">
        <f>COUNTIF(P204:Z208,"Y")</f>
        <v>0</v>
      </c>
      <c r="AC204" s="146" t="str">
        <f t="shared" ref="AC204" si="77">IF(AB204&gt;0,"OK","No Debrief")</f>
        <v>No Debrief</v>
      </c>
      <c r="AD204" s="68" t="s">
        <v>62</v>
      </c>
      <c r="AE204" s="125"/>
      <c r="AF204" s="151"/>
    </row>
    <row r="205" spans="1:32" x14ac:dyDescent="0.25">
      <c r="A205" s="156"/>
      <c r="B205" s="35"/>
      <c r="C205" s="36"/>
      <c r="D205" s="36"/>
      <c r="E205" s="36"/>
      <c r="F205" s="36"/>
      <c r="G205" s="36"/>
      <c r="H205" s="36"/>
      <c r="I205" s="36"/>
      <c r="J205" s="36"/>
      <c r="K205" s="36"/>
      <c r="L205" s="36"/>
      <c r="M205" s="144"/>
      <c r="N205" s="123"/>
      <c r="O205" s="147"/>
      <c r="P205" s="36"/>
      <c r="Q205" s="36"/>
      <c r="R205" s="36"/>
      <c r="S205" s="36"/>
      <c r="T205" s="36"/>
      <c r="U205" s="36"/>
      <c r="V205" s="36"/>
      <c r="W205" s="36"/>
      <c r="X205" s="36"/>
      <c r="Y205" s="36"/>
      <c r="Z205" s="36"/>
      <c r="AA205" s="144"/>
      <c r="AB205" s="123"/>
      <c r="AC205" s="147"/>
      <c r="AD205" s="94" t="str">
        <f>IF(O204="OK", "Yes", "No")</f>
        <v>No</v>
      </c>
      <c r="AE205" s="126"/>
      <c r="AF205" s="150"/>
    </row>
    <row r="206" spans="1:32" x14ac:dyDescent="0.25">
      <c r="A206" s="156"/>
      <c r="B206" s="35"/>
      <c r="C206" s="36"/>
      <c r="D206" s="36"/>
      <c r="E206" s="36"/>
      <c r="F206" s="36"/>
      <c r="G206" s="36"/>
      <c r="H206" s="36"/>
      <c r="I206" s="36"/>
      <c r="J206" s="36"/>
      <c r="K206" s="36"/>
      <c r="L206" s="36"/>
      <c r="M206" s="144"/>
      <c r="N206" s="123"/>
      <c r="O206" s="147"/>
      <c r="P206" s="36"/>
      <c r="Q206" s="36"/>
      <c r="R206" s="36"/>
      <c r="S206" s="36"/>
      <c r="T206" s="36"/>
      <c r="U206" s="36"/>
      <c r="V206" s="36"/>
      <c r="W206" s="36"/>
      <c r="X206" s="36"/>
      <c r="Y206" s="36"/>
      <c r="Z206" s="36"/>
      <c r="AA206" s="144"/>
      <c r="AB206" s="123"/>
      <c r="AC206" s="147"/>
      <c r="AD206" s="55" t="s">
        <v>63</v>
      </c>
      <c r="AE206" s="126"/>
      <c r="AF206" s="93" t="s">
        <v>86</v>
      </c>
    </row>
    <row r="207" spans="1:32" x14ac:dyDescent="0.25">
      <c r="A207" s="157"/>
      <c r="B207" s="35"/>
      <c r="C207" s="36"/>
      <c r="D207" s="36"/>
      <c r="E207" s="36"/>
      <c r="F207" s="36"/>
      <c r="G207" s="36"/>
      <c r="H207" s="36"/>
      <c r="I207" s="36"/>
      <c r="J207" s="36"/>
      <c r="K207" s="36"/>
      <c r="L207" s="36"/>
      <c r="M207" s="144"/>
      <c r="N207" s="123"/>
      <c r="O207" s="147"/>
      <c r="P207" s="36"/>
      <c r="Q207" s="36"/>
      <c r="R207" s="36"/>
      <c r="S207" s="36"/>
      <c r="T207" s="36"/>
      <c r="U207" s="36"/>
      <c r="V207" s="36"/>
      <c r="W207" s="36"/>
      <c r="X207" s="36"/>
      <c r="Y207" s="36"/>
      <c r="Z207" s="36"/>
      <c r="AA207" s="144"/>
      <c r="AB207" s="123"/>
      <c r="AC207" s="147"/>
      <c r="AD207" s="94" t="str">
        <f>IF(AC204="OK","Yes","No")</f>
        <v>No</v>
      </c>
      <c r="AE207" s="126"/>
      <c r="AF207" s="134"/>
    </row>
    <row r="208" spans="1:32" x14ac:dyDescent="0.25">
      <c r="A208" s="71" t="str">
        <f>IF(AD203="Cycle Complete", "", "Caution: Previous cycle incomplete")</f>
        <v>Caution: Previous cycle incomplete</v>
      </c>
      <c r="B208" s="37"/>
      <c r="C208" s="38"/>
      <c r="D208" s="38"/>
      <c r="E208" s="38"/>
      <c r="F208" s="38"/>
      <c r="G208" s="38"/>
      <c r="H208" s="38"/>
      <c r="I208" s="38"/>
      <c r="J208" s="38"/>
      <c r="K208" s="38"/>
      <c r="L208" s="38"/>
      <c r="M208" s="145"/>
      <c r="N208" s="124"/>
      <c r="O208" s="148"/>
      <c r="P208" s="38"/>
      <c r="Q208" s="38"/>
      <c r="R208" s="38"/>
      <c r="S208" s="38"/>
      <c r="T208" s="38"/>
      <c r="U208" s="38"/>
      <c r="V208" s="38"/>
      <c r="W208" s="38"/>
      <c r="X208" s="38"/>
      <c r="Y208" s="38"/>
      <c r="Z208" s="38"/>
      <c r="AA208" s="145"/>
      <c r="AB208" s="124"/>
      <c r="AC208" s="148"/>
      <c r="AD208" s="57" t="str">
        <f>IF(AND(AD205="Yes",AD207="Yes"),"Cycle Complete","Cycle Incomplete")</f>
        <v>Cycle Incomplete</v>
      </c>
      <c r="AE208" s="127"/>
      <c r="AF208" s="135"/>
    </row>
    <row r="209" spans="1:32" ht="15" customHeight="1" x14ac:dyDescent="0.25">
      <c r="A209" s="152"/>
      <c r="B209" s="45"/>
      <c r="C209" s="46"/>
      <c r="D209" s="46"/>
      <c r="E209" s="46"/>
      <c r="F209" s="46"/>
      <c r="G209" s="46"/>
      <c r="H209" s="46"/>
      <c r="I209" s="46"/>
      <c r="J209" s="46"/>
      <c r="K209" s="46"/>
      <c r="L209" s="46"/>
      <c r="M209" s="128"/>
      <c r="N209" s="131">
        <f>COUNTIF(C209:L213,"y")</f>
        <v>0</v>
      </c>
      <c r="O209" s="140" t="str">
        <f t="shared" ref="O209" si="78">IF(N209&gt;0,"OK","No Observation")</f>
        <v>No Observation</v>
      </c>
      <c r="P209" s="46"/>
      <c r="Q209" s="46"/>
      <c r="R209" s="46"/>
      <c r="S209" s="46"/>
      <c r="T209" s="46"/>
      <c r="U209" s="46"/>
      <c r="V209" s="46"/>
      <c r="W209" s="46"/>
      <c r="X209" s="46"/>
      <c r="Y209" s="46"/>
      <c r="Z209" s="46"/>
      <c r="AA209" s="128"/>
      <c r="AB209" s="131">
        <f>COUNTIF(P209:Z213,"Y")</f>
        <v>0</v>
      </c>
      <c r="AC209" s="140" t="str">
        <f t="shared" ref="AC209" si="79">IF(AB209&gt;0,"OK","No Debrief")</f>
        <v>No Debrief</v>
      </c>
      <c r="AD209" s="68" t="s">
        <v>62</v>
      </c>
      <c r="AE209" s="119"/>
      <c r="AF209" s="136"/>
    </row>
    <row r="210" spans="1:32" x14ac:dyDescent="0.25">
      <c r="A210" s="153"/>
      <c r="B210" s="47"/>
      <c r="C210" s="48"/>
      <c r="D210" s="48"/>
      <c r="E210" s="48"/>
      <c r="F210" s="48"/>
      <c r="G210" s="48"/>
      <c r="H210" s="48"/>
      <c r="I210" s="48"/>
      <c r="J210" s="48"/>
      <c r="K210" s="48"/>
      <c r="L210" s="48"/>
      <c r="M210" s="129"/>
      <c r="N210" s="132"/>
      <c r="O210" s="141"/>
      <c r="P210" s="48"/>
      <c r="Q210" s="48"/>
      <c r="R210" s="48"/>
      <c r="S210" s="48"/>
      <c r="T210" s="48"/>
      <c r="U210" s="48"/>
      <c r="V210" s="48"/>
      <c r="W210" s="48"/>
      <c r="X210" s="48"/>
      <c r="Y210" s="48"/>
      <c r="Z210" s="48"/>
      <c r="AA210" s="129"/>
      <c r="AB210" s="132"/>
      <c r="AC210" s="141"/>
      <c r="AD210" s="94" t="str">
        <f>IF(O209="OK", "Yes", "No")</f>
        <v>No</v>
      </c>
      <c r="AE210" s="120"/>
      <c r="AF210" s="137"/>
    </row>
    <row r="211" spans="1:32" x14ac:dyDescent="0.25">
      <c r="A211" s="153"/>
      <c r="B211" s="47"/>
      <c r="C211" s="48"/>
      <c r="D211" s="48"/>
      <c r="E211" s="48"/>
      <c r="F211" s="48"/>
      <c r="G211" s="48"/>
      <c r="H211" s="48"/>
      <c r="I211" s="48"/>
      <c r="J211" s="48"/>
      <c r="K211" s="48"/>
      <c r="L211" s="48"/>
      <c r="M211" s="129"/>
      <c r="N211" s="132"/>
      <c r="O211" s="141"/>
      <c r="P211" s="48"/>
      <c r="Q211" s="48"/>
      <c r="R211" s="48"/>
      <c r="S211" s="48"/>
      <c r="T211" s="48"/>
      <c r="U211" s="48"/>
      <c r="V211" s="48"/>
      <c r="W211" s="48"/>
      <c r="X211" s="48"/>
      <c r="Y211" s="48"/>
      <c r="Z211" s="48"/>
      <c r="AA211" s="129"/>
      <c r="AB211" s="132"/>
      <c r="AC211" s="141"/>
      <c r="AD211" s="55" t="s">
        <v>63</v>
      </c>
      <c r="AE211" s="120"/>
      <c r="AF211" s="93" t="s">
        <v>86</v>
      </c>
    </row>
    <row r="212" spans="1:32" x14ac:dyDescent="0.25">
      <c r="A212" s="154"/>
      <c r="B212" s="47"/>
      <c r="C212" s="48"/>
      <c r="D212" s="48"/>
      <c r="E212" s="48"/>
      <c r="F212" s="48"/>
      <c r="G212" s="48"/>
      <c r="H212" s="48"/>
      <c r="I212" s="48"/>
      <c r="J212" s="48"/>
      <c r="K212" s="48"/>
      <c r="L212" s="48"/>
      <c r="M212" s="129"/>
      <c r="N212" s="132"/>
      <c r="O212" s="141"/>
      <c r="P212" s="48"/>
      <c r="Q212" s="48"/>
      <c r="R212" s="48"/>
      <c r="S212" s="48"/>
      <c r="T212" s="48"/>
      <c r="U212" s="48"/>
      <c r="V212" s="48"/>
      <c r="W212" s="48"/>
      <c r="X212" s="48"/>
      <c r="Y212" s="48"/>
      <c r="Z212" s="48"/>
      <c r="AA212" s="129"/>
      <c r="AB212" s="132"/>
      <c r="AC212" s="141"/>
      <c r="AD212" s="94" t="str">
        <f>IF(AC209="OK","Yes","No")</f>
        <v>No</v>
      </c>
      <c r="AE212" s="120"/>
      <c r="AF212" s="138"/>
    </row>
    <row r="213" spans="1:32" x14ac:dyDescent="0.25">
      <c r="A213" s="53" t="str">
        <f>IF(AD208="Cycle Complete", "", "Caution: Previous cycle incomplete")</f>
        <v>Caution: Previous cycle incomplete</v>
      </c>
      <c r="B213" s="49"/>
      <c r="C213" s="50"/>
      <c r="D213" s="50"/>
      <c r="E213" s="50"/>
      <c r="F213" s="50"/>
      <c r="G213" s="50"/>
      <c r="H213" s="50"/>
      <c r="I213" s="50"/>
      <c r="J213" s="50"/>
      <c r="K213" s="50"/>
      <c r="L213" s="50"/>
      <c r="M213" s="130"/>
      <c r="N213" s="133"/>
      <c r="O213" s="142"/>
      <c r="P213" s="50"/>
      <c r="Q213" s="50"/>
      <c r="R213" s="50"/>
      <c r="S213" s="50"/>
      <c r="T213" s="50"/>
      <c r="U213" s="50"/>
      <c r="V213" s="50"/>
      <c r="W213" s="50"/>
      <c r="X213" s="50"/>
      <c r="Y213" s="50"/>
      <c r="Z213" s="50"/>
      <c r="AA213" s="130"/>
      <c r="AB213" s="133"/>
      <c r="AC213" s="142"/>
      <c r="AD213" s="57" t="str">
        <f>IF(AND(AD210="Yes",AD212="Yes"),"Cycle Complete","Cycle Incomplete")</f>
        <v>Cycle Incomplete</v>
      </c>
      <c r="AE213" s="121"/>
      <c r="AF213" s="139"/>
    </row>
    <row r="214" spans="1:32" ht="15" customHeight="1" x14ac:dyDescent="0.25">
      <c r="A214" s="155"/>
      <c r="B214" s="33"/>
      <c r="C214" s="34"/>
      <c r="D214" s="34"/>
      <c r="E214" s="34"/>
      <c r="F214" s="34"/>
      <c r="G214" s="34"/>
      <c r="H214" s="34"/>
      <c r="I214" s="34"/>
      <c r="J214" s="34"/>
      <c r="K214" s="34"/>
      <c r="L214" s="34"/>
      <c r="M214" s="143"/>
      <c r="N214" s="122">
        <f>COUNTIF(C214:L218,"y")</f>
        <v>0</v>
      </c>
      <c r="O214" s="146" t="str">
        <f t="shared" ref="O214" si="80">IF(N214&gt;0,"OK","No Observation")</f>
        <v>No Observation</v>
      </c>
      <c r="P214" s="34"/>
      <c r="Q214" s="34"/>
      <c r="R214" s="34"/>
      <c r="S214" s="34"/>
      <c r="T214" s="34"/>
      <c r="U214" s="34"/>
      <c r="V214" s="34"/>
      <c r="W214" s="34"/>
      <c r="X214" s="34"/>
      <c r="Y214" s="34"/>
      <c r="Z214" s="34"/>
      <c r="AA214" s="143"/>
      <c r="AB214" s="122">
        <f>COUNTIF(P214:Z218,"Y")</f>
        <v>0</v>
      </c>
      <c r="AC214" s="146" t="str">
        <f t="shared" ref="AC214" si="81">IF(AB214&gt;0,"OK","No Debrief")</f>
        <v>No Debrief</v>
      </c>
      <c r="AD214" s="68" t="s">
        <v>62</v>
      </c>
      <c r="AE214" s="125"/>
      <c r="AF214" s="151"/>
    </row>
    <row r="215" spans="1:32" x14ac:dyDescent="0.25">
      <c r="A215" s="156"/>
      <c r="B215" s="35"/>
      <c r="C215" s="36"/>
      <c r="D215" s="36"/>
      <c r="E215" s="36"/>
      <c r="F215" s="36"/>
      <c r="G215" s="36"/>
      <c r="H215" s="36"/>
      <c r="I215" s="36"/>
      <c r="J215" s="36"/>
      <c r="K215" s="36"/>
      <c r="L215" s="36"/>
      <c r="M215" s="144"/>
      <c r="N215" s="123"/>
      <c r="O215" s="147"/>
      <c r="P215" s="36"/>
      <c r="Q215" s="36"/>
      <c r="R215" s="36"/>
      <c r="S215" s="36"/>
      <c r="T215" s="36"/>
      <c r="U215" s="36"/>
      <c r="V215" s="36"/>
      <c r="W215" s="36"/>
      <c r="X215" s="36"/>
      <c r="Y215" s="36"/>
      <c r="Z215" s="36"/>
      <c r="AA215" s="144"/>
      <c r="AB215" s="123"/>
      <c r="AC215" s="147"/>
      <c r="AD215" s="94" t="str">
        <f>IF(O214="OK", "Yes", "No")</f>
        <v>No</v>
      </c>
      <c r="AE215" s="126"/>
      <c r="AF215" s="150"/>
    </row>
    <row r="216" spans="1:32" x14ac:dyDescent="0.25">
      <c r="A216" s="156"/>
      <c r="B216" s="35"/>
      <c r="C216" s="36"/>
      <c r="D216" s="36"/>
      <c r="E216" s="36"/>
      <c r="F216" s="36"/>
      <c r="G216" s="36"/>
      <c r="H216" s="36"/>
      <c r="I216" s="36"/>
      <c r="J216" s="36"/>
      <c r="K216" s="36"/>
      <c r="L216" s="36"/>
      <c r="M216" s="144"/>
      <c r="N216" s="123"/>
      <c r="O216" s="147"/>
      <c r="P216" s="36"/>
      <c r="Q216" s="36"/>
      <c r="R216" s="36"/>
      <c r="S216" s="36"/>
      <c r="T216" s="36"/>
      <c r="U216" s="36"/>
      <c r="V216" s="36"/>
      <c r="W216" s="36"/>
      <c r="X216" s="36"/>
      <c r="Y216" s="36"/>
      <c r="Z216" s="36"/>
      <c r="AA216" s="144"/>
      <c r="AB216" s="123"/>
      <c r="AC216" s="147"/>
      <c r="AD216" s="55" t="s">
        <v>63</v>
      </c>
      <c r="AE216" s="126"/>
      <c r="AF216" s="93" t="s">
        <v>86</v>
      </c>
    </row>
    <row r="217" spans="1:32" x14ac:dyDescent="0.25">
      <c r="A217" s="157"/>
      <c r="B217" s="35"/>
      <c r="C217" s="36"/>
      <c r="D217" s="36"/>
      <c r="E217" s="36"/>
      <c r="F217" s="36"/>
      <c r="G217" s="36"/>
      <c r="H217" s="36"/>
      <c r="I217" s="36"/>
      <c r="J217" s="36"/>
      <c r="K217" s="36"/>
      <c r="L217" s="36"/>
      <c r="M217" s="144"/>
      <c r="N217" s="123"/>
      <c r="O217" s="147"/>
      <c r="P217" s="36"/>
      <c r="Q217" s="36"/>
      <c r="R217" s="36"/>
      <c r="S217" s="36"/>
      <c r="T217" s="36"/>
      <c r="U217" s="36"/>
      <c r="V217" s="36"/>
      <c r="W217" s="36"/>
      <c r="X217" s="36"/>
      <c r="Y217" s="36"/>
      <c r="Z217" s="36"/>
      <c r="AA217" s="144"/>
      <c r="AB217" s="123"/>
      <c r="AC217" s="147"/>
      <c r="AD217" s="94" t="str">
        <f>IF(AC214="OK","Yes","No")</f>
        <v>No</v>
      </c>
      <c r="AE217" s="126"/>
      <c r="AF217" s="134"/>
    </row>
    <row r="218" spans="1:32" x14ac:dyDescent="0.25">
      <c r="A218" s="71" t="str">
        <f>IF(AD213="Cycle Complete", "", "Caution: Previous cycle incomplete")</f>
        <v>Caution: Previous cycle incomplete</v>
      </c>
      <c r="B218" s="37"/>
      <c r="C218" s="38"/>
      <c r="D218" s="38"/>
      <c r="E218" s="38"/>
      <c r="F218" s="38"/>
      <c r="G218" s="38"/>
      <c r="H218" s="38"/>
      <c r="I218" s="38"/>
      <c r="J218" s="38"/>
      <c r="K218" s="38"/>
      <c r="L218" s="38"/>
      <c r="M218" s="145"/>
      <c r="N218" s="124"/>
      <c r="O218" s="148"/>
      <c r="P218" s="38"/>
      <c r="Q218" s="38"/>
      <c r="R218" s="38"/>
      <c r="S218" s="38"/>
      <c r="T218" s="38"/>
      <c r="U218" s="38"/>
      <c r="V218" s="38"/>
      <c r="W218" s="38"/>
      <c r="X218" s="38"/>
      <c r="Y218" s="38"/>
      <c r="Z218" s="38"/>
      <c r="AA218" s="145"/>
      <c r="AB218" s="124"/>
      <c r="AC218" s="148"/>
      <c r="AD218" s="57" t="str">
        <f>IF(AND(AD215="Yes",AD217="Yes"),"Cycle Complete","Cycle Incomplete")</f>
        <v>Cycle Incomplete</v>
      </c>
      <c r="AE218" s="127"/>
      <c r="AF218" s="135"/>
    </row>
    <row r="219" spans="1:32" ht="15" customHeight="1" x14ac:dyDescent="0.25">
      <c r="A219" s="152"/>
      <c r="B219" s="45"/>
      <c r="C219" s="46"/>
      <c r="D219" s="46"/>
      <c r="E219" s="46"/>
      <c r="F219" s="46"/>
      <c r="G219" s="46"/>
      <c r="H219" s="46"/>
      <c r="I219" s="46"/>
      <c r="J219" s="46"/>
      <c r="K219" s="46"/>
      <c r="L219" s="46"/>
      <c r="M219" s="128"/>
      <c r="N219" s="131">
        <f>COUNTIF(C219:L223,"y")</f>
        <v>0</v>
      </c>
      <c r="O219" s="140" t="str">
        <f t="shared" ref="O219" si="82">IF(N219&gt;0,"OK","No Observation")</f>
        <v>No Observation</v>
      </c>
      <c r="P219" s="46"/>
      <c r="Q219" s="46"/>
      <c r="R219" s="46"/>
      <c r="S219" s="46"/>
      <c r="T219" s="46"/>
      <c r="U219" s="46"/>
      <c r="V219" s="46"/>
      <c r="W219" s="46"/>
      <c r="X219" s="46"/>
      <c r="Y219" s="46"/>
      <c r="Z219" s="46"/>
      <c r="AA219" s="128"/>
      <c r="AB219" s="131">
        <f>COUNTIF(P219:Z223,"Y")</f>
        <v>0</v>
      </c>
      <c r="AC219" s="158" t="str">
        <f t="shared" ref="AC219" si="83">IF(AB219&gt;0,"OK","No Debrief")</f>
        <v>No Debrief</v>
      </c>
      <c r="AD219" s="68" t="s">
        <v>62</v>
      </c>
      <c r="AE219" s="119"/>
      <c r="AF219" s="136"/>
    </row>
    <row r="220" spans="1:32" x14ac:dyDescent="0.25">
      <c r="A220" s="153"/>
      <c r="B220" s="47"/>
      <c r="C220" s="48"/>
      <c r="D220" s="48"/>
      <c r="E220" s="48"/>
      <c r="F220" s="48"/>
      <c r="G220" s="48"/>
      <c r="H220" s="48"/>
      <c r="I220" s="48"/>
      <c r="J220" s="48"/>
      <c r="K220" s="48"/>
      <c r="L220" s="48"/>
      <c r="M220" s="129"/>
      <c r="N220" s="132"/>
      <c r="O220" s="141"/>
      <c r="P220" s="48"/>
      <c r="Q220" s="48"/>
      <c r="R220" s="48"/>
      <c r="S220" s="48"/>
      <c r="T220" s="48"/>
      <c r="U220" s="48"/>
      <c r="V220" s="48"/>
      <c r="W220" s="48"/>
      <c r="X220" s="48"/>
      <c r="Y220" s="48"/>
      <c r="Z220" s="48"/>
      <c r="AA220" s="129"/>
      <c r="AB220" s="132"/>
      <c r="AC220" s="159"/>
      <c r="AD220" s="94" t="str">
        <f>IF(O219="OK", "Yes", "No")</f>
        <v>No</v>
      </c>
      <c r="AE220" s="120"/>
      <c r="AF220" s="137"/>
    </row>
    <row r="221" spans="1:32" x14ac:dyDescent="0.25">
      <c r="A221" s="153"/>
      <c r="B221" s="47"/>
      <c r="C221" s="48"/>
      <c r="D221" s="48"/>
      <c r="E221" s="48"/>
      <c r="F221" s="48"/>
      <c r="G221" s="48"/>
      <c r="H221" s="48"/>
      <c r="I221" s="48"/>
      <c r="J221" s="48"/>
      <c r="K221" s="48"/>
      <c r="L221" s="48"/>
      <c r="M221" s="129"/>
      <c r="N221" s="132"/>
      <c r="O221" s="141"/>
      <c r="P221" s="48"/>
      <c r="Q221" s="48"/>
      <c r="R221" s="48"/>
      <c r="S221" s="48"/>
      <c r="T221" s="48"/>
      <c r="U221" s="48"/>
      <c r="V221" s="48"/>
      <c r="W221" s="48"/>
      <c r="X221" s="48"/>
      <c r="Y221" s="48"/>
      <c r="Z221" s="48"/>
      <c r="AA221" s="129"/>
      <c r="AB221" s="132"/>
      <c r="AC221" s="159"/>
      <c r="AD221" s="55" t="s">
        <v>63</v>
      </c>
      <c r="AE221" s="120"/>
      <c r="AF221" s="93" t="s">
        <v>86</v>
      </c>
    </row>
    <row r="222" spans="1:32" x14ac:dyDescent="0.25">
      <c r="A222" s="154"/>
      <c r="B222" s="47"/>
      <c r="C222" s="48"/>
      <c r="D222" s="48"/>
      <c r="E222" s="48"/>
      <c r="F222" s="48"/>
      <c r="G222" s="48"/>
      <c r="H222" s="48"/>
      <c r="I222" s="48"/>
      <c r="J222" s="48"/>
      <c r="K222" s="48"/>
      <c r="L222" s="48"/>
      <c r="M222" s="129"/>
      <c r="N222" s="132"/>
      <c r="O222" s="141"/>
      <c r="P222" s="48"/>
      <c r="Q222" s="48"/>
      <c r="R222" s="48"/>
      <c r="S222" s="48"/>
      <c r="T222" s="48"/>
      <c r="U222" s="48"/>
      <c r="V222" s="48"/>
      <c r="W222" s="48"/>
      <c r="X222" s="48"/>
      <c r="Y222" s="48"/>
      <c r="Z222" s="48"/>
      <c r="AA222" s="129"/>
      <c r="AB222" s="132"/>
      <c r="AC222" s="159"/>
      <c r="AD222" s="94" t="str">
        <f>IF(AC219="OK","Yes","No")</f>
        <v>No</v>
      </c>
      <c r="AE222" s="120"/>
      <c r="AF222" s="138"/>
    </row>
    <row r="223" spans="1:32" x14ac:dyDescent="0.25">
      <c r="A223" s="53" t="str">
        <f>IF(AD218="Cycle Complete", "", "Caution: Previous cycle incomplete")</f>
        <v>Caution: Previous cycle incomplete</v>
      </c>
      <c r="B223" s="49"/>
      <c r="C223" s="50"/>
      <c r="D223" s="50"/>
      <c r="E223" s="50"/>
      <c r="F223" s="50"/>
      <c r="G223" s="50"/>
      <c r="H223" s="50"/>
      <c r="I223" s="50"/>
      <c r="J223" s="50"/>
      <c r="K223" s="50"/>
      <c r="L223" s="50"/>
      <c r="M223" s="130"/>
      <c r="N223" s="133"/>
      <c r="O223" s="142"/>
      <c r="P223" s="50"/>
      <c r="Q223" s="50"/>
      <c r="R223" s="50"/>
      <c r="S223" s="50"/>
      <c r="T223" s="50"/>
      <c r="U223" s="50"/>
      <c r="V223" s="50"/>
      <c r="W223" s="50"/>
      <c r="X223" s="50"/>
      <c r="Y223" s="50"/>
      <c r="Z223" s="50"/>
      <c r="AA223" s="130"/>
      <c r="AB223" s="133"/>
      <c r="AC223" s="160"/>
      <c r="AD223" s="66" t="str">
        <f>IF(AND(AD220="Yes",AD222="Yes"),"Cycle Complete","Cycle Incomplete")</f>
        <v>Cycle Incomplete</v>
      </c>
      <c r="AE223" s="121"/>
      <c r="AF223" s="139"/>
    </row>
    <row r="224" spans="1:32" ht="15" customHeight="1" x14ac:dyDescent="0.25">
      <c r="A224" s="155"/>
      <c r="B224" s="33"/>
      <c r="C224" s="34"/>
      <c r="D224" s="34"/>
      <c r="E224" s="34"/>
      <c r="F224" s="34"/>
      <c r="G224" s="34"/>
      <c r="H224" s="34"/>
      <c r="I224" s="34"/>
      <c r="J224" s="34"/>
      <c r="K224" s="34"/>
      <c r="L224" s="34"/>
      <c r="M224" s="143"/>
      <c r="N224" s="122">
        <f>COUNTIF(C224:L228,"y")</f>
        <v>0</v>
      </c>
      <c r="O224" s="146" t="str">
        <f t="shared" ref="O224" si="84">IF(N224&gt;0,"OK","No Observation")</f>
        <v>No Observation</v>
      </c>
      <c r="P224" s="34"/>
      <c r="Q224" s="34"/>
      <c r="R224" s="34"/>
      <c r="S224" s="34"/>
      <c r="T224" s="34"/>
      <c r="U224" s="34"/>
      <c r="V224" s="34"/>
      <c r="W224" s="34"/>
      <c r="X224" s="34"/>
      <c r="Y224" s="34"/>
      <c r="Z224" s="34"/>
      <c r="AA224" s="143"/>
      <c r="AB224" s="163">
        <f>COUNTIF(P224:Z228,"Y")</f>
        <v>0</v>
      </c>
      <c r="AC224" s="161" t="str">
        <f t="shared" ref="AC224" si="85">IF(AB224&gt;0,"OK","No Debrief")</f>
        <v>No Debrief</v>
      </c>
      <c r="AD224" s="54" t="s">
        <v>62</v>
      </c>
      <c r="AE224" s="125"/>
      <c r="AF224" s="151"/>
    </row>
    <row r="225" spans="1:32" x14ac:dyDescent="0.25">
      <c r="A225" s="156"/>
      <c r="B225" s="35"/>
      <c r="C225" s="36"/>
      <c r="D225" s="36"/>
      <c r="E225" s="36"/>
      <c r="F225" s="36"/>
      <c r="G225" s="36"/>
      <c r="H225" s="36"/>
      <c r="I225" s="36"/>
      <c r="J225" s="36"/>
      <c r="K225" s="36"/>
      <c r="L225" s="36"/>
      <c r="M225" s="144"/>
      <c r="N225" s="123"/>
      <c r="O225" s="147"/>
      <c r="P225" s="36"/>
      <c r="Q225" s="36"/>
      <c r="R225" s="36"/>
      <c r="S225" s="36"/>
      <c r="T225" s="36"/>
      <c r="U225" s="36"/>
      <c r="V225" s="36"/>
      <c r="W225" s="36"/>
      <c r="X225" s="36"/>
      <c r="Y225" s="36"/>
      <c r="Z225" s="36"/>
      <c r="AA225" s="144"/>
      <c r="AB225" s="123"/>
      <c r="AC225" s="147"/>
      <c r="AD225" s="94" t="str">
        <f>IF(O224="OK", "Yes", "No")</f>
        <v>No</v>
      </c>
      <c r="AE225" s="126"/>
      <c r="AF225" s="150"/>
    </row>
    <row r="226" spans="1:32" x14ac:dyDescent="0.25">
      <c r="A226" s="156"/>
      <c r="B226" s="35"/>
      <c r="C226" s="36"/>
      <c r="D226" s="36"/>
      <c r="E226" s="36"/>
      <c r="F226" s="36"/>
      <c r="G226" s="36"/>
      <c r="H226" s="36"/>
      <c r="I226" s="36"/>
      <c r="J226" s="36"/>
      <c r="K226" s="36"/>
      <c r="L226" s="36"/>
      <c r="M226" s="144"/>
      <c r="N226" s="123"/>
      <c r="O226" s="147"/>
      <c r="P226" s="36"/>
      <c r="Q226" s="36"/>
      <c r="R226" s="36"/>
      <c r="S226" s="36"/>
      <c r="T226" s="36"/>
      <c r="U226" s="36"/>
      <c r="V226" s="36"/>
      <c r="W226" s="36"/>
      <c r="X226" s="36"/>
      <c r="Y226" s="36"/>
      <c r="Z226" s="36"/>
      <c r="AA226" s="144"/>
      <c r="AB226" s="123"/>
      <c r="AC226" s="147"/>
      <c r="AD226" s="55" t="s">
        <v>63</v>
      </c>
      <c r="AE226" s="126"/>
      <c r="AF226" s="93" t="s">
        <v>86</v>
      </c>
    </row>
    <row r="227" spans="1:32" x14ac:dyDescent="0.25">
      <c r="A227" s="157"/>
      <c r="B227" s="35"/>
      <c r="C227" s="36"/>
      <c r="D227" s="36"/>
      <c r="E227" s="36"/>
      <c r="F227" s="36"/>
      <c r="G227" s="36"/>
      <c r="H227" s="36"/>
      <c r="I227" s="36"/>
      <c r="J227" s="36"/>
      <c r="K227" s="36"/>
      <c r="L227" s="36"/>
      <c r="M227" s="144"/>
      <c r="N227" s="123"/>
      <c r="O227" s="147"/>
      <c r="P227" s="36"/>
      <c r="Q227" s="36"/>
      <c r="R227" s="36"/>
      <c r="S227" s="36"/>
      <c r="T227" s="36"/>
      <c r="U227" s="36"/>
      <c r="V227" s="36"/>
      <c r="W227" s="36"/>
      <c r="X227" s="36"/>
      <c r="Y227" s="36"/>
      <c r="Z227" s="36"/>
      <c r="AA227" s="144"/>
      <c r="AB227" s="123"/>
      <c r="AC227" s="147"/>
      <c r="AD227" s="94" t="str">
        <f>IF(AC224="OK","Yes","No")</f>
        <v>No</v>
      </c>
      <c r="AE227" s="126"/>
      <c r="AF227" s="134"/>
    </row>
    <row r="228" spans="1:32" x14ac:dyDescent="0.25">
      <c r="A228" s="71" t="str">
        <f>IF(AD223="Cycle Complete", "", "Caution: Previous cycle incomplete")</f>
        <v>Caution: Previous cycle incomplete</v>
      </c>
      <c r="B228" s="37"/>
      <c r="C228" s="38"/>
      <c r="D228" s="38"/>
      <c r="E228" s="38"/>
      <c r="F228" s="38"/>
      <c r="G228" s="38"/>
      <c r="H228" s="38"/>
      <c r="I228" s="38"/>
      <c r="J228" s="38"/>
      <c r="K228" s="38"/>
      <c r="L228" s="38"/>
      <c r="M228" s="145"/>
      <c r="N228" s="124"/>
      <c r="O228" s="148"/>
      <c r="P228" s="38"/>
      <c r="Q228" s="38"/>
      <c r="R228" s="38"/>
      <c r="S228" s="38"/>
      <c r="T228" s="38"/>
      <c r="U228" s="38"/>
      <c r="V228" s="38"/>
      <c r="W228" s="38"/>
      <c r="X228" s="38"/>
      <c r="Y228" s="38"/>
      <c r="Z228" s="38"/>
      <c r="AA228" s="145"/>
      <c r="AB228" s="164"/>
      <c r="AC228" s="162"/>
      <c r="AD228" s="67" t="str">
        <f>IF(AND(AD225="Yes",AD227="Yes"),"Cycle Complete","Cycle Incomplete")</f>
        <v>Cycle Incomplete</v>
      </c>
      <c r="AE228" s="127"/>
      <c r="AF228" s="135"/>
    </row>
    <row r="229" spans="1:32" ht="15" customHeight="1" x14ac:dyDescent="0.25">
      <c r="A229" s="152"/>
      <c r="B229" s="45"/>
      <c r="C229" s="46"/>
      <c r="D229" s="46"/>
      <c r="E229" s="46"/>
      <c r="F229" s="46"/>
      <c r="G229" s="46"/>
      <c r="H229" s="46"/>
      <c r="I229" s="46"/>
      <c r="J229" s="46"/>
      <c r="K229" s="46"/>
      <c r="L229" s="46"/>
      <c r="M229" s="128"/>
      <c r="N229" s="131">
        <f>COUNTIF(C229:L233,"y")</f>
        <v>0</v>
      </c>
      <c r="O229" s="140" t="str">
        <f t="shared" ref="O229" si="86">IF(N229&gt;0,"OK","No Observation")</f>
        <v>No Observation</v>
      </c>
      <c r="P229" s="46"/>
      <c r="Q229" s="46"/>
      <c r="R229" s="46"/>
      <c r="S229" s="46"/>
      <c r="T229" s="46"/>
      <c r="U229" s="46"/>
      <c r="V229" s="46"/>
      <c r="W229" s="46"/>
      <c r="X229" s="46"/>
      <c r="Y229" s="46"/>
      <c r="Z229" s="46"/>
      <c r="AA229" s="128"/>
      <c r="AB229" s="131">
        <f>COUNTIF(P229:Z233,"Y")</f>
        <v>0</v>
      </c>
      <c r="AC229" s="158" t="str">
        <f t="shared" ref="AC229" si="87">IF(AB229&gt;0,"OK","No Debrief")</f>
        <v>No Debrief</v>
      </c>
      <c r="AD229" s="68" t="s">
        <v>62</v>
      </c>
      <c r="AE229" s="119"/>
      <c r="AF229" s="136"/>
    </row>
    <row r="230" spans="1:32" x14ac:dyDescent="0.25">
      <c r="A230" s="153"/>
      <c r="B230" s="47"/>
      <c r="C230" s="48"/>
      <c r="D230" s="48"/>
      <c r="E230" s="48"/>
      <c r="F230" s="48"/>
      <c r="G230" s="48"/>
      <c r="H230" s="48"/>
      <c r="I230" s="48"/>
      <c r="J230" s="48"/>
      <c r="K230" s="48"/>
      <c r="L230" s="48"/>
      <c r="M230" s="129"/>
      <c r="N230" s="132"/>
      <c r="O230" s="141"/>
      <c r="P230" s="48"/>
      <c r="Q230" s="48"/>
      <c r="R230" s="48"/>
      <c r="S230" s="48"/>
      <c r="T230" s="48"/>
      <c r="U230" s="48"/>
      <c r="V230" s="48"/>
      <c r="W230" s="48"/>
      <c r="X230" s="48"/>
      <c r="Y230" s="48"/>
      <c r="Z230" s="48"/>
      <c r="AA230" s="129"/>
      <c r="AB230" s="132"/>
      <c r="AC230" s="159"/>
      <c r="AD230" s="94" t="str">
        <f>IF(O229="OK", "Yes", "No")</f>
        <v>No</v>
      </c>
      <c r="AE230" s="120"/>
      <c r="AF230" s="137"/>
    </row>
    <row r="231" spans="1:32" x14ac:dyDescent="0.25">
      <c r="A231" s="153"/>
      <c r="B231" s="47"/>
      <c r="C231" s="48"/>
      <c r="D231" s="48"/>
      <c r="E231" s="48"/>
      <c r="F231" s="48"/>
      <c r="G231" s="48"/>
      <c r="H231" s="48"/>
      <c r="I231" s="48"/>
      <c r="J231" s="48"/>
      <c r="K231" s="48"/>
      <c r="L231" s="48"/>
      <c r="M231" s="129"/>
      <c r="N231" s="132"/>
      <c r="O231" s="141"/>
      <c r="P231" s="48"/>
      <c r="Q231" s="48"/>
      <c r="R231" s="48"/>
      <c r="S231" s="48"/>
      <c r="T231" s="48"/>
      <c r="U231" s="48"/>
      <c r="V231" s="48"/>
      <c r="W231" s="48"/>
      <c r="X231" s="48"/>
      <c r="Y231" s="48"/>
      <c r="Z231" s="48"/>
      <c r="AA231" s="129"/>
      <c r="AB231" s="132"/>
      <c r="AC231" s="159"/>
      <c r="AD231" s="55" t="s">
        <v>63</v>
      </c>
      <c r="AE231" s="120"/>
      <c r="AF231" s="93" t="s">
        <v>86</v>
      </c>
    </row>
    <row r="232" spans="1:32" x14ac:dyDescent="0.25">
      <c r="A232" s="154"/>
      <c r="B232" s="47"/>
      <c r="C232" s="48"/>
      <c r="D232" s="48"/>
      <c r="E232" s="48"/>
      <c r="F232" s="48"/>
      <c r="G232" s="48"/>
      <c r="H232" s="48"/>
      <c r="I232" s="48"/>
      <c r="J232" s="48"/>
      <c r="K232" s="48"/>
      <c r="L232" s="48"/>
      <c r="M232" s="129"/>
      <c r="N232" s="132"/>
      <c r="O232" s="141"/>
      <c r="P232" s="48"/>
      <c r="Q232" s="48"/>
      <c r="R232" s="48"/>
      <c r="S232" s="48"/>
      <c r="T232" s="48"/>
      <c r="U232" s="48"/>
      <c r="V232" s="48"/>
      <c r="W232" s="48"/>
      <c r="X232" s="48"/>
      <c r="Y232" s="48"/>
      <c r="Z232" s="48"/>
      <c r="AA232" s="129"/>
      <c r="AB232" s="132"/>
      <c r="AC232" s="159"/>
      <c r="AD232" s="94" t="str">
        <f>IF(AC229="OK","Yes","No")</f>
        <v>No</v>
      </c>
      <c r="AE232" s="120"/>
      <c r="AF232" s="138"/>
    </row>
    <row r="233" spans="1:32" x14ac:dyDescent="0.25">
      <c r="A233" s="53" t="str">
        <f>IF(AD228="Cycle Complete", "", "Caution: Previous cycle incomplete")</f>
        <v>Caution: Previous cycle incomplete</v>
      </c>
      <c r="B233" s="49"/>
      <c r="C233" s="50"/>
      <c r="D233" s="50"/>
      <c r="E233" s="50"/>
      <c r="F233" s="50"/>
      <c r="G233" s="50"/>
      <c r="H233" s="50"/>
      <c r="I233" s="50"/>
      <c r="J233" s="50"/>
      <c r="K233" s="50"/>
      <c r="L233" s="50"/>
      <c r="M233" s="130"/>
      <c r="N233" s="133"/>
      <c r="O233" s="142"/>
      <c r="P233" s="50"/>
      <c r="Q233" s="50"/>
      <c r="R233" s="50"/>
      <c r="S233" s="50"/>
      <c r="T233" s="50"/>
      <c r="U233" s="50"/>
      <c r="V233" s="50"/>
      <c r="W233" s="50"/>
      <c r="X233" s="50"/>
      <c r="Y233" s="50"/>
      <c r="Z233" s="50"/>
      <c r="AA233" s="130"/>
      <c r="AB233" s="133"/>
      <c r="AC233" s="160"/>
      <c r="AD233" s="66" t="str">
        <f>IF(AND(AD230="Yes",AD232="Yes"),"Cycle Complete","Cycle Incomplete")</f>
        <v>Cycle Incomplete</v>
      </c>
      <c r="AE233" s="121"/>
      <c r="AF233" s="139"/>
    </row>
    <row r="234" spans="1:32" ht="15" customHeight="1" x14ac:dyDescent="0.25">
      <c r="A234" s="155"/>
      <c r="B234" s="33"/>
      <c r="C234" s="34"/>
      <c r="D234" s="34"/>
      <c r="E234" s="34"/>
      <c r="F234" s="34"/>
      <c r="G234" s="34"/>
      <c r="H234" s="34"/>
      <c r="I234" s="34"/>
      <c r="J234" s="34"/>
      <c r="K234" s="34"/>
      <c r="L234" s="34"/>
      <c r="M234" s="143"/>
      <c r="N234" s="122">
        <f>COUNTIF(C234:L238,"y")</f>
        <v>0</v>
      </c>
      <c r="O234" s="146" t="str">
        <f t="shared" ref="O234" si="88">IF(N234&gt;0,"OK","No Observation")</f>
        <v>No Observation</v>
      </c>
      <c r="P234" s="34"/>
      <c r="Q234" s="34"/>
      <c r="R234" s="34"/>
      <c r="S234" s="34"/>
      <c r="T234" s="34"/>
      <c r="U234" s="34"/>
      <c r="V234" s="34"/>
      <c r="W234" s="34"/>
      <c r="X234" s="34"/>
      <c r="Y234" s="34"/>
      <c r="Z234" s="34"/>
      <c r="AA234" s="143"/>
      <c r="AB234" s="163">
        <f>COUNTIF(P234:Z238,"Y")</f>
        <v>0</v>
      </c>
      <c r="AC234" s="161" t="str">
        <f t="shared" ref="AC234" si="89">IF(AB234&gt;0,"OK","No Debrief")</f>
        <v>No Debrief</v>
      </c>
      <c r="AD234" s="54" t="s">
        <v>62</v>
      </c>
      <c r="AE234" s="125"/>
      <c r="AF234" s="151"/>
    </row>
    <row r="235" spans="1:32" x14ac:dyDescent="0.25">
      <c r="A235" s="156"/>
      <c r="B235" s="35"/>
      <c r="C235" s="36"/>
      <c r="D235" s="36"/>
      <c r="E235" s="36"/>
      <c r="F235" s="36"/>
      <c r="G235" s="36"/>
      <c r="H235" s="36"/>
      <c r="I235" s="36"/>
      <c r="J235" s="36"/>
      <c r="K235" s="36"/>
      <c r="L235" s="36"/>
      <c r="M235" s="144"/>
      <c r="N235" s="123"/>
      <c r="O235" s="147"/>
      <c r="P235" s="36"/>
      <c r="Q235" s="36"/>
      <c r="R235" s="36"/>
      <c r="S235" s="36"/>
      <c r="T235" s="36"/>
      <c r="U235" s="36"/>
      <c r="V235" s="36"/>
      <c r="W235" s="36"/>
      <c r="X235" s="36"/>
      <c r="Y235" s="36"/>
      <c r="Z235" s="36"/>
      <c r="AA235" s="144"/>
      <c r="AB235" s="123"/>
      <c r="AC235" s="147"/>
      <c r="AD235" s="94" t="str">
        <f>IF(O234="OK", "Yes", "No")</f>
        <v>No</v>
      </c>
      <c r="AE235" s="126"/>
      <c r="AF235" s="150"/>
    </row>
    <row r="236" spans="1:32" x14ac:dyDescent="0.25">
      <c r="A236" s="156"/>
      <c r="B236" s="35"/>
      <c r="C236" s="36"/>
      <c r="D236" s="36"/>
      <c r="E236" s="36"/>
      <c r="F236" s="36"/>
      <c r="G236" s="36"/>
      <c r="H236" s="36"/>
      <c r="I236" s="36"/>
      <c r="J236" s="36"/>
      <c r="K236" s="36"/>
      <c r="L236" s="36"/>
      <c r="M236" s="144"/>
      <c r="N236" s="123"/>
      <c r="O236" s="147"/>
      <c r="P236" s="36"/>
      <c r="Q236" s="36"/>
      <c r="R236" s="36"/>
      <c r="S236" s="36"/>
      <c r="T236" s="36"/>
      <c r="U236" s="36"/>
      <c r="V236" s="36"/>
      <c r="W236" s="36"/>
      <c r="X236" s="36"/>
      <c r="Y236" s="36"/>
      <c r="Z236" s="36"/>
      <c r="AA236" s="144"/>
      <c r="AB236" s="123"/>
      <c r="AC236" s="147"/>
      <c r="AD236" s="55" t="s">
        <v>63</v>
      </c>
      <c r="AE236" s="126"/>
      <c r="AF236" s="93" t="s">
        <v>86</v>
      </c>
    </row>
    <row r="237" spans="1:32" x14ac:dyDescent="0.25">
      <c r="A237" s="157"/>
      <c r="B237" s="35"/>
      <c r="C237" s="36"/>
      <c r="D237" s="36"/>
      <c r="E237" s="36"/>
      <c r="F237" s="36"/>
      <c r="G237" s="36"/>
      <c r="H237" s="36"/>
      <c r="I237" s="36"/>
      <c r="J237" s="36"/>
      <c r="K237" s="36"/>
      <c r="L237" s="36"/>
      <c r="M237" s="144"/>
      <c r="N237" s="123"/>
      <c r="O237" s="147"/>
      <c r="P237" s="36"/>
      <c r="Q237" s="36"/>
      <c r="R237" s="36"/>
      <c r="S237" s="36"/>
      <c r="T237" s="36"/>
      <c r="U237" s="36"/>
      <c r="V237" s="36"/>
      <c r="W237" s="36"/>
      <c r="X237" s="36"/>
      <c r="Y237" s="36"/>
      <c r="Z237" s="36"/>
      <c r="AA237" s="144"/>
      <c r="AB237" s="123"/>
      <c r="AC237" s="147"/>
      <c r="AD237" s="94" t="str">
        <f>IF(AC234="OK","Yes","No")</f>
        <v>No</v>
      </c>
      <c r="AE237" s="126"/>
      <c r="AF237" s="134"/>
    </row>
    <row r="238" spans="1:32" x14ac:dyDescent="0.25">
      <c r="A238" s="71" t="str">
        <f>IF(AD233="Cycle Complete", "", "Caution: Previous cycle incomplete")</f>
        <v>Caution: Previous cycle incomplete</v>
      </c>
      <c r="B238" s="37"/>
      <c r="C238" s="38"/>
      <c r="D238" s="38"/>
      <c r="E238" s="38"/>
      <c r="F238" s="38"/>
      <c r="G238" s="38"/>
      <c r="H238" s="38"/>
      <c r="I238" s="38"/>
      <c r="J238" s="38"/>
      <c r="K238" s="38"/>
      <c r="L238" s="38"/>
      <c r="M238" s="145"/>
      <c r="N238" s="124"/>
      <c r="O238" s="148"/>
      <c r="P238" s="38"/>
      <c r="Q238" s="38"/>
      <c r="R238" s="38"/>
      <c r="S238" s="38"/>
      <c r="T238" s="38"/>
      <c r="U238" s="38"/>
      <c r="V238" s="38"/>
      <c r="W238" s="38"/>
      <c r="X238" s="38"/>
      <c r="Y238" s="38"/>
      <c r="Z238" s="38"/>
      <c r="AA238" s="145"/>
      <c r="AB238" s="164"/>
      <c r="AC238" s="162"/>
      <c r="AD238" s="67" t="str">
        <f>IF(AND(AD235="Yes",AD237="Yes"),"Cycle Complete","Cycle Incomplete")</f>
        <v>Cycle Incomplete</v>
      </c>
      <c r="AE238" s="127"/>
      <c r="AF238" s="135"/>
    </row>
    <row r="239" spans="1:32" ht="15" customHeight="1" x14ac:dyDescent="0.25">
      <c r="A239" s="152"/>
      <c r="B239" s="45"/>
      <c r="C239" s="46"/>
      <c r="D239" s="46"/>
      <c r="E239" s="46"/>
      <c r="F239" s="46"/>
      <c r="G239" s="46"/>
      <c r="H239" s="46"/>
      <c r="I239" s="46"/>
      <c r="J239" s="46"/>
      <c r="K239" s="46"/>
      <c r="L239" s="46"/>
      <c r="M239" s="128"/>
      <c r="N239" s="131">
        <f>COUNTIF(C239:L243,"y")</f>
        <v>0</v>
      </c>
      <c r="O239" s="140" t="str">
        <f t="shared" ref="O239" si="90">IF(N239&gt;0,"OK","No Observation")</f>
        <v>No Observation</v>
      </c>
      <c r="P239" s="46"/>
      <c r="Q239" s="46"/>
      <c r="R239" s="46"/>
      <c r="S239" s="46"/>
      <c r="T239" s="46"/>
      <c r="U239" s="46"/>
      <c r="V239" s="46"/>
      <c r="W239" s="46"/>
      <c r="X239" s="46"/>
      <c r="Y239" s="46"/>
      <c r="Z239" s="46"/>
      <c r="AA239" s="128"/>
      <c r="AB239" s="131">
        <f>COUNTIF(P239:Z243,"Y")</f>
        <v>0</v>
      </c>
      <c r="AC239" s="158" t="str">
        <f t="shared" ref="AC239" si="91">IF(AB239&gt;0,"OK","No Debrief")</f>
        <v>No Debrief</v>
      </c>
      <c r="AD239" s="68" t="s">
        <v>62</v>
      </c>
      <c r="AE239" s="119"/>
      <c r="AF239" s="136"/>
    </row>
    <row r="240" spans="1:32" x14ac:dyDescent="0.25">
      <c r="A240" s="153"/>
      <c r="B240" s="47"/>
      <c r="C240" s="48"/>
      <c r="D240" s="48"/>
      <c r="E240" s="48"/>
      <c r="F240" s="48"/>
      <c r="G240" s="48"/>
      <c r="H240" s="48"/>
      <c r="I240" s="48"/>
      <c r="J240" s="48"/>
      <c r="K240" s="48"/>
      <c r="L240" s="48"/>
      <c r="M240" s="129"/>
      <c r="N240" s="132"/>
      <c r="O240" s="141"/>
      <c r="P240" s="48"/>
      <c r="Q240" s="48"/>
      <c r="R240" s="48"/>
      <c r="S240" s="48"/>
      <c r="T240" s="48"/>
      <c r="U240" s="48"/>
      <c r="V240" s="48"/>
      <c r="W240" s="48"/>
      <c r="X240" s="48"/>
      <c r="Y240" s="48"/>
      <c r="Z240" s="48"/>
      <c r="AA240" s="129"/>
      <c r="AB240" s="132"/>
      <c r="AC240" s="159"/>
      <c r="AD240" s="94" t="str">
        <f>IF(O239="OK", "Yes", "No")</f>
        <v>No</v>
      </c>
      <c r="AE240" s="120"/>
      <c r="AF240" s="137"/>
    </row>
    <row r="241" spans="1:32" x14ac:dyDescent="0.25">
      <c r="A241" s="153"/>
      <c r="B241" s="47"/>
      <c r="C241" s="48"/>
      <c r="D241" s="48"/>
      <c r="E241" s="48"/>
      <c r="F241" s="48"/>
      <c r="G241" s="48"/>
      <c r="H241" s="48"/>
      <c r="I241" s="48"/>
      <c r="J241" s="48"/>
      <c r="K241" s="48"/>
      <c r="L241" s="48"/>
      <c r="M241" s="129"/>
      <c r="N241" s="132"/>
      <c r="O241" s="141"/>
      <c r="P241" s="48"/>
      <c r="Q241" s="48"/>
      <c r="R241" s="48"/>
      <c r="S241" s="48"/>
      <c r="T241" s="48"/>
      <c r="U241" s="48"/>
      <c r="V241" s="48"/>
      <c r="W241" s="48"/>
      <c r="X241" s="48"/>
      <c r="Y241" s="48"/>
      <c r="Z241" s="48"/>
      <c r="AA241" s="129"/>
      <c r="AB241" s="132"/>
      <c r="AC241" s="159"/>
      <c r="AD241" s="55" t="s">
        <v>63</v>
      </c>
      <c r="AE241" s="120"/>
      <c r="AF241" s="93" t="s">
        <v>86</v>
      </c>
    </row>
    <row r="242" spans="1:32" x14ac:dyDescent="0.25">
      <c r="A242" s="154"/>
      <c r="B242" s="47"/>
      <c r="C242" s="48"/>
      <c r="D242" s="48"/>
      <c r="E242" s="48"/>
      <c r="F242" s="48"/>
      <c r="G242" s="48"/>
      <c r="H242" s="48"/>
      <c r="I242" s="48"/>
      <c r="J242" s="48"/>
      <c r="K242" s="48"/>
      <c r="L242" s="48"/>
      <c r="M242" s="129"/>
      <c r="N242" s="132"/>
      <c r="O242" s="141"/>
      <c r="P242" s="48"/>
      <c r="Q242" s="48"/>
      <c r="R242" s="48"/>
      <c r="S242" s="48"/>
      <c r="T242" s="48"/>
      <c r="U242" s="48"/>
      <c r="V242" s="48"/>
      <c r="W242" s="48"/>
      <c r="X242" s="48"/>
      <c r="Y242" s="48"/>
      <c r="Z242" s="48"/>
      <c r="AA242" s="129"/>
      <c r="AB242" s="132"/>
      <c r="AC242" s="159"/>
      <c r="AD242" s="94" t="str">
        <f>IF(AC239="OK","Yes","No")</f>
        <v>No</v>
      </c>
      <c r="AE242" s="120"/>
      <c r="AF242" s="138"/>
    </row>
    <row r="243" spans="1:32" x14ac:dyDescent="0.25">
      <c r="A243" s="53" t="str">
        <f>IF(AD238="Cycle Complete", "", "Caution: Previous cycle incomplete")</f>
        <v>Caution: Previous cycle incomplete</v>
      </c>
      <c r="B243" s="49"/>
      <c r="C243" s="50"/>
      <c r="D243" s="50"/>
      <c r="E243" s="50"/>
      <c r="F243" s="50"/>
      <c r="G243" s="50"/>
      <c r="H243" s="50"/>
      <c r="I243" s="50"/>
      <c r="J243" s="50"/>
      <c r="K243" s="50"/>
      <c r="L243" s="50"/>
      <c r="M243" s="130"/>
      <c r="N243" s="133"/>
      <c r="O243" s="142"/>
      <c r="P243" s="50"/>
      <c r="Q243" s="50"/>
      <c r="R243" s="50"/>
      <c r="S243" s="50"/>
      <c r="T243" s="50"/>
      <c r="U243" s="50"/>
      <c r="V243" s="50"/>
      <c r="W243" s="50"/>
      <c r="X243" s="50"/>
      <c r="Y243" s="50"/>
      <c r="Z243" s="50"/>
      <c r="AA243" s="130"/>
      <c r="AB243" s="133"/>
      <c r="AC243" s="160"/>
      <c r="AD243" s="57" t="str">
        <f>IF(AND(AD240="Yes",AD242="Yes"),"Cycle Complete","Cycle Incomplete")</f>
        <v>Cycle Incomplete</v>
      </c>
      <c r="AE243" s="121"/>
      <c r="AF243" s="139"/>
    </row>
    <row r="244" spans="1:32" ht="15" customHeight="1" x14ac:dyDescent="0.25">
      <c r="A244" s="155"/>
      <c r="B244" s="33"/>
      <c r="C244" s="34"/>
      <c r="D244" s="34"/>
      <c r="E244" s="34"/>
      <c r="F244" s="34"/>
      <c r="G244" s="34"/>
      <c r="H244" s="34"/>
      <c r="I244" s="34"/>
      <c r="J244" s="34"/>
      <c r="K244" s="34"/>
      <c r="L244" s="34"/>
      <c r="M244" s="143"/>
      <c r="N244" s="122">
        <f>COUNTIF(C244:L248,"y")</f>
        <v>0</v>
      </c>
      <c r="O244" s="146" t="str">
        <f t="shared" ref="O244" si="92">IF(N244&gt;0,"OK","No Observation")</f>
        <v>No Observation</v>
      </c>
      <c r="P244" s="34"/>
      <c r="Q244" s="34"/>
      <c r="R244" s="34"/>
      <c r="S244" s="34"/>
      <c r="T244" s="34"/>
      <c r="U244" s="34"/>
      <c r="V244" s="34"/>
      <c r="W244" s="34"/>
      <c r="X244" s="34"/>
      <c r="Y244" s="34"/>
      <c r="Z244" s="34"/>
      <c r="AA244" s="143"/>
      <c r="AB244" s="122">
        <f>COUNTIF(P244:Z248,"Y")</f>
        <v>0</v>
      </c>
      <c r="AC244" s="146" t="str">
        <f t="shared" ref="AC244" si="93">IF(AB244&gt;0,"OK","No Debrief")</f>
        <v>No Debrief</v>
      </c>
      <c r="AD244" s="68" t="s">
        <v>62</v>
      </c>
      <c r="AE244" s="125"/>
      <c r="AF244" s="151"/>
    </row>
    <row r="245" spans="1:32" x14ac:dyDescent="0.25">
      <c r="A245" s="156"/>
      <c r="B245" s="35"/>
      <c r="C245" s="36"/>
      <c r="D245" s="36"/>
      <c r="E245" s="36"/>
      <c r="F245" s="36"/>
      <c r="G245" s="36"/>
      <c r="H245" s="36"/>
      <c r="I245" s="36"/>
      <c r="J245" s="36"/>
      <c r="K245" s="36"/>
      <c r="L245" s="36"/>
      <c r="M245" s="144"/>
      <c r="N245" s="123"/>
      <c r="O245" s="147"/>
      <c r="P245" s="36"/>
      <c r="Q245" s="36"/>
      <c r="R245" s="36"/>
      <c r="S245" s="36"/>
      <c r="T245" s="36"/>
      <c r="U245" s="36"/>
      <c r="V245" s="36"/>
      <c r="W245" s="36"/>
      <c r="X245" s="36"/>
      <c r="Y245" s="36"/>
      <c r="Z245" s="36"/>
      <c r="AA245" s="144"/>
      <c r="AB245" s="123"/>
      <c r="AC245" s="147"/>
      <c r="AD245" s="94" t="str">
        <f>IF(O244="OK", "Yes", "No")</f>
        <v>No</v>
      </c>
      <c r="AE245" s="126"/>
      <c r="AF245" s="150"/>
    </row>
    <row r="246" spans="1:32" x14ac:dyDescent="0.25">
      <c r="A246" s="156"/>
      <c r="B246" s="35"/>
      <c r="C246" s="36"/>
      <c r="D246" s="36"/>
      <c r="E246" s="36"/>
      <c r="F246" s="36"/>
      <c r="G246" s="36"/>
      <c r="H246" s="36"/>
      <c r="I246" s="36"/>
      <c r="J246" s="36"/>
      <c r="K246" s="36"/>
      <c r="L246" s="36"/>
      <c r="M246" s="144"/>
      <c r="N246" s="123"/>
      <c r="O246" s="147"/>
      <c r="P246" s="36"/>
      <c r="Q246" s="36"/>
      <c r="R246" s="36"/>
      <c r="S246" s="36"/>
      <c r="T246" s="36"/>
      <c r="U246" s="36"/>
      <c r="V246" s="36"/>
      <c r="W246" s="36"/>
      <c r="X246" s="36"/>
      <c r="Y246" s="36"/>
      <c r="Z246" s="36"/>
      <c r="AA246" s="144"/>
      <c r="AB246" s="123"/>
      <c r="AC246" s="147"/>
      <c r="AD246" s="55" t="s">
        <v>63</v>
      </c>
      <c r="AE246" s="126"/>
      <c r="AF246" s="93" t="s">
        <v>86</v>
      </c>
    </row>
    <row r="247" spans="1:32" x14ac:dyDescent="0.25">
      <c r="A247" s="157"/>
      <c r="B247" s="35"/>
      <c r="C247" s="36"/>
      <c r="D247" s="36"/>
      <c r="E247" s="36"/>
      <c r="F247" s="36"/>
      <c r="G247" s="36"/>
      <c r="H247" s="36"/>
      <c r="I247" s="36"/>
      <c r="J247" s="36"/>
      <c r="K247" s="36"/>
      <c r="L247" s="36"/>
      <c r="M247" s="144"/>
      <c r="N247" s="123"/>
      <c r="O247" s="147"/>
      <c r="P247" s="36"/>
      <c r="Q247" s="36"/>
      <c r="R247" s="36"/>
      <c r="S247" s="36"/>
      <c r="T247" s="36"/>
      <c r="U247" s="36"/>
      <c r="V247" s="36"/>
      <c r="W247" s="36"/>
      <c r="X247" s="36"/>
      <c r="Y247" s="36"/>
      <c r="Z247" s="36"/>
      <c r="AA247" s="144"/>
      <c r="AB247" s="123"/>
      <c r="AC247" s="147"/>
      <c r="AD247" s="94" t="str">
        <f>IF(AC244="OK","Yes","No")</f>
        <v>No</v>
      </c>
      <c r="AE247" s="126"/>
      <c r="AF247" s="134"/>
    </row>
    <row r="248" spans="1:32" x14ac:dyDescent="0.25">
      <c r="A248" s="71" t="str">
        <f>IF(AD243="Cycle Complete", "", "Caution: Previous cycle incomplete")</f>
        <v>Caution: Previous cycle incomplete</v>
      </c>
      <c r="B248" s="37"/>
      <c r="C248" s="38"/>
      <c r="D248" s="38"/>
      <c r="E248" s="38"/>
      <c r="F248" s="38"/>
      <c r="G248" s="38"/>
      <c r="H248" s="38"/>
      <c r="I248" s="38"/>
      <c r="J248" s="38"/>
      <c r="K248" s="38"/>
      <c r="L248" s="38"/>
      <c r="M248" s="145"/>
      <c r="N248" s="124"/>
      <c r="O248" s="148"/>
      <c r="P248" s="38"/>
      <c r="Q248" s="38"/>
      <c r="R248" s="38"/>
      <c r="S248" s="38"/>
      <c r="T248" s="38"/>
      <c r="U248" s="38"/>
      <c r="V248" s="38"/>
      <c r="W248" s="38"/>
      <c r="X248" s="38"/>
      <c r="Y248" s="38"/>
      <c r="Z248" s="38"/>
      <c r="AA248" s="145"/>
      <c r="AB248" s="124"/>
      <c r="AC248" s="148"/>
      <c r="AD248" s="57" t="str">
        <f>IF(AND(AD245="Yes",AD247="Yes"),"Cycle Complete","Cycle Incomplete")</f>
        <v>Cycle Incomplete</v>
      </c>
      <c r="AE248" s="127"/>
      <c r="AF248" s="135"/>
    </row>
    <row r="249" spans="1:32" ht="15" customHeight="1" x14ac:dyDescent="0.25">
      <c r="A249" s="152"/>
      <c r="B249" s="45"/>
      <c r="C249" s="46"/>
      <c r="D249" s="46"/>
      <c r="E249" s="46"/>
      <c r="F249" s="46"/>
      <c r="G249" s="46"/>
      <c r="H249" s="46"/>
      <c r="I249" s="46"/>
      <c r="J249" s="46"/>
      <c r="K249" s="46"/>
      <c r="L249" s="46"/>
      <c r="M249" s="128"/>
      <c r="N249" s="131">
        <f>COUNTIF(C249:L253,"y")</f>
        <v>0</v>
      </c>
      <c r="O249" s="140" t="str">
        <f t="shared" ref="O249" si="94">IF(N249&gt;0,"OK","No Observation")</f>
        <v>No Observation</v>
      </c>
      <c r="P249" s="46"/>
      <c r="Q249" s="46"/>
      <c r="R249" s="46"/>
      <c r="S249" s="46"/>
      <c r="T249" s="46"/>
      <c r="U249" s="46"/>
      <c r="V249" s="46"/>
      <c r="W249" s="46"/>
      <c r="X249" s="46"/>
      <c r="Y249" s="46"/>
      <c r="Z249" s="46"/>
      <c r="AA249" s="128"/>
      <c r="AB249" s="131">
        <f>COUNTIF(P249:Z253,"Y")</f>
        <v>0</v>
      </c>
      <c r="AC249" s="158" t="str">
        <f t="shared" ref="AC249" si="95">IF(AB249&gt;0,"OK","No Debrief")</f>
        <v>No Debrief</v>
      </c>
      <c r="AD249" s="68" t="s">
        <v>62</v>
      </c>
      <c r="AE249" s="119"/>
      <c r="AF249" s="136"/>
    </row>
    <row r="250" spans="1:32" x14ac:dyDescent="0.25">
      <c r="A250" s="153"/>
      <c r="B250" s="47"/>
      <c r="C250" s="48"/>
      <c r="D250" s="48"/>
      <c r="E250" s="48"/>
      <c r="F250" s="48"/>
      <c r="G250" s="48"/>
      <c r="H250" s="48"/>
      <c r="I250" s="48"/>
      <c r="J250" s="48"/>
      <c r="K250" s="48"/>
      <c r="L250" s="48"/>
      <c r="M250" s="129"/>
      <c r="N250" s="132"/>
      <c r="O250" s="141"/>
      <c r="P250" s="48"/>
      <c r="Q250" s="48"/>
      <c r="R250" s="48"/>
      <c r="S250" s="48"/>
      <c r="T250" s="48"/>
      <c r="U250" s="48"/>
      <c r="V250" s="48"/>
      <c r="W250" s="48"/>
      <c r="X250" s="48"/>
      <c r="Y250" s="48"/>
      <c r="Z250" s="48"/>
      <c r="AA250" s="129"/>
      <c r="AB250" s="132"/>
      <c r="AC250" s="159"/>
      <c r="AD250" s="94" t="str">
        <f>IF(O249="OK", "Yes", "No")</f>
        <v>No</v>
      </c>
      <c r="AE250" s="120"/>
      <c r="AF250" s="137"/>
    </row>
    <row r="251" spans="1:32" x14ac:dyDescent="0.25">
      <c r="A251" s="153"/>
      <c r="B251" s="47"/>
      <c r="C251" s="48"/>
      <c r="D251" s="48"/>
      <c r="E251" s="48"/>
      <c r="F251" s="48"/>
      <c r="G251" s="48"/>
      <c r="H251" s="48"/>
      <c r="I251" s="48"/>
      <c r="J251" s="48"/>
      <c r="K251" s="48"/>
      <c r="L251" s="48"/>
      <c r="M251" s="129"/>
      <c r="N251" s="132"/>
      <c r="O251" s="141"/>
      <c r="P251" s="48"/>
      <c r="Q251" s="48"/>
      <c r="R251" s="48"/>
      <c r="S251" s="48"/>
      <c r="T251" s="48"/>
      <c r="U251" s="48"/>
      <c r="V251" s="48"/>
      <c r="W251" s="48"/>
      <c r="X251" s="48"/>
      <c r="Y251" s="48"/>
      <c r="Z251" s="48"/>
      <c r="AA251" s="129"/>
      <c r="AB251" s="132"/>
      <c r="AC251" s="159"/>
      <c r="AD251" s="55" t="s">
        <v>63</v>
      </c>
      <c r="AE251" s="120"/>
      <c r="AF251" s="93" t="s">
        <v>86</v>
      </c>
    </row>
    <row r="252" spans="1:32" x14ac:dyDescent="0.25">
      <c r="A252" s="154"/>
      <c r="B252" s="47"/>
      <c r="C252" s="48"/>
      <c r="D252" s="48"/>
      <c r="E252" s="48"/>
      <c r="F252" s="48"/>
      <c r="G252" s="48"/>
      <c r="H252" s="48"/>
      <c r="I252" s="48"/>
      <c r="J252" s="48"/>
      <c r="K252" s="48"/>
      <c r="L252" s="48"/>
      <c r="M252" s="129"/>
      <c r="N252" s="132"/>
      <c r="O252" s="141"/>
      <c r="P252" s="48"/>
      <c r="Q252" s="48"/>
      <c r="R252" s="48"/>
      <c r="S252" s="48"/>
      <c r="T252" s="48"/>
      <c r="U252" s="48"/>
      <c r="V252" s="48"/>
      <c r="W252" s="48"/>
      <c r="X252" s="48"/>
      <c r="Y252" s="48"/>
      <c r="Z252" s="48"/>
      <c r="AA252" s="129"/>
      <c r="AB252" s="132"/>
      <c r="AC252" s="159"/>
      <c r="AD252" s="94" t="str">
        <f>IF(AC249="OK","Yes","No")</f>
        <v>No</v>
      </c>
      <c r="AE252" s="120"/>
      <c r="AF252" s="138"/>
    </row>
    <row r="253" spans="1:32" x14ac:dyDescent="0.25">
      <c r="A253" s="53" t="str">
        <f>IF(AD248="Cycle Complete", "", "Caution: Previous cycle incomplete")</f>
        <v>Caution: Previous cycle incomplete</v>
      </c>
      <c r="B253" s="49"/>
      <c r="C253" s="50"/>
      <c r="D253" s="50"/>
      <c r="E253" s="50"/>
      <c r="F253" s="50"/>
      <c r="G253" s="50"/>
      <c r="H253" s="50"/>
      <c r="I253" s="50"/>
      <c r="J253" s="50"/>
      <c r="K253" s="50"/>
      <c r="L253" s="50"/>
      <c r="M253" s="130"/>
      <c r="N253" s="133"/>
      <c r="O253" s="142"/>
      <c r="P253" s="50"/>
      <c r="Q253" s="50"/>
      <c r="R253" s="50"/>
      <c r="S253" s="50"/>
      <c r="T253" s="50"/>
      <c r="U253" s="50"/>
      <c r="V253" s="50"/>
      <c r="W253" s="50"/>
      <c r="X253" s="50"/>
      <c r="Y253" s="50"/>
      <c r="Z253" s="50"/>
      <c r="AA253" s="130"/>
      <c r="AB253" s="133"/>
      <c r="AC253" s="160"/>
      <c r="AD253" s="57" t="str">
        <f>IF(AND(AD250="Yes",AD252="Yes"),"Cycle Complete","Cycle Incomplete")</f>
        <v>Cycle Incomplete</v>
      </c>
      <c r="AE253" s="121"/>
      <c r="AF253" s="139"/>
    </row>
    <row r="254" spans="1:32" ht="15" customHeight="1" x14ac:dyDescent="0.25">
      <c r="A254" s="155"/>
      <c r="B254" s="33"/>
      <c r="C254" s="34"/>
      <c r="D254" s="34"/>
      <c r="E254" s="34"/>
      <c r="F254" s="34"/>
      <c r="G254" s="34"/>
      <c r="H254" s="34"/>
      <c r="I254" s="34"/>
      <c r="J254" s="34"/>
      <c r="K254" s="34"/>
      <c r="L254" s="34"/>
      <c r="M254" s="143"/>
      <c r="N254" s="122">
        <f>COUNTIF(C254:L258,"y")</f>
        <v>0</v>
      </c>
      <c r="O254" s="146" t="str">
        <f t="shared" ref="O254" si="96">IF(N254&gt;0,"OK","No Observation")</f>
        <v>No Observation</v>
      </c>
      <c r="P254" s="34"/>
      <c r="Q254" s="34"/>
      <c r="R254" s="34"/>
      <c r="S254" s="34"/>
      <c r="T254" s="34"/>
      <c r="U254" s="34"/>
      <c r="V254" s="34"/>
      <c r="W254" s="34"/>
      <c r="X254" s="34"/>
      <c r="Y254" s="34"/>
      <c r="Z254" s="34"/>
      <c r="AA254" s="143"/>
      <c r="AB254" s="122">
        <f>COUNTIF(P254:Z258,"Y")</f>
        <v>0</v>
      </c>
      <c r="AC254" s="146" t="str">
        <f t="shared" ref="AC254" si="97">IF(AB254&gt;0,"OK","No Debrief")</f>
        <v>No Debrief</v>
      </c>
      <c r="AD254" s="68" t="s">
        <v>62</v>
      </c>
      <c r="AE254" s="125"/>
      <c r="AF254" s="151"/>
    </row>
    <row r="255" spans="1:32" x14ac:dyDescent="0.25">
      <c r="A255" s="156"/>
      <c r="B255" s="35"/>
      <c r="C255" s="36"/>
      <c r="D255" s="36"/>
      <c r="E255" s="36"/>
      <c r="F255" s="36"/>
      <c r="G255" s="36"/>
      <c r="H255" s="36"/>
      <c r="I255" s="36"/>
      <c r="J255" s="36"/>
      <c r="K255" s="36"/>
      <c r="L255" s="36"/>
      <c r="M255" s="144"/>
      <c r="N255" s="123"/>
      <c r="O255" s="147"/>
      <c r="P255" s="36"/>
      <c r="Q255" s="36"/>
      <c r="R255" s="36"/>
      <c r="S255" s="36"/>
      <c r="T255" s="36"/>
      <c r="U255" s="36"/>
      <c r="V255" s="36"/>
      <c r="W255" s="36"/>
      <c r="X255" s="36"/>
      <c r="Y255" s="36"/>
      <c r="Z255" s="36"/>
      <c r="AA255" s="144"/>
      <c r="AB255" s="123"/>
      <c r="AC255" s="147"/>
      <c r="AD255" s="94" t="str">
        <f>IF(O254="OK", "Yes", "No")</f>
        <v>No</v>
      </c>
      <c r="AE255" s="126"/>
      <c r="AF255" s="150"/>
    </row>
    <row r="256" spans="1:32" x14ac:dyDescent="0.25">
      <c r="A256" s="156"/>
      <c r="B256" s="35"/>
      <c r="C256" s="36"/>
      <c r="D256" s="36"/>
      <c r="E256" s="36"/>
      <c r="F256" s="36"/>
      <c r="G256" s="36"/>
      <c r="H256" s="36"/>
      <c r="I256" s="36"/>
      <c r="J256" s="36"/>
      <c r="K256" s="36"/>
      <c r="L256" s="36"/>
      <c r="M256" s="144"/>
      <c r="N256" s="123"/>
      <c r="O256" s="147"/>
      <c r="P256" s="36"/>
      <c r="Q256" s="36"/>
      <c r="R256" s="36"/>
      <c r="S256" s="36"/>
      <c r="T256" s="36"/>
      <c r="U256" s="36"/>
      <c r="V256" s="36"/>
      <c r="W256" s="36"/>
      <c r="X256" s="36"/>
      <c r="Y256" s="36"/>
      <c r="Z256" s="36"/>
      <c r="AA256" s="144"/>
      <c r="AB256" s="123"/>
      <c r="AC256" s="147"/>
      <c r="AD256" s="55" t="s">
        <v>63</v>
      </c>
      <c r="AE256" s="126"/>
      <c r="AF256" s="93" t="s">
        <v>86</v>
      </c>
    </row>
    <row r="257" spans="1:32" x14ac:dyDescent="0.25">
      <c r="A257" s="157"/>
      <c r="B257" s="35"/>
      <c r="C257" s="36"/>
      <c r="D257" s="36"/>
      <c r="E257" s="36"/>
      <c r="F257" s="36"/>
      <c r="G257" s="36"/>
      <c r="H257" s="36"/>
      <c r="I257" s="36"/>
      <c r="J257" s="36"/>
      <c r="K257" s="36"/>
      <c r="L257" s="36"/>
      <c r="M257" s="144"/>
      <c r="N257" s="123"/>
      <c r="O257" s="147"/>
      <c r="P257" s="36"/>
      <c r="Q257" s="36"/>
      <c r="R257" s="36"/>
      <c r="S257" s="36"/>
      <c r="T257" s="36"/>
      <c r="U257" s="36"/>
      <c r="V257" s="36"/>
      <c r="W257" s="36"/>
      <c r="X257" s="36"/>
      <c r="Y257" s="36"/>
      <c r="Z257" s="36"/>
      <c r="AA257" s="144"/>
      <c r="AB257" s="123"/>
      <c r="AC257" s="147"/>
      <c r="AD257" s="94" t="str">
        <f>IF(AC254="OK","Yes","No")</f>
        <v>No</v>
      </c>
      <c r="AE257" s="126"/>
      <c r="AF257" s="134"/>
    </row>
    <row r="258" spans="1:32" x14ac:dyDescent="0.25">
      <c r="A258" s="71" t="str">
        <f>IF(AD253="Cycle Complete", "", "Caution: Previous cycle incomplete")</f>
        <v>Caution: Previous cycle incomplete</v>
      </c>
      <c r="B258" s="37"/>
      <c r="C258" s="38"/>
      <c r="D258" s="38"/>
      <c r="E258" s="38"/>
      <c r="F258" s="38"/>
      <c r="G258" s="38"/>
      <c r="H258" s="38"/>
      <c r="I258" s="38"/>
      <c r="J258" s="38"/>
      <c r="K258" s="38"/>
      <c r="L258" s="38"/>
      <c r="M258" s="145"/>
      <c r="N258" s="124"/>
      <c r="O258" s="148"/>
      <c r="P258" s="38"/>
      <c r="Q258" s="38"/>
      <c r="R258" s="38"/>
      <c r="S258" s="38"/>
      <c r="T258" s="38"/>
      <c r="U258" s="38"/>
      <c r="V258" s="38"/>
      <c r="W258" s="38"/>
      <c r="X258" s="38"/>
      <c r="Y258" s="38"/>
      <c r="Z258" s="38"/>
      <c r="AA258" s="145"/>
      <c r="AB258" s="124"/>
      <c r="AC258" s="148"/>
      <c r="AD258" s="57" t="str">
        <f>IF(AND(AD255="Yes",AD257="Yes"),"Cycle Complete","Cycle Incomplete")</f>
        <v>Cycle Incomplete</v>
      </c>
      <c r="AE258" s="127"/>
      <c r="AF258" s="135"/>
    </row>
    <row r="259" spans="1:32" ht="15" customHeight="1" x14ac:dyDescent="0.25">
      <c r="A259" s="152"/>
      <c r="B259" s="45"/>
      <c r="C259" s="46"/>
      <c r="D259" s="46"/>
      <c r="E259" s="46"/>
      <c r="F259" s="46"/>
      <c r="G259" s="46"/>
      <c r="H259" s="46"/>
      <c r="I259" s="46"/>
      <c r="J259" s="46"/>
      <c r="K259" s="46"/>
      <c r="L259" s="46"/>
      <c r="M259" s="128"/>
      <c r="N259" s="131">
        <f>COUNTIF(C259:L263,"y")</f>
        <v>0</v>
      </c>
      <c r="O259" s="140" t="str">
        <f t="shared" ref="O259" si="98">IF(N259&gt;0,"OK","No Observation")</f>
        <v>No Observation</v>
      </c>
      <c r="P259" s="46"/>
      <c r="Q259" s="46"/>
      <c r="R259" s="46"/>
      <c r="S259" s="46"/>
      <c r="T259" s="46"/>
      <c r="U259" s="46"/>
      <c r="V259" s="46"/>
      <c r="W259" s="46"/>
      <c r="X259" s="46"/>
      <c r="Y259" s="46"/>
      <c r="Z259" s="46"/>
      <c r="AA259" s="128"/>
      <c r="AB259" s="131">
        <f>COUNTIF(P259:Z263,"Y")</f>
        <v>0</v>
      </c>
      <c r="AC259" s="140" t="str">
        <f t="shared" ref="AC259" si="99">IF(AB259&gt;0,"OK","No Debrief")</f>
        <v>No Debrief</v>
      </c>
      <c r="AD259" s="68" t="s">
        <v>62</v>
      </c>
      <c r="AE259" s="119"/>
      <c r="AF259" s="136"/>
    </row>
    <row r="260" spans="1:32" x14ac:dyDescent="0.25">
      <c r="A260" s="153"/>
      <c r="B260" s="47"/>
      <c r="C260" s="48"/>
      <c r="D260" s="48"/>
      <c r="E260" s="48"/>
      <c r="F260" s="48"/>
      <c r="G260" s="48"/>
      <c r="H260" s="48"/>
      <c r="I260" s="48"/>
      <c r="J260" s="48"/>
      <c r="K260" s="48"/>
      <c r="L260" s="48"/>
      <c r="M260" s="129"/>
      <c r="N260" s="132"/>
      <c r="O260" s="141"/>
      <c r="P260" s="48"/>
      <c r="Q260" s="48"/>
      <c r="R260" s="48"/>
      <c r="S260" s="48"/>
      <c r="T260" s="48"/>
      <c r="U260" s="48"/>
      <c r="V260" s="48"/>
      <c r="W260" s="48"/>
      <c r="X260" s="48"/>
      <c r="Y260" s="48"/>
      <c r="Z260" s="48"/>
      <c r="AA260" s="129"/>
      <c r="AB260" s="132"/>
      <c r="AC260" s="141"/>
      <c r="AD260" s="94" t="str">
        <f>IF(O259="OK", "Yes", "No")</f>
        <v>No</v>
      </c>
      <c r="AE260" s="120"/>
      <c r="AF260" s="137"/>
    </row>
    <row r="261" spans="1:32" x14ac:dyDescent="0.25">
      <c r="A261" s="153"/>
      <c r="B261" s="47"/>
      <c r="C261" s="48"/>
      <c r="D261" s="48"/>
      <c r="E261" s="48"/>
      <c r="F261" s="48"/>
      <c r="G261" s="48"/>
      <c r="H261" s="48"/>
      <c r="I261" s="48"/>
      <c r="J261" s="48"/>
      <c r="K261" s="48"/>
      <c r="L261" s="48"/>
      <c r="M261" s="129"/>
      <c r="N261" s="132"/>
      <c r="O261" s="141"/>
      <c r="P261" s="48"/>
      <c r="Q261" s="48"/>
      <c r="R261" s="48"/>
      <c r="S261" s="48"/>
      <c r="T261" s="48"/>
      <c r="U261" s="48"/>
      <c r="V261" s="48"/>
      <c r="W261" s="48"/>
      <c r="X261" s="48"/>
      <c r="Y261" s="48"/>
      <c r="Z261" s="48"/>
      <c r="AA261" s="129"/>
      <c r="AB261" s="132"/>
      <c r="AC261" s="141"/>
      <c r="AD261" s="55" t="s">
        <v>63</v>
      </c>
      <c r="AE261" s="120"/>
      <c r="AF261" s="93" t="s">
        <v>86</v>
      </c>
    </row>
    <row r="262" spans="1:32" x14ac:dyDescent="0.25">
      <c r="A262" s="154"/>
      <c r="B262" s="47"/>
      <c r="C262" s="48"/>
      <c r="D262" s="48"/>
      <c r="E262" s="48"/>
      <c r="F262" s="48"/>
      <c r="G262" s="48"/>
      <c r="H262" s="48"/>
      <c r="I262" s="48"/>
      <c r="J262" s="48"/>
      <c r="K262" s="48"/>
      <c r="L262" s="48"/>
      <c r="M262" s="129"/>
      <c r="N262" s="132"/>
      <c r="O262" s="141"/>
      <c r="P262" s="48"/>
      <c r="Q262" s="48"/>
      <c r="R262" s="48"/>
      <c r="S262" s="48"/>
      <c r="T262" s="48"/>
      <c r="U262" s="48"/>
      <c r="V262" s="48"/>
      <c r="W262" s="48"/>
      <c r="X262" s="48"/>
      <c r="Y262" s="48"/>
      <c r="Z262" s="48"/>
      <c r="AA262" s="129"/>
      <c r="AB262" s="132"/>
      <c r="AC262" s="141"/>
      <c r="AD262" s="94" t="str">
        <f>IF(AC259="OK","Yes","No")</f>
        <v>No</v>
      </c>
      <c r="AE262" s="120"/>
      <c r="AF262" s="138"/>
    </row>
    <row r="263" spans="1:32" x14ac:dyDescent="0.25">
      <c r="A263" s="53" t="str">
        <f>IF(AD258="Cycle Complete", "", "Caution: Previous cycle incomplete")</f>
        <v>Caution: Previous cycle incomplete</v>
      </c>
      <c r="B263" s="49"/>
      <c r="C263" s="50"/>
      <c r="D263" s="50"/>
      <c r="E263" s="50"/>
      <c r="F263" s="50"/>
      <c r="G263" s="50"/>
      <c r="H263" s="50"/>
      <c r="I263" s="50"/>
      <c r="J263" s="50"/>
      <c r="K263" s="50"/>
      <c r="L263" s="50"/>
      <c r="M263" s="130"/>
      <c r="N263" s="133"/>
      <c r="O263" s="142"/>
      <c r="P263" s="50"/>
      <c r="Q263" s="50"/>
      <c r="R263" s="50"/>
      <c r="S263" s="50"/>
      <c r="T263" s="50"/>
      <c r="U263" s="50"/>
      <c r="V263" s="50"/>
      <c r="W263" s="50"/>
      <c r="X263" s="50"/>
      <c r="Y263" s="50"/>
      <c r="Z263" s="50"/>
      <c r="AA263" s="130"/>
      <c r="AB263" s="133"/>
      <c r="AC263" s="142"/>
      <c r="AD263" s="57" t="str">
        <f>IF(AND(AD260="Yes",AD262="Yes"),"Cycle Complete","Cycle Incomplete")</f>
        <v>Cycle Incomplete</v>
      </c>
      <c r="AE263" s="121"/>
      <c r="AF263" s="139"/>
    </row>
    <row r="264" spans="1:32" ht="15" customHeight="1" x14ac:dyDescent="0.25">
      <c r="A264" s="155"/>
      <c r="B264" s="33"/>
      <c r="C264" s="34"/>
      <c r="D264" s="34"/>
      <c r="E264" s="34"/>
      <c r="F264" s="34"/>
      <c r="G264" s="34"/>
      <c r="H264" s="34"/>
      <c r="I264" s="34"/>
      <c r="J264" s="34"/>
      <c r="K264" s="34"/>
      <c r="L264" s="34"/>
      <c r="M264" s="143"/>
      <c r="N264" s="122">
        <f>COUNTIF(C264:L268,"y")</f>
        <v>0</v>
      </c>
      <c r="O264" s="146" t="str">
        <f t="shared" ref="O264" si="100">IF(N264&gt;0,"OK","No Observation")</f>
        <v>No Observation</v>
      </c>
      <c r="P264" s="34"/>
      <c r="Q264" s="34"/>
      <c r="R264" s="34"/>
      <c r="S264" s="34"/>
      <c r="T264" s="34"/>
      <c r="U264" s="34"/>
      <c r="V264" s="34"/>
      <c r="W264" s="34"/>
      <c r="X264" s="34"/>
      <c r="Y264" s="34"/>
      <c r="Z264" s="34"/>
      <c r="AA264" s="143"/>
      <c r="AB264" s="163">
        <f>COUNTIF(P264:Z268,"Y")</f>
        <v>0</v>
      </c>
      <c r="AC264" s="161" t="str">
        <f t="shared" ref="AC264" si="101">IF(AB264&gt;0,"OK","No Debrief")</f>
        <v>No Debrief</v>
      </c>
      <c r="AD264" s="56" t="s">
        <v>62</v>
      </c>
      <c r="AE264" s="125"/>
      <c r="AF264" s="151"/>
    </row>
    <row r="265" spans="1:32" x14ac:dyDescent="0.25">
      <c r="A265" s="156"/>
      <c r="B265" s="35"/>
      <c r="C265" s="36"/>
      <c r="D265" s="36"/>
      <c r="E265" s="36"/>
      <c r="F265" s="36"/>
      <c r="G265" s="36"/>
      <c r="H265" s="36"/>
      <c r="I265" s="36"/>
      <c r="J265" s="36"/>
      <c r="K265" s="36"/>
      <c r="L265" s="36"/>
      <c r="M265" s="144"/>
      <c r="N265" s="123"/>
      <c r="O265" s="147"/>
      <c r="P265" s="36"/>
      <c r="Q265" s="36"/>
      <c r="R265" s="36"/>
      <c r="S265" s="36"/>
      <c r="T265" s="36"/>
      <c r="U265" s="36"/>
      <c r="V265" s="36"/>
      <c r="W265" s="36"/>
      <c r="X265" s="36"/>
      <c r="Y265" s="36"/>
      <c r="Z265" s="36"/>
      <c r="AA265" s="144"/>
      <c r="AB265" s="123"/>
      <c r="AC265" s="147"/>
      <c r="AD265" s="94" t="str">
        <f>IF(O264="OK", "Yes", "No")</f>
        <v>No</v>
      </c>
      <c r="AE265" s="126"/>
      <c r="AF265" s="150"/>
    </row>
    <row r="266" spans="1:32" x14ac:dyDescent="0.25">
      <c r="A266" s="156"/>
      <c r="B266" s="35"/>
      <c r="C266" s="36"/>
      <c r="D266" s="36"/>
      <c r="E266" s="36"/>
      <c r="F266" s="36"/>
      <c r="G266" s="36"/>
      <c r="H266" s="36"/>
      <c r="I266" s="36"/>
      <c r="J266" s="36"/>
      <c r="K266" s="36"/>
      <c r="L266" s="36"/>
      <c r="M266" s="144"/>
      <c r="N266" s="123"/>
      <c r="O266" s="147"/>
      <c r="P266" s="36"/>
      <c r="Q266" s="36"/>
      <c r="R266" s="36"/>
      <c r="S266" s="36"/>
      <c r="T266" s="36"/>
      <c r="U266" s="36"/>
      <c r="V266" s="36"/>
      <c r="W266" s="36"/>
      <c r="X266" s="36"/>
      <c r="Y266" s="36"/>
      <c r="Z266" s="36"/>
      <c r="AA266" s="144"/>
      <c r="AB266" s="123"/>
      <c r="AC266" s="147"/>
      <c r="AD266" s="55" t="s">
        <v>63</v>
      </c>
      <c r="AE266" s="126"/>
      <c r="AF266" s="93" t="s">
        <v>86</v>
      </c>
    </row>
    <row r="267" spans="1:32" x14ac:dyDescent="0.25">
      <c r="A267" s="157"/>
      <c r="B267" s="35"/>
      <c r="C267" s="36"/>
      <c r="D267" s="36"/>
      <c r="E267" s="36"/>
      <c r="F267" s="36"/>
      <c r="G267" s="36"/>
      <c r="H267" s="36"/>
      <c r="I267" s="36"/>
      <c r="J267" s="36"/>
      <c r="K267" s="36"/>
      <c r="L267" s="36"/>
      <c r="M267" s="144"/>
      <c r="N267" s="123"/>
      <c r="O267" s="147"/>
      <c r="P267" s="36"/>
      <c r="Q267" s="36"/>
      <c r="R267" s="36"/>
      <c r="S267" s="36"/>
      <c r="T267" s="36"/>
      <c r="U267" s="36"/>
      <c r="V267" s="36"/>
      <c r="W267" s="36"/>
      <c r="X267" s="36"/>
      <c r="Y267" s="36"/>
      <c r="Z267" s="36"/>
      <c r="AA267" s="144"/>
      <c r="AB267" s="123"/>
      <c r="AC267" s="147"/>
      <c r="AD267" s="94" t="str">
        <f>IF(AC264="OK","Yes","No")</f>
        <v>No</v>
      </c>
      <c r="AE267" s="126"/>
      <c r="AF267" s="134"/>
    </row>
    <row r="268" spans="1:32" x14ac:dyDescent="0.25">
      <c r="A268" s="71" t="str">
        <f>IF(AD263="Cycle Complete", "", "Caution: Previous cycle incomplete")</f>
        <v>Caution: Previous cycle incomplete</v>
      </c>
      <c r="B268" s="37"/>
      <c r="C268" s="38"/>
      <c r="D268" s="38"/>
      <c r="E268" s="38"/>
      <c r="F268" s="38"/>
      <c r="G268" s="38"/>
      <c r="H268" s="38"/>
      <c r="I268" s="38"/>
      <c r="J268" s="38"/>
      <c r="K268" s="38"/>
      <c r="L268" s="38"/>
      <c r="M268" s="145"/>
      <c r="N268" s="124"/>
      <c r="O268" s="148"/>
      <c r="P268" s="38"/>
      <c r="Q268" s="38"/>
      <c r="R268" s="38"/>
      <c r="S268" s="38"/>
      <c r="T268" s="38"/>
      <c r="U268" s="38"/>
      <c r="V268" s="38"/>
      <c r="W268" s="38"/>
      <c r="X268" s="38"/>
      <c r="Y268" s="38"/>
      <c r="Z268" s="38"/>
      <c r="AA268" s="145"/>
      <c r="AB268" s="124"/>
      <c r="AC268" s="148"/>
      <c r="AD268" s="57" t="str">
        <f>IF(AND(AD265="Yes",AD267="Yes"),"Cycle Complete","Cycle Incomplete")</f>
        <v>Cycle Incomplete</v>
      </c>
      <c r="AE268" s="127"/>
      <c r="AF268" s="135"/>
    </row>
  </sheetData>
  <sheetProtection algorithmName="SHA-512" hashValue="kDuTD5oMFr3trbLTMzP4B33dv18teqtM4sIPTGRIsKhUx7ic//J5aR8rLz5/2Qnj33iAPg+02Tg/uwBPLIP3dA==" saltValue="hfGzZCun8/e2UYUbnSzRXA==" spinCount="100000" sheet="1" selectLockedCells="1"/>
  <mergeCells count="534">
    <mergeCell ref="AE264:AE268"/>
    <mergeCell ref="AF264:AF265"/>
    <mergeCell ref="AF267:AF268"/>
    <mergeCell ref="A259:A262"/>
    <mergeCell ref="N259:N263"/>
    <mergeCell ref="O259:O263"/>
    <mergeCell ref="AB259:AB263"/>
    <mergeCell ref="AC259:AC263"/>
    <mergeCell ref="M259:M263"/>
    <mergeCell ref="AA259:AA263"/>
    <mergeCell ref="A264:A267"/>
    <mergeCell ref="N264:N268"/>
    <mergeCell ref="O264:O268"/>
    <mergeCell ref="AB264:AB268"/>
    <mergeCell ref="AC264:AC268"/>
    <mergeCell ref="M264:M268"/>
    <mergeCell ref="AA264:AA268"/>
    <mergeCell ref="AE259:AE263"/>
    <mergeCell ref="AF259:AF260"/>
    <mergeCell ref="AF262:AF263"/>
    <mergeCell ref="A239:A242"/>
    <mergeCell ref="N239:N243"/>
    <mergeCell ref="O239:O243"/>
    <mergeCell ref="AB239:AB243"/>
    <mergeCell ref="AC239:AC243"/>
    <mergeCell ref="M244:M248"/>
    <mergeCell ref="AA244:AA248"/>
    <mergeCell ref="A254:A257"/>
    <mergeCell ref="N254:N258"/>
    <mergeCell ref="O254:O258"/>
    <mergeCell ref="AB254:AB258"/>
    <mergeCell ref="AC254:AC258"/>
    <mergeCell ref="A249:A252"/>
    <mergeCell ref="N249:N253"/>
    <mergeCell ref="O249:O253"/>
    <mergeCell ref="AB249:AB253"/>
    <mergeCell ref="AC249:AC253"/>
    <mergeCell ref="A244:A247"/>
    <mergeCell ref="N244:N248"/>
    <mergeCell ref="M249:M253"/>
    <mergeCell ref="AA249:AA253"/>
    <mergeCell ref="A229:A232"/>
    <mergeCell ref="N229:N233"/>
    <mergeCell ref="O229:O233"/>
    <mergeCell ref="AB229:AB233"/>
    <mergeCell ref="AC229:AC233"/>
    <mergeCell ref="A234:A237"/>
    <mergeCell ref="N234:N238"/>
    <mergeCell ref="O234:O238"/>
    <mergeCell ref="AB234:AB238"/>
    <mergeCell ref="AC234:AC238"/>
    <mergeCell ref="M234:M238"/>
    <mergeCell ref="AA234:AA238"/>
    <mergeCell ref="M229:M233"/>
    <mergeCell ref="AA229:AA233"/>
    <mergeCell ref="A199:A202"/>
    <mergeCell ref="N199:N203"/>
    <mergeCell ref="O199:O203"/>
    <mergeCell ref="AB199:AB203"/>
    <mergeCell ref="AC199:AC203"/>
    <mergeCell ref="A204:A207"/>
    <mergeCell ref="N204:N208"/>
    <mergeCell ref="O204:O208"/>
    <mergeCell ref="AB204:AB208"/>
    <mergeCell ref="AC204:AC208"/>
    <mergeCell ref="M204:M208"/>
    <mergeCell ref="AA204:AA208"/>
    <mergeCell ref="A194:A197"/>
    <mergeCell ref="N194:N198"/>
    <mergeCell ref="O194:O198"/>
    <mergeCell ref="AB194:AB198"/>
    <mergeCell ref="AC194:AC198"/>
    <mergeCell ref="A189:A192"/>
    <mergeCell ref="N189:N193"/>
    <mergeCell ref="O189:O193"/>
    <mergeCell ref="M194:M198"/>
    <mergeCell ref="AA194:AA198"/>
    <mergeCell ref="M189:M193"/>
    <mergeCell ref="AA189:AA193"/>
    <mergeCell ref="A184:A187"/>
    <mergeCell ref="N184:N188"/>
    <mergeCell ref="O184:O188"/>
    <mergeCell ref="AB184:AB188"/>
    <mergeCell ref="AC184:AC188"/>
    <mergeCell ref="A179:A182"/>
    <mergeCell ref="N179:N183"/>
    <mergeCell ref="O179:O183"/>
    <mergeCell ref="AB179:AB183"/>
    <mergeCell ref="AC179:AC183"/>
    <mergeCell ref="M179:M183"/>
    <mergeCell ref="AA179:AA183"/>
    <mergeCell ref="A169:A172"/>
    <mergeCell ref="N169:N173"/>
    <mergeCell ref="O169:O173"/>
    <mergeCell ref="AB169:AB173"/>
    <mergeCell ref="AC169:AC173"/>
    <mergeCell ref="A174:A177"/>
    <mergeCell ref="N174:N178"/>
    <mergeCell ref="O174:O178"/>
    <mergeCell ref="AB174:AB178"/>
    <mergeCell ref="AC174:AC178"/>
    <mergeCell ref="M174:M178"/>
    <mergeCell ref="AA174:AA178"/>
    <mergeCell ref="A164:A167"/>
    <mergeCell ref="N164:N168"/>
    <mergeCell ref="O164:O168"/>
    <mergeCell ref="AB164:AB168"/>
    <mergeCell ref="AC164:AC168"/>
    <mergeCell ref="A159:A162"/>
    <mergeCell ref="N159:N163"/>
    <mergeCell ref="O159:O163"/>
    <mergeCell ref="M164:M168"/>
    <mergeCell ref="AA164:AA168"/>
    <mergeCell ref="M159:M163"/>
    <mergeCell ref="AA159:AA163"/>
    <mergeCell ref="A154:A157"/>
    <mergeCell ref="N154:N158"/>
    <mergeCell ref="O154:O158"/>
    <mergeCell ref="AB154:AB158"/>
    <mergeCell ref="AC154:AC158"/>
    <mergeCell ref="A149:A152"/>
    <mergeCell ref="N149:N153"/>
    <mergeCell ref="O149:O153"/>
    <mergeCell ref="AB149:AB153"/>
    <mergeCell ref="AC149:AC153"/>
    <mergeCell ref="M149:M153"/>
    <mergeCell ref="AA149:AA153"/>
    <mergeCell ref="A144:A147"/>
    <mergeCell ref="N144:N148"/>
    <mergeCell ref="O144:O148"/>
    <mergeCell ref="AB144:AB148"/>
    <mergeCell ref="AC144:AC148"/>
    <mergeCell ref="M144:M148"/>
    <mergeCell ref="AA144:AA148"/>
    <mergeCell ref="AE144:AE148"/>
    <mergeCell ref="AF144:AF145"/>
    <mergeCell ref="AF147:AF148"/>
    <mergeCell ref="A134:A137"/>
    <mergeCell ref="N134:N138"/>
    <mergeCell ref="O134:O138"/>
    <mergeCell ref="AB134:AB138"/>
    <mergeCell ref="AC134:AC138"/>
    <mergeCell ref="A139:A142"/>
    <mergeCell ref="N139:N143"/>
    <mergeCell ref="O139:O143"/>
    <mergeCell ref="AB139:AB143"/>
    <mergeCell ref="AC139:AC143"/>
    <mergeCell ref="M139:M143"/>
    <mergeCell ref="AA139:AA143"/>
    <mergeCell ref="A129:A132"/>
    <mergeCell ref="N129:N133"/>
    <mergeCell ref="O129:O133"/>
    <mergeCell ref="AB129:AB133"/>
    <mergeCell ref="AC129:AC133"/>
    <mergeCell ref="A124:A127"/>
    <mergeCell ref="N124:N128"/>
    <mergeCell ref="M129:M133"/>
    <mergeCell ref="AA129:AA133"/>
    <mergeCell ref="M124:M128"/>
    <mergeCell ref="AA124:AA128"/>
    <mergeCell ref="A114:A117"/>
    <mergeCell ref="N114:N118"/>
    <mergeCell ref="O114:O118"/>
    <mergeCell ref="AB114:AB118"/>
    <mergeCell ref="AC114:AC118"/>
    <mergeCell ref="M114:M118"/>
    <mergeCell ref="AA114:AA118"/>
    <mergeCell ref="AE114:AE118"/>
    <mergeCell ref="AF114:AF115"/>
    <mergeCell ref="AF117:AF118"/>
    <mergeCell ref="A109:A112"/>
    <mergeCell ref="N109:N113"/>
    <mergeCell ref="O109:O113"/>
    <mergeCell ref="AB109:AB113"/>
    <mergeCell ref="AC109:AC113"/>
    <mergeCell ref="M109:M113"/>
    <mergeCell ref="AA109:AA113"/>
    <mergeCell ref="AE109:AE113"/>
    <mergeCell ref="AF109:AF110"/>
    <mergeCell ref="AF112:AF113"/>
    <mergeCell ref="A104:A107"/>
    <mergeCell ref="N104:N108"/>
    <mergeCell ref="O104:O108"/>
    <mergeCell ref="AB104:AB108"/>
    <mergeCell ref="AC104:AC108"/>
    <mergeCell ref="M104:M108"/>
    <mergeCell ref="AA104:AA108"/>
    <mergeCell ref="AE104:AE108"/>
    <mergeCell ref="AF104:AF105"/>
    <mergeCell ref="AF107:AF108"/>
    <mergeCell ref="A94:A97"/>
    <mergeCell ref="N94:N98"/>
    <mergeCell ref="M99:M103"/>
    <mergeCell ref="AA99:AA103"/>
    <mergeCell ref="A84:A87"/>
    <mergeCell ref="N84:N88"/>
    <mergeCell ref="O84:O88"/>
    <mergeCell ref="AB84:AB88"/>
    <mergeCell ref="AC84:AC88"/>
    <mergeCell ref="M84:M88"/>
    <mergeCell ref="AA84:AA88"/>
    <mergeCell ref="M89:M93"/>
    <mergeCell ref="AA89:AA93"/>
    <mergeCell ref="A99:A102"/>
    <mergeCell ref="N99:N103"/>
    <mergeCell ref="O99:O103"/>
    <mergeCell ref="AB99:AB103"/>
    <mergeCell ref="AC99:AC103"/>
    <mergeCell ref="AE84:AE88"/>
    <mergeCell ref="AF84:AF85"/>
    <mergeCell ref="AF87:AF88"/>
    <mergeCell ref="N79:N83"/>
    <mergeCell ref="O79:O83"/>
    <mergeCell ref="AB79:AB83"/>
    <mergeCell ref="AC79:AC83"/>
    <mergeCell ref="M79:M83"/>
    <mergeCell ref="AA79:AA83"/>
    <mergeCell ref="AE79:AE83"/>
    <mergeCell ref="AF79:AF80"/>
    <mergeCell ref="AF82:AF83"/>
    <mergeCell ref="A54:A57"/>
    <mergeCell ref="N54:N58"/>
    <mergeCell ref="O54:O58"/>
    <mergeCell ref="AB54:AB58"/>
    <mergeCell ref="AC54:AC58"/>
    <mergeCell ref="O64:O68"/>
    <mergeCell ref="AB64:AB68"/>
    <mergeCell ref="AC64:AC68"/>
    <mergeCell ref="A69:A72"/>
    <mergeCell ref="N69:N73"/>
    <mergeCell ref="O69:O73"/>
    <mergeCell ref="AB69:AB73"/>
    <mergeCell ref="AC69:AC73"/>
    <mergeCell ref="A64:A67"/>
    <mergeCell ref="N64:N68"/>
    <mergeCell ref="M64:M68"/>
    <mergeCell ref="AA64:AA68"/>
    <mergeCell ref="A49:A52"/>
    <mergeCell ref="N49:N53"/>
    <mergeCell ref="O49:O53"/>
    <mergeCell ref="AB49:AB53"/>
    <mergeCell ref="AC49:AC53"/>
    <mergeCell ref="A44:A47"/>
    <mergeCell ref="N44:N48"/>
    <mergeCell ref="O44:O48"/>
    <mergeCell ref="AB44:AB48"/>
    <mergeCell ref="M49:M53"/>
    <mergeCell ref="AA49:AA53"/>
    <mergeCell ref="A4:A8"/>
    <mergeCell ref="A19:A22"/>
    <mergeCell ref="N19:N23"/>
    <mergeCell ref="O19:O23"/>
    <mergeCell ref="AB19:AB23"/>
    <mergeCell ref="AC19:AC23"/>
    <mergeCell ref="AC14:AC18"/>
    <mergeCell ref="A9:A12"/>
    <mergeCell ref="N9:N13"/>
    <mergeCell ref="O9:O13"/>
    <mergeCell ref="AB9:AB13"/>
    <mergeCell ref="AC9:AC13"/>
    <mergeCell ref="N4:N8"/>
    <mergeCell ref="O4:O8"/>
    <mergeCell ref="AB4:AB8"/>
    <mergeCell ref="AC4:AC8"/>
    <mergeCell ref="M9:M13"/>
    <mergeCell ref="AA9:AA13"/>
    <mergeCell ref="A209:A212"/>
    <mergeCell ref="N209:N213"/>
    <mergeCell ref="O209:O213"/>
    <mergeCell ref="AB209:AB213"/>
    <mergeCell ref="AC209:AC213"/>
    <mergeCell ref="O214:O218"/>
    <mergeCell ref="AB214:AB218"/>
    <mergeCell ref="AC214:AC218"/>
    <mergeCell ref="A219:A222"/>
    <mergeCell ref="N219:N223"/>
    <mergeCell ref="O219:O223"/>
    <mergeCell ref="AB219:AB223"/>
    <mergeCell ref="AC219:AC223"/>
    <mergeCell ref="A214:A217"/>
    <mergeCell ref="N214:N218"/>
    <mergeCell ref="M219:M223"/>
    <mergeCell ref="AA219:AA223"/>
    <mergeCell ref="M214:M218"/>
    <mergeCell ref="AA214:AA218"/>
    <mergeCell ref="A224:A227"/>
    <mergeCell ref="N224:N228"/>
    <mergeCell ref="A59:A62"/>
    <mergeCell ref="N59:N63"/>
    <mergeCell ref="O59:O63"/>
    <mergeCell ref="AB59:AB63"/>
    <mergeCell ref="AC59:AC63"/>
    <mergeCell ref="O119:O123"/>
    <mergeCell ref="AB119:AB123"/>
    <mergeCell ref="AC119:AC123"/>
    <mergeCell ref="A89:A92"/>
    <mergeCell ref="N89:N93"/>
    <mergeCell ref="O89:O93"/>
    <mergeCell ref="AB89:AB93"/>
    <mergeCell ref="AC89:AC93"/>
    <mergeCell ref="O94:O98"/>
    <mergeCell ref="AB94:AB98"/>
    <mergeCell ref="AC94:AC98"/>
    <mergeCell ref="A119:A122"/>
    <mergeCell ref="N119:N123"/>
    <mergeCell ref="A74:A77"/>
    <mergeCell ref="N74:N78"/>
    <mergeCell ref="O74:O78"/>
    <mergeCell ref="AB74:AB78"/>
    <mergeCell ref="A79:A82"/>
    <mergeCell ref="A29:A32"/>
    <mergeCell ref="N29:N33"/>
    <mergeCell ref="O29:O33"/>
    <mergeCell ref="N14:N18"/>
    <mergeCell ref="O14:O18"/>
    <mergeCell ref="AB14:AB18"/>
    <mergeCell ref="A14:A17"/>
    <mergeCell ref="A24:A27"/>
    <mergeCell ref="N24:N28"/>
    <mergeCell ref="O24:O28"/>
    <mergeCell ref="AB24:AB28"/>
    <mergeCell ref="M19:M23"/>
    <mergeCell ref="AA19:AA23"/>
    <mergeCell ref="AB29:AB33"/>
    <mergeCell ref="M24:M28"/>
    <mergeCell ref="AA24:AA28"/>
    <mergeCell ref="A39:A42"/>
    <mergeCell ref="N39:N43"/>
    <mergeCell ref="O39:O43"/>
    <mergeCell ref="AB39:AB43"/>
    <mergeCell ref="A34:A37"/>
    <mergeCell ref="N34:N38"/>
    <mergeCell ref="O34:O38"/>
    <mergeCell ref="C1:O2"/>
    <mergeCell ref="P1:AC2"/>
    <mergeCell ref="AD1:AD3"/>
    <mergeCell ref="AE1:AF2"/>
    <mergeCell ref="M4:M8"/>
    <mergeCell ref="AA4:AA8"/>
    <mergeCell ref="AE4:AE8"/>
    <mergeCell ref="AF4:AF5"/>
    <mergeCell ref="AF7:AF8"/>
    <mergeCell ref="AE9:AE13"/>
    <mergeCell ref="AF9:AF10"/>
    <mergeCell ref="AF12:AF13"/>
    <mergeCell ref="M14:M18"/>
    <mergeCell ref="AA14:AA18"/>
    <mergeCell ref="AE14:AE18"/>
    <mergeCell ref="AF14:AF15"/>
    <mergeCell ref="AF17:AF18"/>
    <mergeCell ref="AE19:AE23"/>
    <mergeCell ref="AF19:AF20"/>
    <mergeCell ref="AF22:AF23"/>
    <mergeCell ref="AE24:AE28"/>
    <mergeCell ref="AF24:AF25"/>
    <mergeCell ref="AF27:AF28"/>
    <mergeCell ref="M29:M33"/>
    <mergeCell ref="AA29:AA33"/>
    <mergeCell ref="AE29:AE33"/>
    <mergeCell ref="AF29:AF30"/>
    <mergeCell ref="AF32:AF33"/>
    <mergeCell ref="AC24:AC28"/>
    <mergeCell ref="AC29:AC33"/>
    <mergeCell ref="AF37:AF38"/>
    <mergeCell ref="M39:M43"/>
    <mergeCell ref="AA39:AA43"/>
    <mergeCell ref="AE39:AE43"/>
    <mergeCell ref="AF39:AF40"/>
    <mergeCell ref="AF42:AF43"/>
    <mergeCell ref="M44:M48"/>
    <mergeCell ref="AA44:AA48"/>
    <mergeCell ref="AE44:AE48"/>
    <mergeCell ref="AF44:AF45"/>
    <mergeCell ref="AF47:AF48"/>
    <mergeCell ref="AC34:AC38"/>
    <mergeCell ref="AE34:AE38"/>
    <mergeCell ref="AF34:AF35"/>
    <mergeCell ref="AC44:AC48"/>
    <mergeCell ref="AC39:AC43"/>
    <mergeCell ref="AB34:AB38"/>
    <mergeCell ref="M34:M38"/>
    <mergeCell ref="AA34:AA38"/>
    <mergeCell ref="AF52:AF53"/>
    <mergeCell ref="M54:M58"/>
    <mergeCell ref="AA54:AA58"/>
    <mergeCell ref="AE54:AE58"/>
    <mergeCell ref="AF54:AF55"/>
    <mergeCell ref="AF57:AF58"/>
    <mergeCell ref="M59:M63"/>
    <mergeCell ref="AA59:AA63"/>
    <mergeCell ref="AE59:AE63"/>
    <mergeCell ref="AF59:AF60"/>
    <mergeCell ref="AF62:AF63"/>
    <mergeCell ref="AE49:AE53"/>
    <mergeCell ref="AF49:AF50"/>
    <mergeCell ref="AF67:AF68"/>
    <mergeCell ref="M69:M73"/>
    <mergeCell ref="AA69:AA73"/>
    <mergeCell ref="AE69:AE73"/>
    <mergeCell ref="AF69:AF70"/>
    <mergeCell ref="AF72:AF73"/>
    <mergeCell ref="M74:M78"/>
    <mergeCell ref="AA74:AA78"/>
    <mergeCell ref="AE74:AE78"/>
    <mergeCell ref="AF74:AF75"/>
    <mergeCell ref="AF77:AF78"/>
    <mergeCell ref="AE64:AE68"/>
    <mergeCell ref="AF64:AF65"/>
    <mergeCell ref="AC74:AC78"/>
    <mergeCell ref="AE89:AE93"/>
    <mergeCell ref="AF89:AF90"/>
    <mergeCell ref="AF92:AF93"/>
    <mergeCell ref="M94:M98"/>
    <mergeCell ref="AA94:AA98"/>
    <mergeCell ref="AE94:AE98"/>
    <mergeCell ref="AF94:AF95"/>
    <mergeCell ref="AF97:AF98"/>
    <mergeCell ref="M119:M123"/>
    <mergeCell ref="AA119:AA123"/>
    <mergeCell ref="AE119:AE123"/>
    <mergeCell ref="AF119:AF120"/>
    <mergeCell ref="AF122:AF123"/>
    <mergeCell ref="AE99:AE103"/>
    <mergeCell ref="AF99:AF100"/>
    <mergeCell ref="AF102:AF103"/>
    <mergeCell ref="AE124:AE128"/>
    <mergeCell ref="AF124:AF125"/>
    <mergeCell ref="AF127:AF128"/>
    <mergeCell ref="O124:O128"/>
    <mergeCell ref="AB124:AB128"/>
    <mergeCell ref="AC124:AC128"/>
    <mergeCell ref="AF132:AF133"/>
    <mergeCell ref="M134:M138"/>
    <mergeCell ref="AA134:AA138"/>
    <mergeCell ref="AE134:AE138"/>
    <mergeCell ref="AF134:AF135"/>
    <mergeCell ref="AF137:AF138"/>
    <mergeCell ref="AE139:AE143"/>
    <mergeCell ref="AF139:AF140"/>
    <mergeCell ref="AF142:AF143"/>
    <mergeCell ref="AE129:AE133"/>
    <mergeCell ref="AF129:AF130"/>
    <mergeCell ref="AF152:AF153"/>
    <mergeCell ref="M154:M158"/>
    <mergeCell ref="AA154:AA158"/>
    <mergeCell ref="AE154:AE158"/>
    <mergeCell ref="AF154:AF155"/>
    <mergeCell ref="AF157:AF158"/>
    <mergeCell ref="AE159:AE163"/>
    <mergeCell ref="AF159:AF160"/>
    <mergeCell ref="AF162:AF163"/>
    <mergeCell ref="AE149:AE153"/>
    <mergeCell ref="AF149:AF150"/>
    <mergeCell ref="AB159:AB163"/>
    <mergeCell ref="AC159:AC163"/>
    <mergeCell ref="AF167:AF168"/>
    <mergeCell ref="M169:M173"/>
    <mergeCell ref="AA169:AA173"/>
    <mergeCell ref="AE169:AE173"/>
    <mergeCell ref="AF169:AF170"/>
    <mergeCell ref="AF172:AF173"/>
    <mergeCell ref="AE174:AE178"/>
    <mergeCell ref="AF174:AF175"/>
    <mergeCell ref="AF177:AF178"/>
    <mergeCell ref="AE164:AE168"/>
    <mergeCell ref="AF164:AF165"/>
    <mergeCell ref="AF182:AF183"/>
    <mergeCell ref="M184:M188"/>
    <mergeCell ref="AA184:AA188"/>
    <mergeCell ref="AE184:AE188"/>
    <mergeCell ref="AF184:AF185"/>
    <mergeCell ref="AF187:AF188"/>
    <mergeCell ref="AE189:AE193"/>
    <mergeCell ref="AF189:AF190"/>
    <mergeCell ref="AF192:AF193"/>
    <mergeCell ref="AE179:AE183"/>
    <mergeCell ref="AF179:AF180"/>
    <mergeCell ref="AB189:AB193"/>
    <mergeCell ref="AC189:AC193"/>
    <mergeCell ref="AF197:AF198"/>
    <mergeCell ref="M199:M203"/>
    <mergeCell ref="AA199:AA203"/>
    <mergeCell ref="AE199:AE203"/>
    <mergeCell ref="AF199:AF200"/>
    <mergeCell ref="AF202:AF203"/>
    <mergeCell ref="AE204:AE208"/>
    <mergeCell ref="AF204:AF205"/>
    <mergeCell ref="AF207:AF208"/>
    <mergeCell ref="AE194:AE198"/>
    <mergeCell ref="AF194:AF195"/>
    <mergeCell ref="M209:M213"/>
    <mergeCell ref="AA209:AA213"/>
    <mergeCell ref="AE209:AE213"/>
    <mergeCell ref="AF209:AF210"/>
    <mergeCell ref="AF212:AF213"/>
    <mergeCell ref="AE214:AE218"/>
    <mergeCell ref="AF214:AF215"/>
    <mergeCell ref="AF217:AF218"/>
    <mergeCell ref="AF222:AF223"/>
    <mergeCell ref="M224:M228"/>
    <mergeCell ref="AA224:AA228"/>
    <mergeCell ref="AE224:AE228"/>
    <mergeCell ref="AF224:AF225"/>
    <mergeCell ref="AF227:AF228"/>
    <mergeCell ref="AE229:AE233"/>
    <mergeCell ref="AF229:AF230"/>
    <mergeCell ref="AF232:AF233"/>
    <mergeCell ref="AE219:AE223"/>
    <mergeCell ref="AF219:AF220"/>
    <mergeCell ref="O224:O228"/>
    <mergeCell ref="AB224:AB228"/>
    <mergeCell ref="AC224:AC228"/>
    <mergeCell ref="M239:M243"/>
    <mergeCell ref="AA239:AA243"/>
    <mergeCell ref="AE239:AE243"/>
    <mergeCell ref="AF239:AF240"/>
    <mergeCell ref="AF242:AF243"/>
    <mergeCell ref="AE234:AE238"/>
    <mergeCell ref="AF234:AF235"/>
    <mergeCell ref="AF237:AF238"/>
    <mergeCell ref="AE244:AE248"/>
    <mergeCell ref="AF244:AF245"/>
    <mergeCell ref="AF247:AF248"/>
    <mergeCell ref="AF252:AF253"/>
    <mergeCell ref="M254:M258"/>
    <mergeCell ref="AA254:AA258"/>
    <mergeCell ref="AE254:AE258"/>
    <mergeCell ref="AF254:AF255"/>
    <mergeCell ref="AF257:AF258"/>
    <mergeCell ref="O244:O248"/>
    <mergeCell ref="AB244:AB248"/>
    <mergeCell ref="AC244:AC248"/>
    <mergeCell ref="AE249:AE253"/>
    <mergeCell ref="AF249:AF250"/>
  </mergeCells>
  <conditionalFormatting sqref="AD214:AD268">
    <cfRule type="containsText" dxfId="823" priority="5" operator="containsText" text="Cycle Incomplete">
      <formula>NOT(ISERROR(SEARCH("Cycle Incomplete",AD214)))</formula>
    </cfRule>
    <cfRule type="containsText" dxfId="822" priority="6" operator="containsText" text="No">
      <formula>NOT(ISERROR(SEARCH("No",AD214)))</formula>
    </cfRule>
  </conditionalFormatting>
  <conditionalFormatting sqref="AD214:AD268">
    <cfRule type="containsText" dxfId="821" priority="4" operator="containsText" text="Cycle Complete">
      <formula>NOT(ISERROR(SEARCH("Cycle Complete",AD214)))</formula>
    </cfRule>
  </conditionalFormatting>
  <conditionalFormatting sqref="AD4:AD213">
    <cfRule type="containsText" dxfId="820" priority="2" operator="containsText" text="Cycle Incomplete">
      <formula>NOT(ISERROR(SEARCH("Cycle Incomplete",AD4)))</formula>
    </cfRule>
    <cfRule type="containsText" dxfId="819" priority="3" operator="containsText" text="No">
      <formula>NOT(ISERROR(SEARCH("No",AD4)))</formula>
    </cfRule>
  </conditionalFormatting>
  <conditionalFormatting sqref="AD4:AD213">
    <cfRule type="containsText" dxfId="818" priority="1" operator="containsText" text="Cycle Complete">
      <formula>NOT(ISERROR(SEARCH("Cycle Complete",AD4)))</formula>
    </cfRule>
  </conditionalFormatting>
  <dataValidations count="3">
    <dataValidation type="whole" allowBlank="1" showInputMessage="1" showErrorMessage="1" sqref="P269:Z1048576 C269:L1048576" xr:uid="{4FEB1A13-629F-4BBF-B84A-9BD34B353005}">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A4:AA268" xr:uid="{572995E4-CE5D-42BA-81AC-1A7C82868EF9}">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M4:M268" xr:uid="{4342AACA-1E40-4914-BB07-005D35D81D82}">
      <formula1>0</formula1>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302181D6-99A2-4C58-BFF1-D20F8430E84A}">
          <x14:formula1>
            <xm:f>Lists!$C$2:$C$12</xm:f>
          </x14:formula1>
          <xm:sqref>AE4:AE1048576</xm:sqref>
        </x14:dataValidation>
        <x14:dataValidation type="list" allowBlank="1" showInputMessage="1" showErrorMessage="1" xr:uid="{4030E904-3423-4E3B-A598-F8D589F68759}">
          <x14:formula1>
            <xm:f>Lists!$B$2:$B$11</xm:f>
          </x14:formula1>
          <xm:sqref>AF7:AF8 AF12:AF13 AF17:AF18 AF22:AF23 AF27:AF28 AF32:AF33 AF37:AF38 AF42:AF43 AF47:AF48 AF52:AF53 AF57:AF58 AF62:AF63 AF67:AF68 AF72:AF73 AF77:AF78 AF82:AF83 AF87:AF88 AF92:AF93 AF97:AF98 AF102:AF103 AF107:AF108 AF112:AF113 AF117:AF118 AF122:AF123 AF127:AF128 AF132:AF133 AF142:AF143 AF147:AF148 AF152:AF153 AF157:AF158 AF162:AF163 AF167:AF168 AF172:AF173 AF177:AF178 AF182:AF183 AF187:AF188 AF192:AF193 AF197:AF198 AF202:AF203 AF207:AF208 AF212:AF213 AF217:AF218 AF222:AF223 AF227:AF228 AF232:AF233 AF237:AF238 AF242:AF243 AF247:AF248 AF252:AF253 AF257:AF258 AF262:AF263 AF267:AF268 AF137:AF138</xm:sqref>
        </x14:dataValidation>
        <x14:dataValidation type="list" allowBlank="1" showInputMessage="1" showErrorMessage="1" xr:uid="{E8DB45EA-5F37-4779-A4E7-BD7D7565FCA0}">
          <x14:formula1>
            <xm:f>Lists!$A$2:$A$51</xm:f>
          </x14:formula1>
          <xm:sqref>A269:A1048576</xm:sqref>
        </x14:dataValidation>
        <x14:dataValidation type="list" allowBlank="1" showInputMessage="1" showErrorMessage="1" xr:uid="{781E6664-EEB3-44C7-ADBE-28A97869C7CA}">
          <x14:formula1>
            <xm:f>Lists!$D$2:$D$3</xm:f>
          </x14:formula1>
          <xm:sqref>AF4 AF9 AF14 AF19 AF24 AF29 AF34 AF39 AF44 AF49 AF54 AF59 AF64 AF69 AF74 AF79 AF84 AF89 AF94 AF99 AF104 AF109 AF114 AF119 AF124 AF129 AF264 AF144 AF149 AF154 AF159 AF164 AF169 AF174 AF179 AF184 AF189 AF194 AF199 AF204 AF209 AF214 AF219 AF224 AF229 AF234 AF239 AF244 AF249 AF254 AF259 AF269:AF1048576 AF134:AF135 AF139</xm:sqref>
        </x14:dataValidation>
        <x14:dataValidation type="list" allowBlank="1" showInputMessage="1" showErrorMessage="1" xr:uid="{991F2E55-78A0-42BE-9773-9F52E68507A7}">
          <x14:formula1>
            <xm:f>Lists!$E$2:$E$3</xm:f>
          </x14:formula1>
          <xm:sqref>P4:Z268 C4:L268</xm:sqref>
        </x14:dataValidation>
        <x14:dataValidation type="list" allowBlank="1" showInputMessage="1" showErrorMessage="1" xr:uid="{ED66AA0F-5279-4BD4-9794-6052654C43A8}">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AF268"/>
  <sheetViews>
    <sheetView showGridLines="0" showRowColHeaders="0" workbookViewId="0">
      <pane xSplit="2" ySplit="3" topLeftCell="C4" activePane="bottomRight" state="frozen"/>
      <selection pane="topRight" activeCell="C1" sqref="C1"/>
      <selection pane="bottomLeft" activeCell="A4" sqref="A4"/>
      <selection pane="bottomRight" activeCell="B1" sqref="B1"/>
    </sheetView>
  </sheetViews>
  <sheetFormatPr defaultRowHeight="15" x14ac:dyDescent="0.2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1" width="14.28515625" style="2" customWidth="1"/>
    <col min="12" max="12" width="9.140625" style="2"/>
    <col min="13" max="13" width="17.42578125" style="2" customWidth="1"/>
    <col min="14" max="14" width="9.140625" style="2" hidden="1" customWidth="1"/>
    <col min="15" max="15" width="13.42578125" style="7" hidden="1" customWidth="1"/>
    <col min="16" max="16" width="14.42578125" style="2" customWidth="1"/>
    <col min="17" max="17" width="13.140625" style="2" customWidth="1"/>
    <col min="18" max="18" width="15.28515625" style="2" customWidth="1"/>
    <col min="19" max="20" width="13.140625" style="2" customWidth="1"/>
    <col min="21" max="21" width="15.7109375" style="2" customWidth="1"/>
    <col min="22" max="22" width="17" style="2" customWidth="1"/>
    <col min="23" max="23" width="15.28515625" style="2" customWidth="1"/>
    <col min="24" max="25" width="14.28515625" style="2" customWidth="1"/>
    <col min="26" max="26" width="9.140625" style="2"/>
    <col min="27" max="27" width="15.7109375" style="2" customWidth="1"/>
    <col min="28" max="28" width="9.140625" style="7" hidden="1" customWidth="1"/>
    <col min="29" max="29" width="12.140625" style="7" hidden="1" customWidth="1"/>
    <col min="30" max="30" width="23.28515625" style="7" bestFit="1" customWidth="1"/>
    <col min="31" max="32" width="19.28515625" customWidth="1"/>
  </cols>
  <sheetData>
    <row r="1" spans="1:32" ht="19.5" thickBot="1" x14ac:dyDescent="0.3">
      <c r="A1" s="91" t="s">
        <v>100</v>
      </c>
      <c r="B1" s="95"/>
      <c r="C1" s="174" t="s">
        <v>42</v>
      </c>
      <c r="D1" s="174"/>
      <c r="E1" s="174"/>
      <c r="F1" s="174"/>
      <c r="G1" s="174"/>
      <c r="H1" s="174"/>
      <c r="I1" s="174"/>
      <c r="J1" s="174"/>
      <c r="K1" s="174"/>
      <c r="L1" s="174"/>
      <c r="M1" s="174"/>
      <c r="N1" s="174"/>
      <c r="O1" s="174"/>
      <c r="P1" s="172" t="s">
        <v>43</v>
      </c>
      <c r="Q1" s="172"/>
      <c r="R1" s="172"/>
      <c r="S1" s="172"/>
      <c r="T1" s="172"/>
      <c r="U1" s="172"/>
      <c r="V1" s="172"/>
      <c r="W1" s="172"/>
      <c r="X1" s="172"/>
      <c r="Y1" s="172"/>
      <c r="Z1" s="172"/>
      <c r="AA1" s="172"/>
      <c r="AB1" s="172"/>
      <c r="AC1" s="172"/>
      <c r="AD1" s="175"/>
      <c r="AE1" s="173" t="s">
        <v>19</v>
      </c>
      <c r="AF1" s="173"/>
    </row>
    <row r="2" spans="1:32" ht="31.5" thickTop="1" thickBot="1" x14ac:dyDescent="0.3">
      <c r="A2" s="92" t="s">
        <v>85</v>
      </c>
      <c r="B2" s="96"/>
      <c r="C2" s="174"/>
      <c r="D2" s="174"/>
      <c r="E2" s="174"/>
      <c r="F2" s="174"/>
      <c r="G2" s="174"/>
      <c r="H2" s="174"/>
      <c r="I2" s="174"/>
      <c r="J2" s="174"/>
      <c r="K2" s="174"/>
      <c r="L2" s="174"/>
      <c r="M2" s="174"/>
      <c r="N2" s="174"/>
      <c r="O2" s="174"/>
      <c r="P2" s="172"/>
      <c r="Q2" s="172"/>
      <c r="R2" s="172"/>
      <c r="S2" s="172"/>
      <c r="T2" s="172"/>
      <c r="U2" s="172"/>
      <c r="V2" s="172"/>
      <c r="W2" s="172"/>
      <c r="X2" s="172"/>
      <c r="Y2" s="172"/>
      <c r="Z2" s="172"/>
      <c r="AA2" s="172"/>
      <c r="AB2" s="172"/>
      <c r="AC2" s="172"/>
      <c r="AD2" s="175"/>
      <c r="AE2" s="173"/>
      <c r="AF2" s="173"/>
    </row>
    <row r="3" spans="1:32" s="1" customFormat="1" ht="46.5" thickTop="1" thickBot="1" x14ac:dyDescent="0.3">
      <c r="A3" s="62" t="s">
        <v>14</v>
      </c>
      <c r="B3" s="62" t="s">
        <v>0</v>
      </c>
      <c r="C3" s="63" t="s">
        <v>101</v>
      </c>
      <c r="D3" s="63" t="s">
        <v>102</v>
      </c>
      <c r="E3" s="63" t="s">
        <v>1</v>
      </c>
      <c r="F3" s="63" t="s">
        <v>2</v>
      </c>
      <c r="G3" s="63" t="s">
        <v>3</v>
      </c>
      <c r="H3" s="63" t="s">
        <v>4</v>
      </c>
      <c r="I3" s="63" t="s">
        <v>103</v>
      </c>
      <c r="J3" s="63" t="s">
        <v>7</v>
      </c>
      <c r="K3" s="63" t="s">
        <v>104</v>
      </c>
      <c r="L3" s="63" t="s">
        <v>8</v>
      </c>
      <c r="M3" s="63" t="s">
        <v>38</v>
      </c>
      <c r="N3" s="69" t="s">
        <v>9</v>
      </c>
      <c r="O3" s="69" t="s">
        <v>61</v>
      </c>
      <c r="P3" s="64" t="s">
        <v>6</v>
      </c>
      <c r="Q3" s="64" t="s">
        <v>105</v>
      </c>
      <c r="R3" s="64" t="s">
        <v>103</v>
      </c>
      <c r="S3" s="64" t="s">
        <v>106</v>
      </c>
      <c r="T3" s="64" t="s">
        <v>10</v>
      </c>
      <c r="U3" s="64" t="s">
        <v>5</v>
      </c>
      <c r="V3" s="64" t="s">
        <v>107</v>
      </c>
      <c r="W3" s="64" t="s">
        <v>11</v>
      </c>
      <c r="X3" s="64" t="s">
        <v>12</v>
      </c>
      <c r="Y3" s="64" t="s">
        <v>108</v>
      </c>
      <c r="Z3" s="64" t="s">
        <v>8</v>
      </c>
      <c r="AA3" s="64" t="s">
        <v>39</v>
      </c>
      <c r="AB3" s="70" t="s">
        <v>13</v>
      </c>
      <c r="AC3" s="70" t="s">
        <v>57</v>
      </c>
      <c r="AD3" s="176" t="s">
        <v>58</v>
      </c>
      <c r="AE3" s="65" t="s">
        <v>18</v>
      </c>
      <c r="AF3" s="65" t="s">
        <v>33</v>
      </c>
    </row>
    <row r="4" spans="1:32" ht="15.75" thickTop="1" x14ac:dyDescent="0.25">
      <c r="A4" s="180"/>
      <c r="B4" s="60"/>
      <c r="C4" s="61"/>
      <c r="D4" s="61"/>
      <c r="E4" s="61"/>
      <c r="F4" s="61"/>
      <c r="G4" s="61"/>
      <c r="H4" s="61"/>
      <c r="I4" s="61"/>
      <c r="J4" s="61"/>
      <c r="K4" s="61"/>
      <c r="L4" s="61"/>
      <c r="M4" s="165"/>
      <c r="N4" s="122">
        <f>COUNTIF(C4:L8,"y")</f>
        <v>0</v>
      </c>
      <c r="O4" s="146" t="str">
        <f>IF(N4&gt;0,"OK","No Observation")</f>
        <v>No Observation</v>
      </c>
      <c r="P4" s="61"/>
      <c r="Q4" s="61"/>
      <c r="R4" s="61"/>
      <c r="S4" s="61"/>
      <c r="T4" s="61"/>
      <c r="U4" s="61"/>
      <c r="V4" s="61"/>
      <c r="W4" s="61"/>
      <c r="X4" s="61"/>
      <c r="Y4" s="61"/>
      <c r="Z4" s="61"/>
      <c r="AA4" s="165"/>
      <c r="AB4" s="122">
        <f>COUNTIF(P4:Z8,"Y")</f>
        <v>0</v>
      </c>
      <c r="AC4" s="146" t="str">
        <f>IF(AB4&gt;0,"OK","No Debrief")</f>
        <v>No Debrief</v>
      </c>
      <c r="AD4" s="56" t="s">
        <v>62</v>
      </c>
      <c r="AE4" s="150"/>
      <c r="AF4" s="149"/>
    </row>
    <row r="5" spans="1:32" x14ac:dyDescent="0.25">
      <c r="A5" s="181"/>
      <c r="B5" s="35"/>
      <c r="C5" s="36"/>
      <c r="D5" s="36"/>
      <c r="E5" s="36"/>
      <c r="F5" s="36"/>
      <c r="G5" s="36"/>
      <c r="H5" s="36"/>
      <c r="I5" s="36"/>
      <c r="J5" s="36"/>
      <c r="K5" s="36"/>
      <c r="L5" s="36"/>
      <c r="M5" s="144"/>
      <c r="N5" s="123"/>
      <c r="O5" s="147"/>
      <c r="P5" s="36"/>
      <c r="Q5" s="36"/>
      <c r="R5" s="36"/>
      <c r="S5" s="36"/>
      <c r="T5" s="36"/>
      <c r="U5" s="36"/>
      <c r="V5" s="36"/>
      <c r="W5" s="36"/>
      <c r="X5" s="36"/>
      <c r="Y5" s="36"/>
      <c r="Z5" s="36"/>
      <c r="AA5" s="144"/>
      <c r="AB5" s="123"/>
      <c r="AC5" s="147"/>
      <c r="AD5" s="94" t="str">
        <f>IF(O4="OK", "Yes", "No")</f>
        <v>No</v>
      </c>
      <c r="AE5" s="126"/>
      <c r="AF5" s="150"/>
    </row>
    <row r="6" spans="1:32" x14ac:dyDescent="0.25">
      <c r="A6" s="181"/>
      <c r="B6" s="35"/>
      <c r="C6" s="36"/>
      <c r="D6" s="36"/>
      <c r="E6" s="36"/>
      <c r="F6" s="36"/>
      <c r="G6" s="36"/>
      <c r="H6" s="36"/>
      <c r="I6" s="36"/>
      <c r="J6" s="36"/>
      <c r="K6" s="36"/>
      <c r="L6" s="36"/>
      <c r="M6" s="144"/>
      <c r="N6" s="123"/>
      <c r="O6" s="147"/>
      <c r="P6" s="36"/>
      <c r="Q6" s="36"/>
      <c r="R6" s="36"/>
      <c r="S6" s="36"/>
      <c r="T6" s="36"/>
      <c r="U6" s="36"/>
      <c r="V6" s="36"/>
      <c r="W6" s="36"/>
      <c r="X6" s="36"/>
      <c r="Y6" s="36"/>
      <c r="Z6" s="36"/>
      <c r="AA6" s="144"/>
      <c r="AB6" s="123"/>
      <c r="AC6" s="147"/>
      <c r="AD6" s="55" t="s">
        <v>63</v>
      </c>
      <c r="AE6" s="126"/>
      <c r="AF6" s="93" t="s">
        <v>86</v>
      </c>
    </row>
    <row r="7" spans="1:32" x14ac:dyDescent="0.25">
      <c r="A7" s="181"/>
      <c r="B7" s="35"/>
      <c r="C7" s="36"/>
      <c r="D7" s="36"/>
      <c r="E7" s="36"/>
      <c r="F7" s="36"/>
      <c r="G7" s="36"/>
      <c r="H7" s="36"/>
      <c r="I7" s="36"/>
      <c r="J7" s="36"/>
      <c r="K7" s="36"/>
      <c r="L7" s="36"/>
      <c r="M7" s="144"/>
      <c r="N7" s="123"/>
      <c r="O7" s="147"/>
      <c r="P7" s="36"/>
      <c r="Q7" s="36"/>
      <c r="R7" s="36"/>
      <c r="S7" s="36"/>
      <c r="T7" s="36"/>
      <c r="U7" s="36"/>
      <c r="V7" s="36"/>
      <c r="W7" s="36"/>
      <c r="X7" s="36"/>
      <c r="Y7" s="36"/>
      <c r="Z7" s="36"/>
      <c r="AA7" s="144"/>
      <c r="AB7" s="123"/>
      <c r="AC7" s="147"/>
      <c r="AD7" s="94" t="str">
        <f>IF(AC4="OK","Yes","No")</f>
        <v>No</v>
      </c>
      <c r="AE7" s="126"/>
      <c r="AF7" s="134"/>
    </row>
    <row r="8" spans="1:32" x14ac:dyDescent="0.25">
      <c r="A8" s="182"/>
      <c r="B8" s="37"/>
      <c r="C8" s="38"/>
      <c r="D8" s="38"/>
      <c r="E8" s="38"/>
      <c r="F8" s="38"/>
      <c r="G8" s="38"/>
      <c r="H8" s="38"/>
      <c r="I8" s="38"/>
      <c r="J8" s="38"/>
      <c r="K8" s="38"/>
      <c r="L8" s="38"/>
      <c r="M8" s="145"/>
      <c r="N8" s="124"/>
      <c r="O8" s="148"/>
      <c r="P8" s="38"/>
      <c r="Q8" s="38"/>
      <c r="R8" s="38"/>
      <c r="S8" s="38"/>
      <c r="T8" s="38"/>
      <c r="U8" s="38"/>
      <c r="V8" s="38"/>
      <c r="W8" s="38"/>
      <c r="X8" s="38"/>
      <c r="Y8" s="38"/>
      <c r="Z8" s="38"/>
      <c r="AA8" s="145"/>
      <c r="AB8" s="124"/>
      <c r="AC8" s="148"/>
      <c r="AD8" s="57" t="str">
        <f>IF(AND(AD5="Yes",AD7="Yes"),"Cycle Complete","Cycle Incomplete")</f>
        <v>Cycle Incomplete</v>
      </c>
      <c r="AE8" s="127"/>
      <c r="AF8" s="135"/>
    </row>
    <row r="9" spans="1:32" x14ac:dyDescent="0.25">
      <c r="A9" s="152"/>
      <c r="B9" s="39"/>
      <c r="C9" s="40"/>
      <c r="D9" s="40"/>
      <c r="E9" s="52"/>
      <c r="F9" s="40"/>
      <c r="G9" s="52"/>
      <c r="H9" s="40"/>
      <c r="I9" s="52"/>
      <c r="J9" s="40"/>
      <c r="K9" s="40"/>
      <c r="L9" s="40"/>
      <c r="M9" s="169"/>
      <c r="N9" s="131">
        <f>COUNTIF(C9:L13,"y")</f>
        <v>0</v>
      </c>
      <c r="O9" s="140" t="str">
        <f t="shared" ref="O9" si="0">IF(N9&gt;0,"OK","No Observation")</f>
        <v>No Observation</v>
      </c>
      <c r="P9" s="40"/>
      <c r="Q9" s="40"/>
      <c r="R9" s="40"/>
      <c r="S9" s="40"/>
      <c r="T9" s="40"/>
      <c r="U9" s="40"/>
      <c r="V9" s="40"/>
      <c r="W9" s="40"/>
      <c r="X9" s="40"/>
      <c r="Y9" s="40"/>
      <c r="Z9" s="40"/>
      <c r="AA9" s="169"/>
      <c r="AB9" s="131">
        <f>COUNTIF(P9:Z13,"Y")</f>
        <v>0</v>
      </c>
      <c r="AC9" s="140" t="str">
        <f t="shared" ref="AC9" si="1">IF(AB9&gt;0,"OK","No Debrief")</f>
        <v>No Debrief</v>
      </c>
      <c r="AD9" s="68" t="s">
        <v>62</v>
      </c>
      <c r="AE9" s="177"/>
      <c r="AF9" s="136"/>
    </row>
    <row r="10" spans="1:32" x14ac:dyDescent="0.25">
      <c r="A10" s="153"/>
      <c r="B10" s="41"/>
      <c r="C10" s="51"/>
      <c r="D10" s="42"/>
      <c r="E10" s="42"/>
      <c r="F10" s="42"/>
      <c r="G10" s="42"/>
      <c r="H10" s="42"/>
      <c r="I10" s="42"/>
      <c r="J10" s="42"/>
      <c r="K10" s="42"/>
      <c r="L10" s="42"/>
      <c r="M10" s="170"/>
      <c r="N10" s="132"/>
      <c r="O10" s="141"/>
      <c r="P10" s="42"/>
      <c r="Q10" s="42"/>
      <c r="R10" s="42"/>
      <c r="S10" s="42"/>
      <c r="T10" s="42"/>
      <c r="U10" s="42"/>
      <c r="V10" s="42"/>
      <c r="W10" s="42"/>
      <c r="X10" s="42"/>
      <c r="Y10" s="51"/>
      <c r="Z10" s="42"/>
      <c r="AA10" s="170"/>
      <c r="AB10" s="132"/>
      <c r="AC10" s="141"/>
      <c r="AD10" s="94" t="str">
        <f>IF(O9="OK", "Yes", "No")</f>
        <v>No</v>
      </c>
      <c r="AE10" s="178"/>
      <c r="AF10" s="137"/>
    </row>
    <row r="11" spans="1:32" x14ac:dyDescent="0.25">
      <c r="A11" s="153"/>
      <c r="B11" s="41"/>
      <c r="C11" s="42"/>
      <c r="D11" s="42"/>
      <c r="E11" s="42"/>
      <c r="F11" s="42"/>
      <c r="G11" s="42"/>
      <c r="H11" s="42"/>
      <c r="I11" s="42"/>
      <c r="J11" s="42"/>
      <c r="K11" s="42"/>
      <c r="L11" s="42"/>
      <c r="M11" s="170"/>
      <c r="N11" s="132"/>
      <c r="O11" s="141"/>
      <c r="P11" s="42"/>
      <c r="Q11" s="42"/>
      <c r="R11" s="42"/>
      <c r="S11" s="42"/>
      <c r="T11" s="42"/>
      <c r="U11" s="42"/>
      <c r="V11" s="42"/>
      <c r="W11" s="42"/>
      <c r="X11" s="42"/>
      <c r="Y11" s="42"/>
      <c r="Z11" s="42"/>
      <c r="AA11" s="170"/>
      <c r="AB11" s="132"/>
      <c r="AC11" s="141"/>
      <c r="AD11" s="55" t="s">
        <v>63</v>
      </c>
      <c r="AE11" s="178"/>
      <c r="AF11" s="93" t="s">
        <v>86</v>
      </c>
    </row>
    <row r="12" spans="1:32" x14ac:dyDescent="0.25">
      <c r="A12" s="154"/>
      <c r="B12" s="41"/>
      <c r="C12" s="42"/>
      <c r="D12" s="42"/>
      <c r="E12" s="42"/>
      <c r="F12" s="42"/>
      <c r="G12" s="42"/>
      <c r="H12" s="42"/>
      <c r="I12" s="42"/>
      <c r="J12" s="42"/>
      <c r="K12" s="42"/>
      <c r="L12" s="42"/>
      <c r="M12" s="170"/>
      <c r="N12" s="132"/>
      <c r="O12" s="141"/>
      <c r="P12" s="42"/>
      <c r="Q12" s="42"/>
      <c r="R12" s="42"/>
      <c r="S12" s="42"/>
      <c r="T12" s="42"/>
      <c r="U12" s="42"/>
      <c r="V12" s="42"/>
      <c r="W12" s="42"/>
      <c r="X12" s="42"/>
      <c r="Y12" s="42"/>
      <c r="Z12" s="42"/>
      <c r="AA12" s="170"/>
      <c r="AB12" s="132"/>
      <c r="AC12" s="141"/>
      <c r="AD12" s="94" t="str">
        <f>IF(AC9="OK","Yes","No")</f>
        <v>No</v>
      </c>
      <c r="AE12" s="178"/>
      <c r="AF12" s="138"/>
    </row>
    <row r="13" spans="1:32" x14ac:dyDescent="0.25">
      <c r="A13" s="53" t="str">
        <f>IF(AND(B9&gt;0, AD8="Cycle Complete"), "", "Caution: Previous cycle incomplete")</f>
        <v>Caution: Previous cycle incomplete</v>
      </c>
      <c r="B13" s="43"/>
      <c r="C13" s="44"/>
      <c r="D13" s="44"/>
      <c r="E13" s="44"/>
      <c r="F13" s="44"/>
      <c r="G13" s="44"/>
      <c r="H13" s="44"/>
      <c r="I13" s="44"/>
      <c r="J13" s="44"/>
      <c r="K13" s="44"/>
      <c r="L13" s="44"/>
      <c r="M13" s="171"/>
      <c r="N13" s="133"/>
      <c r="O13" s="142"/>
      <c r="P13" s="44"/>
      <c r="Q13" s="44"/>
      <c r="R13" s="44"/>
      <c r="S13" s="44"/>
      <c r="T13" s="44"/>
      <c r="U13" s="44"/>
      <c r="V13" s="44"/>
      <c r="W13" s="44"/>
      <c r="X13" s="44"/>
      <c r="Y13" s="44"/>
      <c r="Z13" s="44"/>
      <c r="AA13" s="171"/>
      <c r="AB13" s="133"/>
      <c r="AC13" s="142"/>
      <c r="AD13" s="57" t="str">
        <f>IF(AND(AD10="Yes",AD12="Yes"),"Cycle Complete","Cycle Incomplete")</f>
        <v>Cycle Incomplete</v>
      </c>
      <c r="AE13" s="179"/>
      <c r="AF13" s="139"/>
    </row>
    <row r="14" spans="1:32" ht="15" customHeight="1" x14ac:dyDescent="0.25">
      <c r="A14" s="155"/>
      <c r="B14" s="33"/>
      <c r="C14" s="34"/>
      <c r="D14" s="34"/>
      <c r="E14" s="34"/>
      <c r="F14" s="34"/>
      <c r="G14" s="34"/>
      <c r="H14" s="34"/>
      <c r="I14" s="34"/>
      <c r="J14" s="34"/>
      <c r="K14" s="34"/>
      <c r="L14" s="34"/>
      <c r="M14" s="143"/>
      <c r="N14" s="122">
        <f>COUNTIF(C14:L18,"y")</f>
        <v>0</v>
      </c>
      <c r="O14" s="146" t="str">
        <f t="shared" ref="O14" si="2">IF(N14&gt;0,"OK","No Observation")</f>
        <v>No Observation</v>
      </c>
      <c r="P14" s="34"/>
      <c r="Q14" s="34"/>
      <c r="R14" s="34"/>
      <c r="S14" s="34"/>
      <c r="T14" s="34"/>
      <c r="U14" s="34"/>
      <c r="V14" s="34"/>
      <c r="W14" s="34"/>
      <c r="X14" s="34"/>
      <c r="Y14" s="34"/>
      <c r="Z14" s="34"/>
      <c r="AA14" s="143"/>
      <c r="AB14" s="122">
        <f>COUNTIF(P14:Z18,"Y")</f>
        <v>0</v>
      </c>
      <c r="AC14" s="146" t="str">
        <f t="shared" ref="AC14:AC24" si="3">IF(AB14&gt;0,"OK","No Debrief")</f>
        <v>No Debrief</v>
      </c>
      <c r="AD14" s="68" t="s">
        <v>62</v>
      </c>
      <c r="AE14" s="125"/>
      <c r="AF14" s="151"/>
    </row>
    <row r="15" spans="1:32" x14ac:dyDescent="0.25">
      <c r="A15" s="156"/>
      <c r="B15" s="35"/>
      <c r="C15" s="36"/>
      <c r="D15" s="36"/>
      <c r="E15" s="36"/>
      <c r="F15" s="36"/>
      <c r="G15" s="36"/>
      <c r="H15" s="36"/>
      <c r="I15" s="36"/>
      <c r="J15" s="36"/>
      <c r="K15" s="36"/>
      <c r="L15" s="36"/>
      <c r="M15" s="144"/>
      <c r="N15" s="123"/>
      <c r="O15" s="147"/>
      <c r="P15" s="36"/>
      <c r="Q15" s="36"/>
      <c r="R15" s="36"/>
      <c r="S15" s="36"/>
      <c r="T15" s="36"/>
      <c r="U15" s="36"/>
      <c r="V15" s="36"/>
      <c r="W15" s="36"/>
      <c r="X15" s="36"/>
      <c r="Y15" s="36"/>
      <c r="Z15" s="36"/>
      <c r="AA15" s="144"/>
      <c r="AB15" s="123"/>
      <c r="AC15" s="147"/>
      <c r="AD15" s="94" t="str">
        <f>IF(O14="OK", "Yes", "No")</f>
        <v>No</v>
      </c>
      <c r="AE15" s="126"/>
      <c r="AF15" s="150"/>
    </row>
    <row r="16" spans="1:32" x14ac:dyDescent="0.25">
      <c r="A16" s="156"/>
      <c r="B16" s="35"/>
      <c r="C16" s="36"/>
      <c r="D16" s="36"/>
      <c r="E16" s="36"/>
      <c r="F16" s="36"/>
      <c r="G16" s="36"/>
      <c r="H16" s="36"/>
      <c r="I16" s="36"/>
      <c r="J16" s="36"/>
      <c r="K16" s="36"/>
      <c r="L16" s="36"/>
      <c r="M16" s="144"/>
      <c r="N16" s="123"/>
      <c r="O16" s="147"/>
      <c r="P16" s="36"/>
      <c r="Q16" s="36"/>
      <c r="R16" s="36"/>
      <c r="S16" s="36"/>
      <c r="T16" s="36"/>
      <c r="U16" s="36"/>
      <c r="V16" s="36"/>
      <c r="W16" s="36"/>
      <c r="X16" s="36"/>
      <c r="Y16" s="36"/>
      <c r="Z16" s="36"/>
      <c r="AA16" s="144"/>
      <c r="AB16" s="123"/>
      <c r="AC16" s="147"/>
      <c r="AD16" s="55" t="s">
        <v>63</v>
      </c>
      <c r="AE16" s="126"/>
      <c r="AF16" s="93" t="s">
        <v>86</v>
      </c>
    </row>
    <row r="17" spans="1:32" x14ac:dyDescent="0.25">
      <c r="A17" s="157"/>
      <c r="B17" s="35"/>
      <c r="C17" s="36"/>
      <c r="D17" s="36"/>
      <c r="E17" s="36"/>
      <c r="F17" s="36"/>
      <c r="G17" s="36"/>
      <c r="H17" s="36"/>
      <c r="I17" s="36"/>
      <c r="J17" s="36"/>
      <c r="K17" s="36"/>
      <c r="L17" s="36"/>
      <c r="M17" s="144"/>
      <c r="N17" s="123"/>
      <c r="O17" s="147"/>
      <c r="P17" s="36"/>
      <c r="Q17" s="36"/>
      <c r="R17" s="36"/>
      <c r="S17" s="36"/>
      <c r="T17" s="36"/>
      <c r="U17" s="36"/>
      <c r="V17" s="36"/>
      <c r="W17" s="36"/>
      <c r="X17" s="36"/>
      <c r="Y17" s="36"/>
      <c r="Z17" s="36"/>
      <c r="AA17" s="144"/>
      <c r="AB17" s="123"/>
      <c r="AC17" s="147"/>
      <c r="AD17" s="94" t="str">
        <f>IF(AC14="OK","Yes","No")</f>
        <v>No</v>
      </c>
      <c r="AE17" s="126"/>
      <c r="AF17" s="134"/>
    </row>
    <row r="18" spans="1:32" x14ac:dyDescent="0.25">
      <c r="A18" s="71" t="str">
        <f>IF(AD13="Cycle Complete", "", "Caution: Previous cycle incomplete")</f>
        <v>Caution: Previous cycle incomplete</v>
      </c>
      <c r="B18" s="37"/>
      <c r="C18" s="38"/>
      <c r="D18" s="38"/>
      <c r="E18" s="38"/>
      <c r="F18" s="38"/>
      <c r="G18" s="38"/>
      <c r="H18" s="38"/>
      <c r="I18" s="38"/>
      <c r="J18" s="38"/>
      <c r="K18" s="38"/>
      <c r="L18" s="38"/>
      <c r="M18" s="145"/>
      <c r="N18" s="124"/>
      <c r="O18" s="148"/>
      <c r="P18" s="38"/>
      <c r="Q18" s="38"/>
      <c r="R18" s="38"/>
      <c r="S18" s="38"/>
      <c r="T18" s="38"/>
      <c r="U18" s="38"/>
      <c r="V18" s="38"/>
      <c r="W18" s="38"/>
      <c r="X18" s="38"/>
      <c r="Y18" s="38"/>
      <c r="Z18" s="38"/>
      <c r="AA18" s="145"/>
      <c r="AB18" s="124"/>
      <c r="AC18" s="148"/>
      <c r="AD18" s="57" t="str">
        <f>IF(AND(AD15="Yes",AD17="Yes"),"Cycle Complete","Cycle Incomplete")</f>
        <v>Cycle Incomplete</v>
      </c>
      <c r="AE18" s="127"/>
      <c r="AF18" s="135"/>
    </row>
    <row r="19" spans="1:32" ht="15" customHeight="1" x14ac:dyDescent="0.25">
      <c r="A19" s="152"/>
      <c r="B19" s="45"/>
      <c r="C19" s="46"/>
      <c r="D19" s="46"/>
      <c r="E19" s="46"/>
      <c r="F19" s="46"/>
      <c r="G19" s="46"/>
      <c r="H19" s="46"/>
      <c r="I19" s="46"/>
      <c r="J19" s="46"/>
      <c r="K19" s="46"/>
      <c r="L19" s="46"/>
      <c r="M19" s="128"/>
      <c r="N19" s="131">
        <f>COUNTIF(C19:L23,"y")</f>
        <v>0</v>
      </c>
      <c r="O19" s="140" t="str">
        <f t="shared" ref="O19" si="4">IF(N19&gt;0,"OK","No Observation")</f>
        <v>No Observation</v>
      </c>
      <c r="P19" s="46"/>
      <c r="Q19" s="46"/>
      <c r="R19" s="46"/>
      <c r="S19" s="46"/>
      <c r="T19" s="46"/>
      <c r="U19" s="46"/>
      <c r="V19" s="46"/>
      <c r="W19" s="46"/>
      <c r="X19" s="46"/>
      <c r="Y19" s="46"/>
      <c r="Z19" s="46"/>
      <c r="AA19" s="128"/>
      <c r="AB19" s="131">
        <f>COUNTIF(P19:Z23,"Y")</f>
        <v>0</v>
      </c>
      <c r="AC19" s="140" t="str">
        <f t="shared" si="3"/>
        <v>No Debrief</v>
      </c>
      <c r="AD19" s="68" t="s">
        <v>62</v>
      </c>
      <c r="AE19" s="119"/>
      <c r="AF19" s="136"/>
    </row>
    <row r="20" spans="1:32" x14ac:dyDescent="0.25">
      <c r="A20" s="153"/>
      <c r="B20" s="47"/>
      <c r="C20" s="48"/>
      <c r="D20" s="48"/>
      <c r="E20" s="48"/>
      <c r="F20" s="48"/>
      <c r="G20" s="48"/>
      <c r="H20" s="48"/>
      <c r="I20" s="48"/>
      <c r="J20" s="48"/>
      <c r="K20" s="48"/>
      <c r="L20" s="48"/>
      <c r="M20" s="129"/>
      <c r="N20" s="132"/>
      <c r="O20" s="141"/>
      <c r="P20" s="48"/>
      <c r="Q20" s="48"/>
      <c r="R20" s="48"/>
      <c r="S20" s="48"/>
      <c r="T20" s="48"/>
      <c r="U20" s="48"/>
      <c r="V20" s="48"/>
      <c r="W20" s="48"/>
      <c r="X20" s="48"/>
      <c r="Y20" s="48"/>
      <c r="Z20" s="48"/>
      <c r="AA20" s="129"/>
      <c r="AB20" s="132"/>
      <c r="AC20" s="141"/>
      <c r="AD20" s="94" t="str">
        <f>IF(O19="OK", "Yes", "No")</f>
        <v>No</v>
      </c>
      <c r="AE20" s="120"/>
      <c r="AF20" s="137"/>
    </row>
    <row r="21" spans="1:32" x14ac:dyDescent="0.25">
      <c r="A21" s="153"/>
      <c r="B21" s="47"/>
      <c r="C21" s="48"/>
      <c r="D21" s="48"/>
      <c r="E21" s="48"/>
      <c r="F21" s="48"/>
      <c r="G21" s="48"/>
      <c r="H21" s="48"/>
      <c r="I21" s="48"/>
      <c r="J21" s="48"/>
      <c r="K21" s="48"/>
      <c r="L21" s="48"/>
      <c r="M21" s="129"/>
      <c r="N21" s="132"/>
      <c r="O21" s="141"/>
      <c r="P21" s="48"/>
      <c r="Q21" s="48"/>
      <c r="R21" s="48"/>
      <c r="S21" s="48"/>
      <c r="T21" s="48"/>
      <c r="U21" s="48"/>
      <c r="V21" s="48"/>
      <c r="W21" s="48"/>
      <c r="X21" s="48"/>
      <c r="Y21" s="48"/>
      <c r="Z21" s="48"/>
      <c r="AA21" s="129"/>
      <c r="AB21" s="132"/>
      <c r="AC21" s="141"/>
      <c r="AD21" s="55" t="s">
        <v>63</v>
      </c>
      <c r="AE21" s="120"/>
      <c r="AF21" s="93" t="s">
        <v>86</v>
      </c>
    </row>
    <row r="22" spans="1:32" x14ac:dyDescent="0.25">
      <c r="A22" s="154"/>
      <c r="B22" s="47"/>
      <c r="C22" s="48"/>
      <c r="D22" s="48"/>
      <c r="E22" s="48"/>
      <c r="F22" s="48"/>
      <c r="G22" s="48"/>
      <c r="H22" s="48"/>
      <c r="I22" s="48"/>
      <c r="J22" s="48"/>
      <c r="K22" s="48"/>
      <c r="L22" s="48"/>
      <c r="M22" s="129"/>
      <c r="N22" s="132"/>
      <c r="O22" s="141"/>
      <c r="P22" s="48"/>
      <c r="Q22" s="48"/>
      <c r="R22" s="48"/>
      <c r="S22" s="48"/>
      <c r="T22" s="48"/>
      <c r="U22" s="48"/>
      <c r="V22" s="48"/>
      <c r="W22" s="48"/>
      <c r="X22" s="48"/>
      <c r="Y22" s="48"/>
      <c r="Z22" s="48"/>
      <c r="AA22" s="129"/>
      <c r="AB22" s="132"/>
      <c r="AC22" s="141"/>
      <c r="AD22" s="94" t="str">
        <f>IF(AC19="OK","Yes","No")</f>
        <v>No</v>
      </c>
      <c r="AE22" s="120"/>
      <c r="AF22" s="138"/>
    </row>
    <row r="23" spans="1:32" x14ac:dyDescent="0.25">
      <c r="A23" s="53" t="str">
        <f>IF(AD18="Cycle Complete", "", "Caution: Previous cycle incomplete")</f>
        <v>Caution: Previous cycle incomplete</v>
      </c>
      <c r="B23" s="49"/>
      <c r="C23" s="50"/>
      <c r="D23" s="50"/>
      <c r="E23" s="50"/>
      <c r="F23" s="50"/>
      <c r="G23" s="50"/>
      <c r="H23" s="50"/>
      <c r="I23" s="50"/>
      <c r="J23" s="50"/>
      <c r="K23" s="50"/>
      <c r="L23" s="50"/>
      <c r="M23" s="130"/>
      <c r="N23" s="133"/>
      <c r="O23" s="142"/>
      <c r="P23" s="50"/>
      <c r="Q23" s="50"/>
      <c r="R23" s="50"/>
      <c r="S23" s="50"/>
      <c r="T23" s="50"/>
      <c r="U23" s="50"/>
      <c r="V23" s="50"/>
      <c r="W23" s="50"/>
      <c r="X23" s="50"/>
      <c r="Y23" s="50"/>
      <c r="Z23" s="50"/>
      <c r="AA23" s="130"/>
      <c r="AB23" s="133"/>
      <c r="AC23" s="142"/>
      <c r="AD23" s="57" t="str">
        <f>IF(AND(AD20="Yes",AD22="Yes"),"Cycle Complete","Cycle Incomplete")</f>
        <v>Cycle Incomplete</v>
      </c>
      <c r="AE23" s="121"/>
      <c r="AF23" s="139"/>
    </row>
    <row r="24" spans="1:32" ht="15" customHeight="1" x14ac:dyDescent="0.25">
      <c r="A24" s="155"/>
      <c r="B24" s="33"/>
      <c r="C24" s="34"/>
      <c r="D24" s="34"/>
      <c r="E24" s="34"/>
      <c r="F24" s="34"/>
      <c r="G24" s="34"/>
      <c r="H24" s="34"/>
      <c r="I24" s="34"/>
      <c r="J24" s="34"/>
      <c r="K24" s="34"/>
      <c r="L24" s="34"/>
      <c r="M24" s="143"/>
      <c r="N24" s="122">
        <f>COUNTIF(C24:L28,"y")</f>
        <v>0</v>
      </c>
      <c r="O24" s="146" t="str">
        <f t="shared" ref="O24" si="5">IF(N24&gt;0,"OK","No Observation")</f>
        <v>No Observation</v>
      </c>
      <c r="P24" s="34"/>
      <c r="Q24" s="34"/>
      <c r="R24" s="34"/>
      <c r="S24" s="34"/>
      <c r="T24" s="34"/>
      <c r="U24" s="34"/>
      <c r="V24" s="34"/>
      <c r="W24" s="34"/>
      <c r="X24" s="34"/>
      <c r="Y24" s="34"/>
      <c r="Z24" s="34"/>
      <c r="AA24" s="143"/>
      <c r="AB24" s="122">
        <f>COUNTIF(P24:Z28,"Y")</f>
        <v>0</v>
      </c>
      <c r="AC24" s="146" t="str">
        <f t="shared" si="3"/>
        <v>No Debrief</v>
      </c>
      <c r="AD24" s="68" t="s">
        <v>62</v>
      </c>
      <c r="AE24" s="125"/>
      <c r="AF24" s="151"/>
    </row>
    <row r="25" spans="1:32" x14ac:dyDescent="0.25">
      <c r="A25" s="156"/>
      <c r="B25" s="35"/>
      <c r="C25" s="36"/>
      <c r="D25" s="36"/>
      <c r="E25" s="36"/>
      <c r="F25" s="36"/>
      <c r="G25" s="36"/>
      <c r="H25" s="36"/>
      <c r="I25" s="36"/>
      <c r="J25" s="36"/>
      <c r="K25" s="36"/>
      <c r="L25" s="36"/>
      <c r="M25" s="144"/>
      <c r="N25" s="123"/>
      <c r="O25" s="147"/>
      <c r="P25" s="36"/>
      <c r="Q25" s="36"/>
      <c r="R25" s="36"/>
      <c r="S25" s="36"/>
      <c r="T25" s="36"/>
      <c r="U25" s="36"/>
      <c r="V25" s="36"/>
      <c r="W25" s="36"/>
      <c r="X25" s="36"/>
      <c r="Y25" s="36"/>
      <c r="Z25" s="36"/>
      <c r="AA25" s="144"/>
      <c r="AB25" s="123"/>
      <c r="AC25" s="147"/>
      <c r="AD25" s="94" t="str">
        <f>IF(O24="OK", "Yes", "No")</f>
        <v>No</v>
      </c>
      <c r="AE25" s="126"/>
      <c r="AF25" s="150"/>
    </row>
    <row r="26" spans="1:32" x14ac:dyDescent="0.25">
      <c r="A26" s="156"/>
      <c r="B26" s="35"/>
      <c r="C26" s="36"/>
      <c r="D26" s="36"/>
      <c r="E26" s="36"/>
      <c r="F26" s="36"/>
      <c r="G26" s="36"/>
      <c r="H26" s="36"/>
      <c r="I26" s="36"/>
      <c r="J26" s="36"/>
      <c r="K26" s="36"/>
      <c r="L26" s="36"/>
      <c r="M26" s="144"/>
      <c r="N26" s="123"/>
      <c r="O26" s="147"/>
      <c r="P26" s="36"/>
      <c r="Q26" s="36"/>
      <c r="R26" s="36"/>
      <c r="S26" s="36"/>
      <c r="T26" s="36"/>
      <c r="U26" s="36"/>
      <c r="V26" s="36"/>
      <c r="W26" s="36"/>
      <c r="X26" s="36"/>
      <c r="Y26" s="36"/>
      <c r="Z26" s="36"/>
      <c r="AA26" s="144"/>
      <c r="AB26" s="123"/>
      <c r="AC26" s="147"/>
      <c r="AD26" s="55" t="s">
        <v>63</v>
      </c>
      <c r="AE26" s="126"/>
      <c r="AF26" s="93" t="s">
        <v>86</v>
      </c>
    </row>
    <row r="27" spans="1:32" x14ac:dyDescent="0.25">
      <c r="A27" s="157"/>
      <c r="B27" s="35"/>
      <c r="C27" s="36"/>
      <c r="D27" s="36"/>
      <c r="E27" s="36"/>
      <c r="F27" s="36"/>
      <c r="G27" s="36"/>
      <c r="H27" s="36"/>
      <c r="I27" s="36"/>
      <c r="J27" s="36"/>
      <c r="K27" s="36"/>
      <c r="L27" s="36"/>
      <c r="M27" s="144"/>
      <c r="N27" s="123"/>
      <c r="O27" s="147"/>
      <c r="P27" s="36"/>
      <c r="Q27" s="36"/>
      <c r="R27" s="36"/>
      <c r="S27" s="36"/>
      <c r="T27" s="36"/>
      <c r="U27" s="36"/>
      <c r="V27" s="36"/>
      <c r="W27" s="36"/>
      <c r="X27" s="36"/>
      <c r="Y27" s="36"/>
      <c r="Z27" s="36"/>
      <c r="AA27" s="144"/>
      <c r="AB27" s="123"/>
      <c r="AC27" s="147"/>
      <c r="AD27" s="94" t="str">
        <f>IF(AC24="OK","Yes","No")</f>
        <v>No</v>
      </c>
      <c r="AE27" s="126"/>
      <c r="AF27" s="134"/>
    </row>
    <row r="28" spans="1:32" x14ac:dyDescent="0.25">
      <c r="A28" s="71" t="str">
        <f>IF(AD23="Cycle Complete", "", "Caution: Previous cycle incomplete")</f>
        <v>Caution: Previous cycle incomplete</v>
      </c>
      <c r="B28" s="37"/>
      <c r="C28" s="38"/>
      <c r="D28" s="38"/>
      <c r="E28" s="38"/>
      <c r="F28" s="38"/>
      <c r="G28" s="38"/>
      <c r="H28" s="38"/>
      <c r="I28" s="38"/>
      <c r="J28" s="38"/>
      <c r="K28" s="38"/>
      <c r="L28" s="38"/>
      <c r="M28" s="145"/>
      <c r="N28" s="124"/>
      <c r="O28" s="148"/>
      <c r="P28" s="38"/>
      <c r="Q28" s="38"/>
      <c r="R28" s="38"/>
      <c r="S28" s="38"/>
      <c r="T28" s="38"/>
      <c r="U28" s="38"/>
      <c r="V28" s="38"/>
      <c r="W28" s="38"/>
      <c r="X28" s="38"/>
      <c r="Y28" s="38"/>
      <c r="Z28" s="38"/>
      <c r="AA28" s="145"/>
      <c r="AB28" s="124"/>
      <c r="AC28" s="148"/>
      <c r="AD28" s="57" t="str">
        <f>IF(AND(AD25="Yes",AD27="Yes"),"Cycle Complete","Cycle Incomplete")</f>
        <v>Cycle Incomplete</v>
      </c>
      <c r="AE28" s="127"/>
      <c r="AF28" s="135"/>
    </row>
    <row r="29" spans="1:32" ht="15" customHeight="1" x14ac:dyDescent="0.25">
      <c r="A29" s="152"/>
      <c r="B29" s="45"/>
      <c r="C29" s="46"/>
      <c r="D29" s="46"/>
      <c r="E29" s="46"/>
      <c r="F29" s="46"/>
      <c r="G29" s="46"/>
      <c r="H29" s="46"/>
      <c r="I29" s="46"/>
      <c r="J29" s="46"/>
      <c r="K29" s="46"/>
      <c r="L29" s="46"/>
      <c r="M29" s="166"/>
      <c r="N29" s="131">
        <f>COUNTIF(C29:L33,"y")</f>
        <v>0</v>
      </c>
      <c r="O29" s="140" t="str">
        <f t="shared" ref="O29" si="6">IF(N29&gt;0,"OK","No Observation")</f>
        <v>No Observation</v>
      </c>
      <c r="P29" s="46"/>
      <c r="Q29" s="46"/>
      <c r="R29" s="46"/>
      <c r="S29" s="46"/>
      <c r="T29" s="46"/>
      <c r="U29" s="46"/>
      <c r="V29" s="46"/>
      <c r="W29" s="46"/>
      <c r="X29" s="46"/>
      <c r="Y29" s="46"/>
      <c r="Z29" s="46"/>
      <c r="AA29" s="128"/>
      <c r="AB29" s="131">
        <f>COUNTIF(P29:Z33,"Y")</f>
        <v>0</v>
      </c>
      <c r="AC29" s="140" t="str">
        <f t="shared" ref="AC29" si="7">IF(AB29&gt;0,"OK","No Debrief")</f>
        <v>No Debrief</v>
      </c>
      <c r="AD29" s="68" t="s">
        <v>62</v>
      </c>
      <c r="AE29" s="119"/>
      <c r="AF29" s="136"/>
    </row>
    <row r="30" spans="1:32" x14ac:dyDescent="0.25">
      <c r="A30" s="153"/>
      <c r="B30" s="47"/>
      <c r="C30" s="48"/>
      <c r="D30" s="48"/>
      <c r="E30" s="48"/>
      <c r="F30" s="48"/>
      <c r="G30" s="48"/>
      <c r="H30" s="48"/>
      <c r="I30" s="48"/>
      <c r="J30" s="48"/>
      <c r="K30" s="48"/>
      <c r="L30" s="48"/>
      <c r="M30" s="167"/>
      <c r="N30" s="132"/>
      <c r="O30" s="141"/>
      <c r="P30" s="48"/>
      <c r="Q30" s="48"/>
      <c r="R30" s="48"/>
      <c r="S30" s="48"/>
      <c r="T30" s="48"/>
      <c r="U30" s="48"/>
      <c r="V30" s="48"/>
      <c r="W30" s="48"/>
      <c r="X30" s="48"/>
      <c r="Y30" s="48"/>
      <c r="Z30" s="48"/>
      <c r="AA30" s="129"/>
      <c r="AB30" s="132"/>
      <c r="AC30" s="141"/>
      <c r="AD30" s="94" t="str">
        <f>IF(O29="OK", "Yes", "No")</f>
        <v>No</v>
      </c>
      <c r="AE30" s="120"/>
      <c r="AF30" s="137"/>
    </row>
    <row r="31" spans="1:32" x14ac:dyDescent="0.25">
      <c r="A31" s="153"/>
      <c r="B31" s="47"/>
      <c r="C31" s="48"/>
      <c r="D31" s="48"/>
      <c r="E31" s="48"/>
      <c r="F31" s="48"/>
      <c r="G31" s="48"/>
      <c r="H31" s="48"/>
      <c r="I31" s="48"/>
      <c r="J31" s="48"/>
      <c r="K31" s="48"/>
      <c r="L31" s="48"/>
      <c r="M31" s="167"/>
      <c r="N31" s="132"/>
      <c r="O31" s="141"/>
      <c r="P31" s="48"/>
      <c r="Q31" s="48"/>
      <c r="R31" s="48"/>
      <c r="S31" s="48"/>
      <c r="T31" s="48"/>
      <c r="U31" s="48"/>
      <c r="V31" s="48"/>
      <c r="W31" s="48"/>
      <c r="X31" s="48"/>
      <c r="Y31" s="48"/>
      <c r="Z31" s="48"/>
      <c r="AA31" s="129"/>
      <c r="AB31" s="132"/>
      <c r="AC31" s="141"/>
      <c r="AD31" s="55" t="s">
        <v>63</v>
      </c>
      <c r="AE31" s="120"/>
      <c r="AF31" s="93" t="s">
        <v>86</v>
      </c>
    </row>
    <row r="32" spans="1:32" x14ac:dyDescent="0.25">
      <c r="A32" s="154"/>
      <c r="B32" s="47"/>
      <c r="C32" s="48"/>
      <c r="D32" s="48"/>
      <c r="E32" s="48"/>
      <c r="F32" s="48"/>
      <c r="G32" s="48"/>
      <c r="H32" s="48"/>
      <c r="I32" s="48"/>
      <c r="J32" s="48"/>
      <c r="K32" s="48"/>
      <c r="L32" s="48"/>
      <c r="M32" s="167"/>
      <c r="N32" s="132"/>
      <c r="O32" s="141"/>
      <c r="P32" s="48"/>
      <c r="Q32" s="48"/>
      <c r="R32" s="48"/>
      <c r="S32" s="48"/>
      <c r="T32" s="48"/>
      <c r="U32" s="48"/>
      <c r="V32" s="48"/>
      <c r="W32" s="48"/>
      <c r="X32" s="48"/>
      <c r="Y32" s="48"/>
      <c r="Z32" s="48"/>
      <c r="AA32" s="129"/>
      <c r="AB32" s="132"/>
      <c r="AC32" s="141"/>
      <c r="AD32" s="94" t="str">
        <f>IF(AC29="OK","Yes","No")</f>
        <v>No</v>
      </c>
      <c r="AE32" s="120"/>
      <c r="AF32" s="138"/>
    </row>
    <row r="33" spans="1:32" x14ac:dyDescent="0.25">
      <c r="A33" s="53" t="str">
        <f>IF(AD28="Cycle Complete", "", "Caution: Previous cycle incomplete")</f>
        <v>Caution: Previous cycle incomplete</v>
      </c>
      <c r="B33" s="49"/>
      <c r="C33" s="50"/>
      <c r="D33" s="50"/>
      <c r="E33" s="50"/>
      <c r="F33" s="50"/>
      <c r="G33" s="50"/>
      <c r="H33" s="50"/>
      <c r="I33" s="50"/>
      <c r="J33" s="50"/>
      <c r="K33" s="50"/>
      <c r="L33" s="50"/>
      <c r="M33" s="168"/>
      <c r="N33" s="133"/>
      <c r="O33" s="142"/>
      <c r="P33" s="50"/>
      <c r="Q33" s="50"/>
      <c r="R33" s="50"/>
      <c r="S33" s="50"/>
      <c r="T33" s="50"/>
      <c r="U33" s="50"/>
      <c r="V33" s="50"/>
      <c r="W33" s="50"/>
      <c r="X33" s="50"/>
      <c r="Y33" s="50"/>
      <c r="Z33" s="50"/>
      <c r="AA33" s="130"/>
      <c r="AB33" s="133"/>
      <c r="AC33" s="142"/>
      <c r="AD33" s="57" t="str">
        <f>IF(AND(AD30="Yes",AD32="Yes"),"Cycle Complete","Cycle Incomplete")</f>
        <v>Cycle Incomplete</v>
      </c>
      <c r="AE33" s="121"/>
      <c r="AF33" s="139"/>
    </row>
    <row r="34" spans="1:32" ht="15" customHeight="1" x14ac:dyDescent="0.25">
      <c r="A34" s="155"/>
      <c r="B34" s="33"/>
      <c r="C34" s="34"/>
      <c r="D34" s="34"/>
      <c r="E34" s="34"/>
      <c r="F34" s="34"/>
      <c r="G34" s="34"/>
      <c r="H34" s="34"/>
      <c r="I34" s="34"/>
      <c r="J34" s="34"/>
      <c r="K34" s="34"/>
      <c r="L34" s="34"/>
      <c r="M34" s="143"/>
      <c r="N34" s="122">
        <f>COUNTIF(C34:L38,"y")</f>
        <v>0</v>
      </c>
      <c r="O34" s="146" t="str">
        <f t="shared" ref="O34" si="8">IF(N34&gt;0,"OK","No Observation")</f>
        <v>No Observation</v>
      </c>
      <c r="P34" s="34"/>
      <c r="Q34" s="34"/>
      <c r="R34" s="34"/>
      <c r="S34" s="34"/>
      <c r="T34" s="34"/>
      <c r="U34" s="34"/>
      <c r="V34" s="34"/>
      <c r="W34" s="34"/>
      <c r="X34" s="34"/>
      <c r="Y34" s="34"/>
      <c r="Z34" s="34"/>
      <c r="AA34" s="143"/>
      <c r="AB34" s="122">
        <f>COUNTIF(P34:Z38,"Y")</f>
        <v>0</v>
      </c>
      <c r="AC34" s="146" t="str">
        <f t="shared" ref="AC34" si="9">IF(AB34&gt;0,"OK","No Debrief")</f>
        <v>No Debrief</v>
      </c>
      <c r="AD34" s="68" t="s">
        <v>62</v>
      </c>
      <c r="AE34" s="125"/>
      <c r="AF34" s="151"/>
    </row>
    <row r="35" spans="1:32" x14ac:dyDescent="0.25">
      <c r="A35" s="156"/>
      <c r="B35" s="35"/>
      <c r="C35" s="36"/>
      <c r="D35" s="36"/>
      <c r="E35" s="36"/>
      <c r="F35" s="36"/>
      <c r="G35" s="36"/>
      <c r="H35" s="36"/>
      <c r="I35" s="36"/>
      <c r="J35" s="36"/>
      <c r="K35" s="36"/>
      <c r="L35" s="36"/>
      <c r="M35" s="144"/>
      <c r="N35" s="123"/>
      <c r="O35" s="147"/>
      <c r="P35" s="36"/>
      <c r="Q35" s="36"/>
      <c r="R35" s="36"/>
      <c r="S35" s="36"/>
      <c r="T35" s="36"/>
      <c r="U35" s="36"/>
      <c r="V35" s="36"/>
      <c r="W35" s="36"/>
      <c r="X35" s="36"/>
      <c r="Y35" s="36"/>
      <c r="Z35" s="36"/>
      <c r="AA35" s="144"/>
      <c r="AB35" s="123"/>
      <c r="AC35" s="147"/>
      <c r="AD35" s="94" t="str">
        <f>IF(O34="OK", "Yes", "No")</f>
        <v>No</v>
      </c>
      <c r="AE35" s="126"/>
      <c r="AF35" s="150"/>
    </row>
    <row r="36" spans="1:32" x14ac:dyDescent="0.25">
      <c r="A36" s="156"/>
      <c r="B36" s="35"/>
      <c r="C36" s="36"/>
      <c r="D36" s="36"/>
      <c r="E36" s="36"/>
      <c r="F36" s="36"/>
      <c r="G36" s="36"/>
      <c r="H36" s="36"/>
      <c r="I36" s="36"/>
      <c r="J36" s="36"/>
      <c r="K36" s="36"/>
      <c r="L36" s="36"/>
      <c r="M36" s="144"/>
      <c r="N36" s="123"/>
      <c r="O36" s="147"/>
      <c r="P36" s="36"/>
      <c r="Q36" s="36"/>
      <c r="R36" s="36"/>
      <c r="S36" s="36"/>
      <c r="T36" s="36"/>
      <c r="U36" s="36"/>
      <c r="V36" s="36"/>
      <c r="W36" s="36"/>
      <c r="X36" s="36"/>
      <c r="Y36" s="36"/>
      <c r="Z36" s="36"/>
      <c r="AA36" s="144"/>
      <c r="AB36" s="123"/>
      <c r="AC36" s="147"/>
      <c r="AD36" s="55" t="s">
        <v>63</v>
      </c>
      <c r="AE36" s="126"/>
      <c r="AF36" s="93" t="s">
        <v>86</v>
      </c>
    </row>
    <row r="37" spans="1:32" x14ac:dyDescent="0.25">
      <c r="A37" s="157"/>
      <c r="B37" s="35"/>
      <c r="C37" s="36"/>
      <c r="D37" s="36"/>
      <c r="E37" s="36"/>
      <c r="F37" s="36"/>
      <c r="G37" s="36"/>
      <c r="H37" s="36"/>
      <c r="I37" s="36"/>
      <c r="J37" s="36"/>
      <c r="K37" s="36"/>
      <c r="L37" s="36"/>
      <c r="M37" s="144"/>
      <c r="N37" s="123"/>
      <c r="O37" s="147"/>
      <c r="P37" s="36"/>
      <c r="Q37" s="36"/>
      <c r="R37" s="36"/>
      <c r="S37" s="36"/>
      <c r="T37" s="36"/>
      <c r="U37" s="36"/>
      <c r="V37" s="36"/>
      <c r="W37" s="36"/>
      <c r="X37" s="36"/>
      <c r="Y37" s="36"/>
      <c r="Z37" s="36"/>
      <c r="AA37" s="144"/>
      <c r="AB37" s="123"/>
      <c r="AC37" s="147"/>
      <c r="AD37" s="94" t="str">
        <f>IF(AC34="OK","Yes","No")</f>
        <v>No</v>
      </c>
      <c r="AE37" s="126"/>
      <c r="AF37" s="134"/>
    </row>
    <row r="38" spans="1:32" x14ac:dyDescent="0.25">
      <c r="A38" s="71" t="str">
        <f>IF(AD33="Cycle Complete", "", "Caution: Previous cycle incomplete")</f>
        <v>Caution: Previous cycle incomplete</v>
      </c>
      <c r="B38" s="37"/>
      <c r="C38" s="38"/>
      <c r="D38" s="38"/>
      <c r="E38" s="38"/>
      <c r="F38" s="38"/>
      <c r="G38" s="38"/>
      <c r="H38" s="38"/>
      <c r="I38" s="38"/>
      <c r="J38" s="38"/>
      <c r="K38" s="38"/>
      <c r="L38" s="38"/>
      <c r="M38" s="145"/>
      <c r="N38" s="124"/>
      <c r="O38" s="148"/>
      <c r="P38" s="38"/>
      <c r="Q38" s="38"/>
      <c r="R38" s="38"/>
      <c r="S38" s="38"/>
      <c r="T38" s="38"/>
      <c r="U38" s="38"/>
      <c r="V38" s="38"/>
      <c r="W38" s="38"/>
      <c r="X38" s="38"/>
      <c r="Y38" s="38"/>
      <c r="Z38" s="38"/>
      <c r="AA38" s="145"/>
      <c r="AB38" s="124"/>
      <c r="AC38" s="148"/>
      <c r="AD38" s="57" t="str">
        <f>IF(AND(AD35="Yes",AD37="Yes"),"Cycle Complete","Cycle Incomplete")</f>
        <v>Cycle Incomplete</v>
      </c>
      <c r="AE38" s="127"/>
      <c r="AF38" s="135"/>
    </row>
    <row r="39" spans="1:32" ht="15" customHeight="1" x14ac:dyDescent="0.25">
      <c r="A39" s="152"/>
      <c r="B39" s="45"/>
      <c r="C39" s="46"/>
      <c r="D39" s="46"/>
      <c r="E39" s="46"/>
      <c r="F39" s="46"/>
      <c r="G39" s="46"/>
      <c r="H39" s="46"/>
      <c r="I39" s="46"/>
      <c r="J39" s="46"/>
      <c r="K39" s="46"/>
      <c r="L39" s="46"/>
      <c r="M39" s="128"/>
      <c r="N39" s="131">
        <f>COUNTIF(C39:L43,"y")</f>
        <v>0</v>
      </c>
      <c r="O39" s="140" t="str">
        <f t="shared" ref="O39" si="10">IF(N39&gt;0,"OK","No Observation")</f>
        <v>No Observation</v>
      </c>
      <c r="P39" s="46"/>
      <c r="Q39" s="46"/>
      <c r="R39" s="46"/>
      <c r="S39" s="46"/>
      <c r="T39" s="46"/>
      <c r="U39" s="46"/>
      <c r="V39" s="46"/>
      <c r="W39" s="46"/>
      <c r="X39" s="46"/>
      <c r="Y39" s="46"/>
      <c r="Z39" s="46"/>
      <c r="AA39" s="128"/>
      <c r="AB39" s="131">
        <f>COUNTIF(P39:Z43,"Y")</f>
        <v>0</v>
      </c>
      <c r="AC39" s="140" t="str">
        <f t="shared" ref="AC39" si="11">IF(AB39&gt;0,"OK","No Debrief")</f>
        <v>No Debrief</v>
      </c>
      <c r="AD39" s="68" t="s">
        <v>62</v>
      </c>
      <c r="AE39" s="119"/>
      <c r="AF39" s="136"/>
    </row>
    <row r="40" spans="1:32" x14ac:dyDescent="0.25">
      <c r="A40" s="153"/>
      <c r="B40" s="47"/>
      <c r="C40" s="48"/>
      <c r="D40" s="48"/>
      <c r="E40" s="48"/>
      <c r="F40" s="48"/>
      <c r="G40" s="48"/>
      <c r="H40" s="48"/>
      <c r="I40" s="48"/>
      <c r="J40" s="48"/>
      <c r="K40" s="48"/>
      <c r="L40" s="48"/>
      <c r="M40" s="129"/>
      <c r="N40" s="132"/>
      <c r="O40" s="141"/>
      <c r="P40" s="48"/>
      <c r="Q40" s="48"/>
      <c r="R40" s="48"/>
      <c r="S40" s="48"/>
      <c r="T40" s="48"/>
      <c r="U40" s="48"/>
      <c r="V40" s="48"/>
      <c r="W40" s="48"/>
      <c r="X40" s="48"/>
      <c r="Y40" s="48"/>
      <c r="Z40" s="48"/>
      <c r="AA40" s="129"/>
      <c r="AB40" s="132"/>
      <c r="AC40" s="141"/>
      <c r="AD40" s="94" t="str">
        <f>IF(O39="OK", "Yes", "No")</f>
        <v>No</v>
      </c>
      <c r="AE40" s="120"/>
      <c r="AF40" s="137"/>
    </row>
    <row r="41" spans="1:32" x14ac:dyDescent="0.25">
      <c r="A41" s="153"/>
      <c r="B41" s="47"/>
      <c r="C41" s="48"/>
      <c r="D41" s="48"/>
      <c r="E41" s="48"/>
      <c r="F41" s="48"/>
      <c r="G41" s="48"/>
      <c r="H41" s="48"/>
      <c r="I41" s="48"/>
      <c r="J41" s="48"/>
      <c r="K41" s="48"/>
      <c r="L41" s="48"/>
      <c r="M41" s="129"/>
      <c r="N41" s="132"/>
      <c r="O41" s="141"/>
      <c r="P41" s="48"/>
      <c r="Q41" s="48"/>
      <c r="R41" s="48"/>
      <c r="S41" s="48"/>
      <c r="T41" s="48"/>
      <c r="U41" s="48"/>
      <c r="V41" s="48"/>
      <c r="W41" s="48"/>
      <c r="X41" s="48"/>
      <c r="Y41" s="48"/>
      <c r="Z41" s="48"/>
      <c r="AA41" s="129"/>
      <c r="AB41" s="132"/>
      <c r="AC41" s="141"/>
      <c r="AD41" s="55" t="s">
        <v>63</v>
      </c>
      <c r="AE41" s="120"/>
      <c r="AF41" s="93" t="s">
        <v>86</v>
      </c>
    </row>
    <row r="42" spans="1:32" x14ac:dyDescent="0.25">
      <c r="A42" s="154"/>
      <c r="B42" s="47"/>
      <c r="C42" s="48"/>
      <c r="D42" s="48"/>
      <c r="E42" s="48"/>
      <c r="F42" s="48"/>
      <c r="G42" s="48"/>
      <c r="H42" s="48"/>
      <c r="I42" s="48"/>
      <c r="J42" s="48"/>
      <c r="K42" s="48"/>
      <c r="L42" s="48"/>
      <c r="M42" s="129"/>
      <c r="N42" s="132"/>
      <c r="O42" s="141"/>
      <c r="P42" s="48"/>
      <c r="Q42" s="48"/>
      <c r="R42" s="48"/>
      <c r="S42" s="48"/>
      <c r="T42" s="48"/>
      <c r="U42" s="48"/>
      <c r="V42" s="48"/>
      <c r="W42" s="48"/>
      <c r="X42" s="48"/>
      <c r="Y42" s="48"/>
      <c r="Z42" s="48"/>
      <c r="AA42" s="129"/>
      <c r="AB42" s="132"/>
      <c r="AC42" s="141"/>
      <c r="AD42" s="94" t="str">
        <f>IF(AC39="OK","Yes","No")</f>
        <v>No</v>
      </c>
      <c r="AE42" s="120"/>
      <c r="AF42" s="138"/>
    </row>
    <row r="43" spans="1:32" x14ac:dyDescent="0.25">
      <c r="A43" s="53" t="str">
        <f>IF(AD38="Cycle Complete", "", "Caution: Previous cycle incomplete")</f>
        <v>Caution: Previous cycle incomplete</v>
      </c>
      <c r="B43" s="49"/>
      <c r="C43" s="50"/>
      <c r="D43" s="50"/>
      <c r="E43" s="50"/>
      <c r="F43" s="50"/>
      <c r="G43" s="50"/>
      <c r="H43" s="50"/>
      <c r="I43" s="50"/>
      <c r="J43" s="50"/>
      <c r="K43" s="50"/>
      <c r="L43" s="50"/>
      <c r="M43" s="130"/>
      <c r="N43" s="133"/>
      <c r="O43" s="142"/>
      <c r="P43" s="50"/>
      <c r="Q43" s="50"/>
      <c r="R43" s="50"/>
      <c r="S43" s="50"/>
      <c r="T43" s="50"/>
      <c r="U43" s="50"/>
      <c r="V43" s="50"/>
      <c r="W43" s="50"/>
      <c r="X43" s="50"/>
      <c r="Y43" s="50"/>
      <c r="Z43" s="50"/>
      <c r="AA43" s="130"/>
      <c r="AB43" s="133"/>
      <c r="AC43" s="142"/>
      <c r="AD43" s="57" t="str">
        <f>IF(AND(AD40="Yes",AD42="Yes"),"Cycle Complete","Cycle Incomplete")</f>
        <v>Cycle Incomplete</v>
      </c>
      <c r="AE43" s="121"/>
      <c r="AF43" s="139"/>
    </row>
    <row r="44" spans="1:32" ht="15" customHeight="1" x14ac:dyDescent="0.25">
      <c r="A44" s="155"/>
      <c r="B44" s="33"/>
      <c r="C44" s="34"/>
      <c r="D44" s="34"/>
      <c r="E44" s="34"/>
      <c r="F44" s="34"/>
      <c r="G44" s="34"/>
      <c r="H44" s="34"/>
      <c r="I44" s="34"/>
      <c r="J44" s="34"/>
      <c r="K44" s="34"/>
      <c r="L44" s="34"/>
      <c r="M44" s="143"/>
      <c r="N44" s="122">
        <f>COUNTIF(C44:L48,"y")</f>
        <v>0</v>
      </c>
      <c r="O44" s="146" t="str">
        <f t="shared" ref="O44" si="12">IF(N44&gt;0,"OK","No Observation")</f>
        <v>No Observation</v>
      </c>
      <c r="P44" s="34"/>
      <c r="Q44" s="34"/>
      <c r="R44" s="34"/>
      <c r="S44" s="34"/>
      <c r="T44" s="34"/>
      <c r="U44" s="34"/>
      <c r="V44" s="34"/>
      <c r="W44" s="34"/>
      <c r="X44" s="34"/>
      <c r="Y44" s="34"/>
      <c r="Z44" s="34"/>
      <c r="AA44" s="143"/>
      <c r="AB44" s="122">
        <f>COUNTIF(P44:Z48,"Y")</f>
        <v>0</v>
      </c>
      <c r="AC44" s="146" t="str">
        <f t="shared" ref="AC44" si="13">IF(AB44&gt;0,"OK","No Debrief")</f>
        <v>No Debrief</v>
      </c>
      <c r="AD44" s="68" t="s">
        <v>62</v>
      </c>
      <c r="AE44" s="125"/>
      <c r="AF44" s="151"/>
    </row>
    <row r="45" spans="1:32" x14ac:dyDescent="0.25">
      <c r="A45" s="156"/>
      <c r="B45" s="35"/>
      <c r="C45" s="36"/>
      <c r="D45" s="36"/>
      <c r="E45" s="36"/>
      <c r="F45" s="36"/>
      <c r="G45" s="36"/>
      <c r="H45" s="36"/>
      <c r="I45" s="36"/>
      <c r="J45" s="36"/>
      <c r="K45" s="36"/>
      <c r="L45" s="36"/>
      <c r="M45" s="144"/>
      <c r="N45" s="123"/>
      <c r="O45" s="147"/>
      <c r="P45" s="36"/>
      <c r="Q45" s="36"/>
      <c r="R45" s="36"/>
      <c r="S45" s="36"/>
      <c r="T45" s="36"/>
      <c r="U45" s="36"/>
      <c r="V45" s="36"/>
      <c r="W45" s="36"/>
      <c r="X45" s="36"/>
      <c r="Y45" s="36"/>
      <c r="Z45" s="36"/>
      <c r="AA45" s="144"/>
      <c r="AB45" s="123"/>
      <c r="AC45" s="147"/>
      <c r="AD45" s="94" t="str">
        <f>IF(O44="OK", "Yes", "No")</f>
        <v>No</v>
      </c>
      <c r="AE45" s="126"/>
      <c r="AF45" s="150"/>
    </row>
    <row r="46" spans="1:32" x14ac:dyDescent="0.25">
      <c r="A46" s="156"/>
      <c r="B46" s="35"/>
      <c r="C46" s="36"/>
      <c r="D46" s="36"/>
      <c r="E46" s="36"/>
      <c r="F46" s="36"/>
      <c r="G46" s="36"/>
      <c r="H46" s="36"/>
      <c r="I46" s="36"/>
      <c r="J46" s="36"/>
      <c r="K46" s="36"/>
      <c r="L46" s="36"/>
      <c r="M46" s="144"/>
      <c r="N46" s="123"/>
      <c r="O46" s="147"/>
      <c r="P46" s="36"/>
      <c r="Q46" s="36"/>
      <c r="R46" s="36"/>
      <c r="S46" s="36"/>
      <c r="T46" s="36"/>
      <c r="U46" s="36"/>
      <c r="V46" s="36"/>
      <c r="W46" s="36"/>
      <c r="X46" s="36"/>
      <c r="Y46" s="36"/>
      <c r="Z46" s="36"/>
      <c r="AA46" s="144"/>
      <c r="AB46" s="123"/>
      <c r="AC46" s="147"/>
      <c r="AD46" s="55" t="s">
        <v>63</v>
      </c>
      <c r="AE46" s="126"/>
      <c r="AF46" s="93" t="s">
        <v>86</v>
      </c>
    </row>
    <row r="47" spans="1:32" x14ac:dyDescent="0.25">
      <c r="A47" s="157"/>
      <c r="B47" s="35"/>
      <c r="C47" s="36"/>
      <c r="D47" s="36"/>
      <c r="E47" s="36"/>
      <c r="F47" s="36"/>
      <c r="G47" s="36"/>
      <c r="H47" s="36"/>
      <c r="I47" s="36"/>
      <c r="J47" s="36"/>
      <c r="K47" s="36"/>
      <c r="L47" s="36"/>
      <c r="M47" s="144"/>
      <c r="N47" s="123"/>
      <c r="O47" s="147"/>
      <c r="P47" s="36"/>
      <c r="Q47" s="36"/>
      <c r="R47" s="36"/>
      <c r="S47" s="36"/>
      <c r="T47" s="36"/>
      <c r="U47" s="36"/>
      <c r="V47" s="36"/>
      <c r="W47" s="36"/>
      <c r="X47" s="36"/>
      <c r="Y47" s="36"/>
      <c r="Z47" s="36"/>
      <c r="AA47" s="144"/>
      <c r="AB47" s="123"/>
      <c r="AC47" s="147"/>
      <c r="AD47" s="94" t="str">
        <f>IF(AC44="OK","Yes","No")</f>
        <v>No</v>
      </c>
      <c r="AE47" s="126"/>
      <c r="AF47" s="134"/>
    </row>
    <row r="48" spans="1:32" x14ac:dyDescent="0.25">
      <c r="A48" s="71" t="str">
        <f>IF(AD43="Cycle Complete", "", "Caution: Previous cycle incomplete")</f>
        <v>Caution: Previous cycle incomplete</v>
      </c>
      <c r="B48" s="37"/>
      <c r="C48" s="38"/>
      <c r="D48" s="38"/>
      <c r="E48" s="38"/>
      <c r="F48" s="38"/>
      <c r="G48" s="38"/>
      <c r="H48" s="38"/>
      <c r="I48" s="38"/>
      <c r="J48" s="38"/>
      <c r="K48" s="38"/>
      <c r="L48" s="38"/>
      <c r="M48" s="145"/>
      <c r="N48" s="124"/>
      <c r="O48" s="148"/>
      <c r="P48" s="38"/>
      <c r="Q48" s="38"/>
      <c r="R48" s="38"/>
      <c r="S48" s="38"/>
      <c r="T48" s="38"/>
      <c r="U48" s="38"/>
      <c r="V48" s="38"/>
      <c r="W48" s="38"/>
      <c r="X48" s="38"/>
      <c r="Y48" s="38"/>
      <c r="Z48" s="38"/>
      <c r="AA48" s="145"/>
      <c r="AB48" s="124"/>
      <c r="AC48" s="148"/>
      <c r="AD48" s="57" t="str">
        <f>IF(AND(AD45="Yes",AD47="Yes"),"Cycle Complete","Cycle Incomplete")</f>
        <v>Cycle Incomplete</v>
      </c>
      <c r="AE48" s="127"/>
      <c r="AF48" s="135"/>
    </row>
    <row r="49" spans="1:32" ht="15" customHeight="1" x14ac:dyDescent="0.25">
      <c r="A49" s="152"/>
      <c r="B49" s="45"/>
      <c r="C49" s="46"/>
      <c r="D49" s="46"/>
      <c r="E49" s="46"/>
      <c r="F49" s="46"/>
      <c r="G49" s="46"/>
      <c r="H49" s="46"/>
      <c r="I49" s="46"/>
      <c r="J49" s="46"/>
      <c r="K49" s="46"/>
      <c r="L49" s="46"/>
      <c r="M49" s="128"/>
      <c r="N49" s="131">
        <f>COUNTIF(C49:L53,"y")</f>
        <v>0</v>
      </c>
      <c r="O49" s="140" t="str">
        <f t="shared" ref="O49" si="14">IF(N49&gt;0,"OK","No Observation")</f>
        <v>No Observation</v>
      </c>
      <c r="P49" s="46"/>
      <c r="Q49" s="46"/>
      <c r="R49" s="46"/>
      <c r="S49" s="46"/>
      <c r="T49" s="46"/>
      <c r="U49" s="46"/>
      <c r="V49" s="46"/>
      <c r="W49" s="46"/>
      <c r="X49" s="46"/>
      <c r="Y49" s="46"/>
      <c r="Z49" s="46"/>
      <c r="AA49" s="128"/>
      <c r="AB49" s="131">
        <f>COUNTIF(P49:Z53,"Y")</f>
        <v>0</v>
      </c>
      <c r="AC49" s="140" t="str">
        <f t="shared" ref="AC49" si="15">IF(AB49&gt;0,"OK","No Debrief")</f>
        <v>No Debrief</v>
      </c>
      <c r="AD49" s="68" t="s">
        <v>62</v>
      </c>
      <c r="AE49" s="119"/>
      <c r="AF49" s="136"/>
    </row>
    <row r="50" spans="1:32" x14ac:dyDescent="0.25">
      <c r="A50" s="153"/>
      <c r="B50" s="47"/>
      <c r="C50" s="48"/>
      <c r="D50" s="48"/>
      <c r="E50" s="48"/>
      <c r="F50" s="48"/>
      <c r="G50" s="48"/>
      <c r="H50" s="48"/>
      <c r="I50" s="48"/>
      <c r="J50" s="48"/>
      <c r="K50" s="48"/>
      <c r="L50" s="48"/>
      <c r="M50" s="129"/>
      <c r="N50" s="132"/>
      <c r="O50" s="141"/>
      <c r="P50" s="48"/>
      <c r="Q50" s="48"/>
      <c r="R50" s="48"/>
      <c r="S50" s="48"/>
      <c r="T50" s="48"/>
      <c r="U50" s="48"/>
      <c r="V50" s="48"/>
      <c r="W50" s="48"/>
      <c r="X50" s="48"/>
      <c r="Y50" s="48"/>
      <c r="Z50" s="48"/>
      <c r="AA50" s="129"/>
      <c r="AB50" s="132"/>
      <c r="AC50" s="141"/>
      <c r="AD50" s="94" t="str">
        <f>IF(O49="OK", "Yes", "No")</f>
        <v>No</v>
      </c>
      <c r="AE50" s="120"/>
      <c r="AF50" s="137"/>
    </row>
    <row r="51" spans="1:32" x14ac:dyDescent="0.25">
      <c r="A51" s="153"/>
      <c r="B51" s="47"/>
      <c r="C51" s="48"/>
      <c r="D51" s="48"/>
      <c r="E51" s="48"/>
      <c r="F51" s="48"/>
      <c r="G51" s="48"/>
      <c r="H51" s="48"/>
      <c r="I51" s="48"/>
      <c r="J51" s="48"/>
      <c r="K51" s="48"/>
      <c r="L51" s="48"/>
      <c r="M51" s="129"/>
      <c r="N51" s="132"/>
      <c r="O51" s="141"/>
      <c r="P51" s="48"/>
      <c r="Q51" s="48"/>
      <c r="R51" s="48"/>
      <c r="S51" s="48"/>
      <c r="T51" s="48"/>
      <c r="U51" s="48"/>
      <c r="V51" s="48"/>
      <c r="W51" s="48"/>
      <c r="X51" s="48"/>
      <c r="Y51" s="48"/>
      <c r="Z51" s="48"/>
      <c r="AA51" s="129"/>
      <c r="AB51" s="132"/>
      <c r="AC51" s="141"/>
      <c r="AD51" s="55" t="s">
        <v>63</v>
      </c>
      <c r="AE51" s="120"/>
      <c r="AF51" s="93" t="s">
        <v>86</v>
      </c>
    </row>
    <row r="52" spans="1:32" x14ac:dyDescent="0.25">
      <c r="A52" s="154"/>
      <c r="B52" s="47"/>
      <c r="C52" s="48"/>
      <c r="D52" s="48"/>
      <c r="E52" s="48"/>
      <c r="F52" s="48"/>
      <c r="G52" s="48"/>
      <c r="H52" s="48"/>
      <c r="I52" s="48"/>
      <c r="J52" s="48"/>
      <c r="K52" s="48"/>
      <c r="L52" s="48"/>
      <c r="M52" s="129"/>
      <c r="N52" s="132"/>
      <c r="O52" s="141"/>
      <c r="P52" s="48"/>
      <c r="Q52" s="48"/>
      <c r="R52" s="48"/>
      <c r="S52" s="48"/>
      <c r="T52" s="48"/>
      <c r="U52" s="48"/>
      <c r="V52" s="48"/>
      <c r="W52" s="48"/>
      <c r="X52" s="48"/>
      <c r="Y52" s="48"/>
      <c r="Z52" s="48"/>
      <c r="AA52" s="129"/>
      <c r="AB52" s="132"/>
      <c r="AC52" s="141"/>
      <c r="AD52" s="94" t="str">
        <f>IF(AC49="OK","Yes","No")</f>
        <v>No</v>
      </c>
      <c r="AE52" s="120"/>
      <c r="AF52" s="138"/>
    </row>
    <row r="53" spans="1:32" x14ac:dyDescent="0.25">
      <c r="A53" s="53" t="str">
        <f>IF(AD48="Cycle Complete", "", "Caution: Previous cycle incomplete")</f>
        <v>Caution: Previous cycle incomplete</v>
      </c>
      <c r="B53" s="49"/>
      <c r="C53" s="50"/>
      <c r="D53" s="50"/>
      <c r="E53" s="50"/>
      <c r="F53" s="50"/>
      <c r="G53" s="50"/>
      <c r="H53" s="50"/>
      <c r="I53" s="50"/>
      <c r="J53" s="50"/>
      <c r="K53" s="50"/>
      <c r="L53" s="50"/>
      <c r="M53" s="130"/>
      <c r="N53" s="133"/>
      <c r="O53" s="142"/>
      <c r="P53" s="50"/>
      <c r="Q53" s="50"/>
      <c r="R53" s="50"/>
      <c r="S53" s="50"/>
      <c r="T53" s="50"/>
      <c r="U53" s="50"/>
      <c r="V53" s="50"/>
      <c r="W53" s="50"/>
      <c r="X53" s="50"/>
      <c r="Y53" s="50"/>
      <c r="Z53" s="50"/>
      <c r="AA53" s="130"/>
      <c r="AB53" s="133"/>
      <c r="AC53" s="142"/>
      <c r="AD53" s="57" t="str">
        <f>IF(AND(AD50="Yes",AD52="Yes"),"Cycle Complete","Cycle Incomplete")</f>
        <v>Cycle Incomplete</v>
      </c>
      <c r="AE53" s="121"/>
      <c r="AF53" s="139"/>
    </row>
    <row r="54" spans="1:32" ht="15" customHeight="1" x14ac:dyDescent="0.25">
      <c r="A54" s="155"/>
      <c r="B54" s="33"/>
      <c r="C54" s="34"/>
      <c r="D54" s="34"/>
      <c r="E54" s="34"/>
      <c r="F54" s="34"/>
      <c r="G54" s="34"/>
      <c r="H54" s="34"/>
      <c r="I54" s="34"/>
      <c r="J54" s="34"/>
      <c r="K54" s="34"/>
      <c r="L54" s="34"/>
      <c r="M54" s="143"/>
      <c r="N54" s="122">
        <f>COUNTIF(C54:L58,"y")</f>
        <v>0</v>
      </c>
      <c r="O54" s="146" t="str">
        <f t="shared" ref="O54" si="16">IF(N54&gt;0,"OK","No Observation")</f>
        <v>No Observation</v>
      </c>
      <c r="P54" s="34"/>
      <c r="Q54" s="34"/>
      <c r="R54" s="34"/>
      <c r="S54" s="34"/>
      <c r="T54" s="34"/>
      <c r="U54" s="34"/>
      <c r="V54" s="34"/>
      <c r="W54" s="34"/>
      <c r="X54" s="34"/>
      <c r="Y54" s="34"/>
      <c r="Z54" s="34"/>
      <c r="AA54" s="143"/>
      <c r="AB54" s="122">
        <f>COUNTIF(P54:Z58,"Y")</f>
        <v>0</v>
      </c>
      <c r="AC54" s="146" t="str">
        <f t="shared" ref="AC54" si="17">IF(AB54&gt;0,"OK","No Debrief")</f>
        <v>No Debrief</v>
      </c>
      <c r="AD54" s="68" t="s">
        <v>62</v>
      </c>
      <c r="AE54" s="125"/>
      <c r="AF54" s="151"/>
    </row>
    <row r="55" spans="1:32" x14ac:dyDescent="0.25">
      <c r="A55" s="156"/>
      <c r="B55" s="35"/>
      <c r="C55" s="36"/>
      <c r="D55" s="36"/>
      <c r="E55" s="36"/>
      <c r="F55" s="36"/>
      <c r="G55" s="36"/>
      <c r="H55" s="36"/>
      <c r="I55" s="36"/>
      <c r="J55" s="36"/>
      <c r="K55" s="36"/>
      <c r="L55" s="36"/>
      <c r="M55" s="144"/>
      <c r="N55" s="123"/>
      <c r="O55" s="147"/>
      <c r="P55" s="36"/>
      <c r="Q55" s="36"/>
      <c r="R55" s="36"/>
      <c r="S55" s="36"/>
      <c r="T55" s="36"/>
      <c r="U55" s="36"/>
      <c r="V55" s="36"/>
      <c r="W55" s="36"/>
      <c r="X55" s="36"/>
      <c r="Y55" s="36"/>
      <c r="Z55" s="36"/>
      <c r="AA55" s="144"/>
      <c r="AB55" s="123"/>
      <c r="AC55" s="147"/>
      <c r="AD55" s="94" t="str">
        <f>IF(O54="OK", "Yes", "No")</f>
        <v>No</v>
      </c>
      <c r="AE55" s="126"/>
      <c r="AF55" s="150"/>
    </row>
    <row r="56" spans="1:32" x14ac:dyDescent="0.25">
      <c r="A56" s="156"/>
      <c r="B56" s="35"/>
      <c r="C56" s="36"/>
      <c r="D56" s="36"/>
      <c r="E56" s="36"/>
      <c r="F56" s="36"/>
      <c r="G56" s="36"/>
      <c r="H56" s="36"/>
      <c r="I56" s="36"/>
      <c r="J56" s="36"/>
      <c r="K56" s="36"/>
      <c r="L56" s="36"/>
      <c r="M56" s="144"/>
      <c r="N56" s="123"/>
      <c r="O56" s="147"/>
      <c r="P56" s="36"/>
      <c r="Q56" s="36"/>
      <c r="R56" s="36"/>
      <c r="S56" s="36"/>
      <c r="T56" s="36"/>
      <c r="U56" s="36"/>
      <c r="V56" s="36"/>
      <c r="W56" s="36"/>
      <c r="X56" s="36"/>
      <c r="Y56" s="36"/>
      <c r="Z56" s="36"/>
      <c r="AA56" s="144"/>
      <c r="AB56" s="123"/>
      <c r="AC56" s="147"/>
      <c r="AD56" s="55" t="s">
        <v>63</v>
      </c>
      <c r="AE56" s="126"/>
      <c r="AF56" s="93" t="s">
        <v>86</v>
      </c>
    </row>
    <row r="57" spans="1:32" x14ac:dyDescent="0.25">
      <c r="A57" s="157"/>
      <c r="B57" s="35"/>
      <c r="C57" s="36"/>
      <c r="D57" s="36"/>
      <c r="E57" s="36"/>
      <c r="F57" s="36"/>
      <c r="G57" s="36"/>
      <c r="H57" s="36"/>
      <c r="I57" s="36"/>
      <c r="J57" s="36"/>
      <c r="K57" s="36"/>
      <c r="L57" s="36"/>
      <c r="M57" s="144"/>
      <c r="N57" s="123"/>
      <c r="O57" s="147"/>
      <c r="P57" s="36"/>
      <c r="Q57" s="36"/>
      <c r="R57" s="36"/>
      <c r="S57" s="36"/>
      <c r="T57" s="36"/>
      <c r="U57" s="36"/>
      <c r="V57" s="36"/>
      <c r="W57" s="36"/>
      <c r="X57" s="36"/>
      <c r="Y57" s="36"/>
      <c r="Z57" s="36"/>
      <c r="AA57" s="144"/>
      <c r="AB57" s="123"/>
      <c r="AC57" s="147"/>
      <c r="AD57" s="94" t="str">
        <f>IF(AC54="OK","Yes","No")</f>
        <v>No</v>
      </c>
      <c r="AE57" s="126"/>
      <c r="AF57" s="134"/>
    </row>
    <row r="58" spans="1:32" x14ac:dyDescent="0.25">
      <c r="A58" s="71" t="str">
        <f>IF(AD53="Cycle Complete", "", "Caution: Previous cycle incomplete")</f>
        <v>Caution: Previous cycle incomplete</v>
      </c>
      <c r="B58" s="37"/>
      <c r="C58" s="38"/>
      <c r="D58" s="38"/>
      <c r="E58" s="38"/>
      <c r="F58" s="38"/>
      <c r="G58" s="38"/>
      <c r="H58" s="38"/>
      <c r="I58" s="38"/>
      <c r="J58" s="38"/>
      <c r="K58" s="38"/>
      <c r="L58" s="38"/>
      <c r="M58" s="145"/>
      <c r="N58" s="124"/>
      <c r="O58" s="148"/>
      <c r="P58" s="38"/>
      <c r="Q58" s="38"/>
      <c r="R58" s="38"/>
      <c r="S58" s="38"/>
      <c r="T58" s="38"/>
      <c r="U58" s="38"/>
      <c r="V58" s="38"/>
      <c r="W58" s="38"/>
      <c r="X58" s="38"/>
      <c r="Y58" s="38"/>
      <c r="Z58" s="38"/>
      <c r="AA58" s="145"/>
      <c r="AB58" s="124"/>
      <c r="AC58" s="148"/>
      <c r="AD58" s="57" t="str">
        <f>IF(AND(AD55="Yes",AD57="Yes"),"Cycle Complete","Cycle Incomplete")</f>
        <v>Cycle Incomplete</v>
      </c>
      <c r="AE58" s="127"/>
      <c r="AF58" s="135"/>
    </row>
    <row r="59" spans="1:32" ht="15" customHeight="1" x14ac:dyDescent="0.25">
      <c r="A59" s="152"/>
      <c r="B59" s="45"/>
      <c r="C59" s="46"/>
      <c r="D59" s="46"/>
      <c r="E59" s="46"/>
      <c r="F59" s="46"/>
      <c r="G59" s="46"/>
      <c r="H59" s="46"/>
      <c r="I59" s="46"/>
      <c r="J59" s="46"/>
      <c r="K59" s="46"/>
      <c r="L59" s="46"/>
      <c r="M59" s="128"/>
      <c r="N59" s="131">
        <f>COUNTIF(C59:L63,"y")</f>
        <v>0</v>
      </c>
      <c r="O59" s="140" t="str">
        <f t="shared" ref="O59" si="18">IF(N59&gt;0,"OK","No Observation")</f>
        <v>No Observation</v>
      </c>
      <c r="P59" s="46"/>
      <c r="Q59" s="46"/>
      <c r="R59" s="46"/>
      <c r="S59" s="46"/>
      <c r="T59" s="46"/>
      <c r="U59" s="46"/>
      <c r="V59" s="46"/>
      <c r="W59" s="46"/>
      <c r="X59" s="46"/>
      <c r="Y59" s="46"/>
      <c r="Z59" s="46"/>
      <c r="AA59" s="128"/>
      <c r="AB59" s="131">
        <f>COUNTIF(P59:Z63,"Y")</f>
        <v>0</v>
      </c>
      <c r="AC59" s="140" t="str">
        <f t="shared" ref="AC59" si="19">IF(AB59&gt;0,"OK","No Debrief")</f>
        <v>No Debrief</v>
      </c>
      <c r="AD59" s="68" t="s">
        <v>62</v>
      </c>
      <c r="AE59" s="119"/>
      <c r="AF59" s="136"/>
    </row>
    <row r="60" spans="1:32" x14ac:dyDescent="0.25">
      <c r="A60" s="153"/>
      <c r="B60" s="47"/>
      <c r="C60" s="48"/>
      <c r="D60" s="48"/>
      <c r="E60" s="48"/>
      <c r="F60" s="48"/>
      <c r="G60" s="48"/>
      <c r="H60" s="48"/>
      <c r="I60" s="48"/>
      <c r="J60" s="48"/>
      <c r="K60" s="48"/>
      <c r="L60" s="48"/>
      <c r="M60" s="129"/>
      <c r="N60" s="132"/>
      <c r="O60" s="141"/>
      <c r="P60" s="48"/>
      <c r="Q60" s="48"/>
      <c r="R60" s="48"/>
      <c r="S60" s="48"/>
      <c r="T60" s="48"/>
      <c r="U60" s="48"/>
      <c r="V60" s="48"/>
      <c r="W60" s="48"/>
      <c r="X60" s="48"/>
      <c r="Y60" s="48"/>
      <c r="Z60" s="48"/>
      <c r="AA60" s="129"/>
      <c r="AB60" s="132"/>
      <c r="AC60" s="141"/>
      <c r="AD60" s="94" t="str">
        <f>IF(O59="OK", "Yes", "No")</f>
        <v>No</v>
      </c>
      <c r="AE60" s="120"/>
      <c r="AF60" s="137"/>
    </row>
    <row r="61" spans="1:32" x14ac:dyDescent="0.25">
      <c r="A61" s="153"/>
      <c r="B61" s="47"/>
      <c r="C61" s="48"/>
      <c r="D61" s="48"/>
      <c r="E61" s="48"/>
      <c r="F61" s="48"/>
      <c r="G61" s="48"/>
      <c r="H61" s="48"/>
      <c r="I61" s="48"/>
      <c r="J61" s="48"/>
      <c r="K61" s="48"/>
      <c r="L61" s="48"/>
      <c r="M61" s="129"/>
      <c r="N61" s="132"/>
      <c r="O61" s="141"/>
      <c r="P61" s="48"/>
      <c r="Q61" s="48"/>
      <c r="R61" s="48"/>
      <c r="S61" s="48"/>
      <c r="T61" s="48"/>
      <c r="U61" s="48"/>
      <c r="V61" s="48"/>
      <c r="W61" s="48"/>
      <c r="X61" s="48"/>
      <c r="Y61" s="48"/>
      <c r="Z61" s="48"/>
      <c r="AA61" s="129"/>
      <c r="AB61" s="132"/>
      <c r="AC61" s="141"/>
      <c r="AD61" s="55" t="s">
        <v>63</v>
      </c>
      <c r="AE61" s="120"/>
      <c r="AF61" s="93" t="s">
        <v>86</v>
      </c>
    </row>
    <row r="62" spans="1:32" x14ac:dyDescent="0.25">
      <c r="A62" s="154"/>
      <c r="B62" s="47"/>
      <c r="C62" s="48"/>
      <c r="D62" s="48"/>
      <c r="E62" s="48"/>
      <c r="F62" s="48"/>
      <c r="G62" s="48"/>
      <c r="H62" s="48"/>
      <c r="I62" s="48"/>
      <c r="J62" s="48"/>
      <c r="K62" s="48"/>
      <c r="L62" s="48"/>
      <c r="M62" s="129"/>
      <c r="N62" s="132"/>
      <c r="O62" s="141"/>
      <c r="P62" s="48"/>
      <c r="Q62" s="48"/>
      <c r="R62" s="48"/>
      <c r="S62" s="48"/>
      <c r="T62" s="48"/>
      <c r="U62" s="48"/>
      <c r="V62" s="48"/>
      <c r="W62" s="48"/>
      <c r="X62" s="48"/>
      <c r="Y62" s="48"/>
      <c r="Z62" s="48"/>
      <c r="AA62" s="129"/>
      <c r="AB62" s="132"/>
      <c r="AC62" s="141"/>
      <c r="AD62" s="94" t="str">
        <f>IF(AC59="OK","Yes","No")</f>
        <v>No</v>
      </c>
      <c r="AE62" s="120"/>
      <c r="AF62" s="138"/>
    </row>
    <row r="63" spans="1:32" x14ac:dyDescent="0.25">
      <c r="A63" s="53" t="str">
        <f>IF(AD58="Cycle Complete", "", "Caution: Previous cycle incomplete")</f>
        <v>Caution: Previous cycle incomplete</v>
      </c>
      <c r="B63" s="49"/>
      <c r="C63" s="50"/>
      <c r="D63" s="50"/>
      <c r="E63" s="50"/>
      <c r="F63" s="50"/>
      <c r="G63" s="50"/>
      <c r="H63" s="50"/>
      <c r="I63" s="50"/>
      <c r="J63" s="50"/>
      <c r="K63" s="50"/>
      <c r="L63" s="50"/>
      <c r="M63" s="130"/>
      <c r="N63" s="133"/>
      <c r="O63" s="142"/>
      <c r="P63" s="50"/>
      <c r="Q63" s="50"/>
      <c r="R63" s="50"/>
      <c r="S63" s="50"/>
      <c r="T63" s="50"/>
      <c r="U63" s="50"/>
      <c r="V63" s="50"/>
      <c r="W63" s="50"/>
      <c r="X63" s="50"/>
      <c r="Y63" s="50"/>
      <c r="Z63" s="50"/>
      <c r="AA63" s="130"/>
      <c r="AB63" s="133"/>
      <c r="AC63" s="142"/>
      <c r="AD63" s="57" t="str">
        <f>IF(AND(AD60="Yes",AD62="Yes"),"Cycle Complete","Cycle Incomplete")</f>
        <v>Cycle Incomplete</v>
      </c>
      <c r="AE63" s="121"/>
      <c r="AF63" s="139"/>
    </row>
    <row r="64" spans="1:32" ht="15" customHeight="1" x14ac:dyDescent="0.25">
      <c r="A64" s="155"/>
      <c r="B64" s="33"/>
      <c r="C64" s="34"/>
      <c r="D64" s="34"/>
      <c r="E64" s="34"/>
      <c r="F64" s="34"/>
      <c r="G64" s="34"/>
      <c r="H64" s="34"/>
      <c r="I64" s="34"/>
      <c r="J64" s="34"/>
      <c r="K64" s="34"/>
      <c r="L64" s="34"/>
      <c r="M64" s="143"/>
      <c r="N64" s="122">
        <f>COUNTIF(C64:L68,"y")</f>
        <v>0</v>
      </c>
      <c r="O64" s="146" t="str">
        <f t="shared" ref="O64" si="20">IF(N64&gt;0,"OK","No Observation")</f>
        <v>No Observation</v>
      </c>
      <c r="P64" s="34"/>
      <c r="Q64" s="34"/>
      <c r="R64" s="34"/>
      <c r="S64" s="34"/>
      <c r="T64" s="34"/>
      <c r="U64" s="34"/>
      <c r="V64" s="34"/>
      <c r="W64" s="34"/>
      <c r="X64" s="34"/>
      <c r="Y64" s="34"/>
      <c r="Z64" s="34"/>
      <c r="AA64" s="143"/>
      <c r="AB64" s="122">
        <f>COUNTIF(P64:Z68,"Y")</f>
        <v>0</v>
      </c>
      <c r="AC64" s="146" t="str">
        <f t="shared" ref="AC64" si="21">IF(AB64&gt;0,"OK","No Debrief")</f>
        <v>No Debrief</v>
      </c>
      <c r="AD64" s="68" t="s">
        <v>62</v>
      </c>
      <c r="AE64" s="125"/>
      <c r="AF64" s="151"/>
    </row>
    <row r="65" spans="1:32" x14ac:dyDescent="0.25">
      <c r="A65" s="156"/>
      <c r="B65" s="35"/>
      <c r="C65" s="36"/>
      <c r="D65" s="36"/>
      <c r="E65" s="36"/>
      <c r="F65" s="36"/>
      <c r="G65" s="36"/>
      <c r="H65" s="36"/>
      <c r="I65" s="36"/>
      <c r="J65" s="36"/>
      <c r="K65" s="36"/>
      <c r="L65" s="36"/>
      <c r="M65" s="144"/>
      <c r="N65" s="123"/>
      <c r="O65" s="147"/>
      <c r="P65" s="36"/>
      <c r="Q65" s="36"/>
      <c r="R65" s="36"/>
      <c r="S65" s="36"/>
      <c r="T65" s="36"/>
      <c r="U65" s="36"/>
      <c r="V65" s="36"/>
      <c r="W65" s="36"/>
      <c r="X65" s="36"/>
      <c r="Y65" s="36"/>
      <c r="Z65" s="36"/>
      <c r="AA65" s="144"/>
      <c r="AB65" s="123"/>
      <c r="AC65" s="147"/>
      <c r="AD65" s="94" t="str">
        <f>IF(O64="OK", "Yes", "No")</f>
        <v>No</v>
      </c>
      <c r="AE65" s="126"/>
      <c r="AF65" s="150"/>
    </row>
    <row r="66" spans="1:32" x14ac:dyDescent="0.25">
      <c r="A66" s="156"/>
      <c r="B66" s="35"/>
      <c r="C66" s="36"/>
      <c r="D66" s="36"/>
      <c r="E66" s="36"/>
      <c r="F66" s="36"/>
      <c r="G66" s="36"/>
      <c r="H66" s="36"/>
      <c r="I66" s="36"/>
      <c r="J66" s="36"/>
      <c r="K66" s="36"/>
      <c r="L66" s="36"/>
      <c r="M66" s="144"/>
      <c r="N66" s="123"/>
      <c r="O66" s="147"/>
      <c r="P66" s="36"/>
      <c r="Q66" s="36"/>
      <c r="R66" s="36"/>
      <c r="S66" s="36"/>
      <c r="T66" s="36"/>
      <c r="U66" s="36"/>
      <c r="V66" s="36"/>
      <c r="W66" s="36"/>
      <c r="X66" s="36"/>
      <c r="Y66" s="36"/>
      <c r="Z66" s="36"/>
      <c r="AA66" s="144"/>
      <c r="AB66" s="123"/>
      <c r="AC66" s="147"/>
      <c r="AD66" s="55" t="s">
        <v>63</v>
      </c>
      <c r="AE66" s="126"/>
      <c r="AF66" s="93" t="s">
        <v>86</v>
      </c>
    </row>
    <row r="67" spans="1:32" x14ac:dyDescent="0.25">
      <c r="A67" s="157"/>
      <c r="B67" s="35"/>
      <c r="C67" s="36"/>
      <c r="D67" s="36"/>
      <c r="E67" s="36"/>
      <c r="F67" s="36"/>
      <c r="G67" s="36"/>
      <c r="H67" s="36"/>
      <c r="I67" s="36"/>
      <c r="J67" s="36"/>
      <c r="K67" s="36"/>
      <c r="L67" s="36"/>
      <c r="M67" s="144"/>
      <c r="N67" s="123"/>
      <c r="O67" s="147"/>
      <c r="P67" s="36"/>
      <c r="Q67" s="36"/>
      <c r="R67" s="36"/>
      <c r="S67" s="36"/>
      <c r="T67" s="36"/>
      <c r="U67" s="36"/>
      <c r="V67" s="36"/>
      <c r="W67" s="36"/>
      <c r="X67" s="36"/>
      <c r="Y67" s="36"/>
      <c r="Z67" s="36"/>
      <c r="AA67" s="144"/>
      <c r="AB67" s="123"/>
      <c r="AC67" s="147"/>
      <c r="AD67" s="94" t="str">
        <f>IF(AC64="OK","Yes","No")</f>
        <v>No</v>
      </c>
      <c r="AE67" s="126"/>
      <c r="AF67" s="134"/>
    </row>
    <row r="68" spans="1:32" x14ac:dyDescent="0.25">
      <c r="A68" s="71" t="str">
        <f>IF(AD63="Cycle Complete", "", "Caution: Previous cycle incomplete")</f>
        <v>Caution: Previous cycle incomplete</v>
      </c>
      <c r="B68" s="37"/>
      <c r="C68" s="38"/>
      <c r="D68" s="38"/>
      <c r="E68" s="38"/>
      <c r="F68" s="38"/>
      <c r="G68" s="38"/>
      <c r="H68" s="38"/>
      <c r="I68" s="38"/>
      <c r="J68" s="38"/>
      <c r="K68" s="38"/>
      <c r="L68" s="38"/>
      <c r="M68" s="145"/>
      <c r="N68" s="124"/>
      <c r="O68" s="148"/>
      <c r="P68" s="38"/>
      <c r="Q68" s="38"/>
      <c r="R68" s="38"/>
      <c r="S68" s="38"/>
      <c r="T68" s="38"/>
      <c r="U68" s="38"/>
      <c r="V68" s="38"/>
      <c r="W68" s="38"/>
      <c r="X68" s="38"/>
      <c r="Y68" s="38"/>
      <c r="Z68" s="38"/>
      <c r="AA68" s="145"/>
      <c r="AB68" s="124"/>
      <c r="AC68" s="148"/>
      <c r="AD68" s="57" t="str">
        <f>IF(AND(AD65="Yes",AD67="Yes"),"Cycle Complete","Cycle Incomplete")</f>
        <v>Cycle Incomplete</v>
      </c>
      <c r="AE68" s="127"/>
      <c r="AF68" s="135"/>
    </row>
    <row r="69" spans="1:32" ht="15" customHeight="1" x14ac:dyDescent="0.25">
      <c r="A69" s="152"/>
      <c r="B69" s="45"/>
      <c r="C69" s="46"/>
      <c r="D69" s="46"/>
      <c r="E69" s="46"/>
      <c r="F69" s="46"/>
      <c r="G69" s="46"/>
      <c r="H69" s="46"/>
      <c r="I69" s="46"/>
      <c r="J69" s="46"/>
      <c r="K69" s="46"/>
      <c r="L69" s="46"/>
      <c r="M69" s="128"/>
      <c r="N69" s="131">
        <f>COUNTIF(C69:L73,"y")</f>
        <v>0</v>
      </c>
      <c r="O69" s="140" t="str">
        <f t="shared" ref="O69" si="22">IF(N69&gt;0,"OK","No Observation")</f>
        <v>No Observation</v>
      </c>
      <c r="P69" s="46"/>
      <c r="Q69" s="46"/>
      <c r="R69" s="46"/>
      <c r="S69" s="46"/>
      <c r="T69" s="46"/>
      <c r="U69" s="46"/>
      <c r="V69" s="46"/>
      <c r="W69" s="46"/>
      <c r="X69" s="46"/>
      <c r="Y69" s="46"/>
      <c r="Z69" s="46"/>
      <c r="AA69" s="128"/>
      <c r="AB69" s="131">
        <f>COUNTIF(P69:Z73,"Y")</f>
        <v>0</v>
      </c>
      <c r="AC69" s="140" t="str">
        <f t="shared" ref="AC69" si="23">IF(AB69&gt;0,"OK","No Debrief")</f>
        <v>No Debrief</v>
      </c>
      <c r="AD69" s="68" t="s">
        <v>62</v>
      </c>
      <c r="AE69" s="119"/>
      <c r="AF69" s="136"/>
    </row>
    <row r="70" spans="1:32" x14ac:dyDescent="0.25">
      <c r="A70" s="153"/>
      <c r="B70" s="47"/>
      <c r="C70" s="48"/>
      <c r="D70" s="48"/>
      <c r="E70" s="48"/>
      <c r="F70" s="48"/>
      <c r="G70" s="48"/>
      <c r="H70" s="48"/>
      <c r="I70" s="48"/>
      <c r="J70" s="48"/>
      <c r="K70" s="48"/>
      <c r="L70" s="48"/>
      <c r="M70" s="129"/>
      <c r="N70" s="132"/>
      <c r="O70" s="141"/>
      <c r="P70" s="48"/>
      <c r="Q70" s="48"/>
      <c r="R70" s="48"/>
      <c r="S70" s="48"/>
      <c r="T70" s="48"/>
      <c r="U70" s="48"/>
      <c r="V70" s="48"/>
      <c r="W70" s="48"/>
      <c r="X70" s="48"/>
      <c r="Y70" s="48"/>
      <c r="Z70" s="48"/>
      <c r="AA70" s="129"/>
      <c r="AB70" s="132"/>
      <c r="AC70" s="141"/>
      <c r="AD70" s="94" t="str">
        <f>IF(O69="OK", "Yes", "No")</f>
        <v>No</v>
      </c>
      <c r="AE70" s="120"/>
      <c r="AF70" s="137"/>
    </row>
    <row r="71" spans="1:32" x14ac:dyDescent="0.25">
      <c r="A71" s="153"/>
      <c r="B71" s="47"/>
      <c r="C71" s="48"/>
      <c r="D71" s="48"/>
      <c r="E71" s="48"/>
      <c r="F71" s="48"/>
      <c r="G71" s="48"/>
      <c r="H71" s="48"/>
      <c r="I71" s="48"/>
      <c r="J71" s="48"/>
      <c r="K71" s="48"/>
      <c r="L71" s="48"/>
      <c r="M71" s="129"/>
      <c r="N71" s="132"/>
      <c r="O71" s="141"/>
      <c r="P71" s="48"/>
      <c r="Q71" s="48"/>
      <c r="R71" s="48"/>
      <c r="S71" s="48"/>
      <c r="T71" s="48"/>
      <c r="U71" s="48"/>
      <c r="V71" s="48"/>
      <c r="W71" s="48"/>
      <c r="X71" s="48"/>
      <c r="Y71" s="48"/>
      <c r="Z71" s="48"/>
      <c r="AA71" s="129"/>
      <c r="AB71" s="132"/>
      <c r="AC71" s="141"/>
      <c r="AD71" s="55" t="s">
        <v>63</v>
      </c>
      <c r="AE71" s="120"/>
      <c r="AF71" s="93" t="s">
        <v>86</v>
      </c>
    </row>
    <row r="72" spans="1:32" x14ac:dyDescent="0.25">
      <c r="A72" s="154"/>
      <c r="B72" s="47"/>
      <c r="C72" s="48"/>
      <c r="D72" s="48"/>
      <c r="E72" s="48"/>
      <c r="F72" s="48"/>
      <c r="G72" s="48"/>
      <c r="H72" s="48"/>
      <c r="I72" s="48"/>
      <c r="J72" s="48"/>
      <c r="K72" s="48"/>
      <c r="L72" s="48"/>
      <c r="M72" s="129"/>
      <c r="N72" s="132"/>
      <c r="O72" s="141"/>
      <c r="P72" s="48"/>
      <c r="Q72" s="48"/>
      <c r="R72" s="48"/>
      <c r="S72" s="48"/>
      <c r="T72" s="48"/>
      <c r="U72" s="48"/>
      <c r="V72" s="48"/>
      <c r="W72" s="48"/>
      <c r="X72" s="48"/>
      <c r="Y72" s="48"/>
      <c r="Z72" s="48"/>
      <c r="AA72" s="129"/>
      <c r="AB72" s="132"/>
      <c r="AC72" s="141"/>
      <c r="AD72" s="94" t="str">
        <f>IF(AC69="OK","Yes","No")</f>
        <v>No</v>
      </c>
      <c r="AE72" s="120"/>
      <c r="AF72" s="138"/>
    </row>
    <row r="73" spans="1:32" x14ac:dyDescent="0.25">
      <c r="A73" s="53" t="str">
        <f>IF(AD68="Cycle Complete", "", "Caution: Previous cycle incomplete")</f>
        <v>Caution: Previous cycle incomplete</v>
      </c>
      <c r="B73" s="49"/>
      <c r="C73" s="50"/>
      <c r="D73" s="50"/>
      <c r="E73" s="50"/>
      <c r="F73" s="50"/>
      <c r="G73" s="50"/>
      <c r="H73" s="50"/>
      <c r="I73" s="50"/>
      <c r="J73" s="50"/>
      <c r="K73" s="50"/>
      <c r="L73" s="50"/>
      <c r="M73" s="130"/>
      <c r="N73" s="133"/>
      <c r="O73" s="142"/>
      <c r="P73" s="50"/>
      <c r="Q73" s="50"/>
      <c r="R73" s="50"/>
      <c r="S73" s="50"/>
      <c r="T73" s="50"/>
      <c r="U73" s="50"/>
      <c r="V73" s="50"/>
      <c r="W73" s="50"/>
      <c r="X73" s="50"/>
      <c r="Y73" s="50"/>
      <c r="Z73" s="50"/>
      <c r="AA73" s="130"/>
      <c r="AB73" s="133"/>
      <c r="AC73" s="142"/>
      <c r="AD73" s="57" t="str">
        <f>IF(AND(AD70="Yes",AD72="Yes"),"Cycle Complete","Cycle Incomplete")</f>
        <v>Cycle Incomplete</v>
      </c>
      <c r="AE73" s="121"/>
      <c r="AF73" s="139"/>
    </row>
    <row r="74" spans="1:32" ht="15" customHeight="1" x14ac:dyDescent="0.25">
      <c r="A74" s="155"/>
      <c r="B74" s="33"/>
      <c r="C74" s="34"/>
      <c r="D74" s="34"/>
      <c r="E74" s="34"/>
      <c r="F74" s="34"/>
      <c r="G74" s="34"/>
      <c r="H74" s="34"/>
      <c r="I74" s="34"/>
      <c r="J74" s="34"/>
      <c r="K74" s="34"/>
      <c r="L74" s="34"/>
      <c r="M74" s="143"/>
      <c r="N74" s="122">
        <f>COUNTIF(C74:L78,"y")</f>
        <v>0</v>
      </c>
      <c r="O74" s="146" t="str">
        <f t="shared" ref="O74" si="24">IF(N74&gt;0,"OK","No Observation")</f>
        <v>No Observation</v>
      </c>
      <c r="P74" s="34"/>
      <c r="Q74" s="34"/>
      <c r="R74" s="34"/>
      <c r="S74" s="34"/>
      <c r="T74" s="34"/>
      <c r="U74" s="34"/>
      <c r="V74" s="34"/>
      <c r="W74" s="34"/>
      <c r="X74" s="34"/>
      <c r="Y74" s="34"/>
      <c r="Z74" s="34"/>
      <c r="AA74" s="143"/>
      <c r="AB74" s="122">
        <f>COUNTIF(P74:Z78,"Y")</f>
        <v>0</v>
      </c>
      <c r="AC74" s="146" t="str">
        <f t="shared" ref="AC74" si="25">IF(AB74&gt;0,"OK","No Debrief")</f>
        <v>No Debrief</v>
      </c>
      <c r="AD74" s="68" t="s">
        <v>62</v>
      </c>
      <c r="AE74" s="125"/>
      <c r="AF74" s="151"/>
    </row>
    <row r="75" spans="1:32" x14ac:dyDescent="0.25">
      <c r="A75" s="156"/>
      <c r="B75" s="35"/>
      <c r="C75" s="36"/>
      <c r="D75" s="36"/>
      <c r="E75" s="36"/>
      <c r="F75" s="36"/>
      <c r="G75" s="36"/>
      <c r="H75" s="36"/>
      <c r="I75" s="36"/>
      <c r="J75" s="36"/>
      <c r="K75" s="36"/>
      <c r="L75" s="36"/>
      <c r="M75" s="144"/>
      <c r="N75" s="123"/>
      <c r="O75" s="147"/>
      <c r="P75" s="36"/>
      <c r="Q75" s="36"/>
      <c r="R75" s="36"/>
      <c r="S75" s="36"/>
      <c r="T75" s="36"/>
      <c r="U75" s="36"/>
      <c r="V75" s="36"/>
      <c r="W75" s="36"/>
      <c r="X75" s="36"/>
      <c r="Y75" s="36"/>
      <c r="Z75" s="36"/>
      <c r="AA75" s="144"/>
      <c r="AB75" s="123"/>
      <c r="AC75" s="147"/>
      <c r="AD75" s="94" t="str">
        <f>IF(O74="OK", "Yes", "No")</f>
        <v>No</v>
      </c>
      <c r="AE75" s="126"/>
      <c r="AF75" s="150"/>
    </row>
    <row r="76" spans="1:32" x14ac:dyDescent="0.25">
      <c r="A76" s="156"/>
      <c r="B76" s="35"/>
      <c r="C76" s="36"/>
      <c r="D76" s="36"/>
      <c r="E76" s="36"/>
      <c r="F76" s="36"/>
      <c r="G76" s="36"/>
      <c r="H76" s="36"/>
      <c r="I76" s="36"/>
      <c r="J76" s="36"/>
      <c r="K76" s="36"/>
      <c r="L76" s="36"/>
      <c r="M76" s="144"/>
      <c r="N76" s="123"/>
      <c r="O76" s="147"/>
      <c r="P76" s="36"/>
      <c r="Q76" s="36"/>
      <c r="R76" s="36"/>
      <c r="S76" s="36"/>
      <c r="T76" s="36"/>
      <c r="U76" s="36"/>
      <c r="V76" s="36"/>
      <c r="W76" s="36"/>
      <c r="X76" s="36"/>
      <c r="Y76" s="36"/>
      <c r="Z76" s="36"/>
      <c r="AA76" s="144"/>
      <c r="AB76" s="123"/>
      <c r="AC76" s="147"/>
      <c r="AD76" s="55" t="s">
        <v>63</v>
      </c>
      <c r="AE76" s="126"/>
      <c r="AF76" s="93" t="s">
        <v>86</v>
      </c>
    </row>
    <row r="77" spans="1:32" x14ac:dyDescent="0.25">
      <c r="A77" s="157"/>
      <c r="B77" s="35"/>
      <c r="C77" s="36"/>
      <c r="D77" s="36"/>
      <c r="E77" s="36"/>
      <c r="F77" s="36"/>
      <c r="G77" s="36"/>
      <c r="H77" s="36"/>
      <c r="I77" s="36"/>
      <c r="J77" s="36"/>
      <c r="K77" s="36"/>
      <c r="L77" s="36"/>
      <c r="M77" s="144"/>
      <c r="N77" s="123"/>
      <c r="O77" s="147"/>
      <c r="P77" s="36"/>
      <c r="Q77" s="36"/>
      <c r="R77" s="36"/>
      <c r="S77" s="36"/>
      <c r="T77" s="36"/>
      <c r="U77" s="36"/>
      <c r="V77" s="36"/>
      <c r="W77" s="36"/>
      <c r="X77" s="36"/>
      <c r="Y77" s="36"/>
      <c r="Z77" s="36"/>
      <c r="AA77" s="144"/>
      <c r="AB77" s="123"/>
      <c r="AC77" s="147"/>
      <c r="AD77" s="94" t="str">
        <f>IF(AC74="OK","Yes","No")</f>
        <v>No</v>
      </c>
      <c r="AE77" s="126"/>
      <c r="AF77" s="134"/>
    </row>
    <row r="78" spans="1:32" x14ac:dyDescent="0.25">
      <c r="A78" s="71" t="str">
        <f>IF(AD73="Cycle Complete", "", "Caution: Previous cycle incomplete")</f>
        <v>Caution: Previous cycle incomplete</v>
      </c>
      <c r="B78" s="37"/>
      <c r="C78" s="38"/>
      <c r="D78" s="38"/>
      <c r="E78" s="38"/>
      <c r="F78" s="38"/>
      <c r="G78" s="38"/>
      <c r="H78" s="38"/>
      <c r="I78" s="38"/>
      <c r="J78" s="38"/>
      <c r="K78" s="38"/>
      <c r="L78" s="38"/>
      <c r="M78" s="145"/>
      <c r="N78" s="124"/>
      <c r="O78" s="148"/>
      <c r="P78" s="38"/>
      <c r="Q78" s="38"/>
      <c r="R78" s="38"/>
      <c r="S78" s="38"/>
      <c r="T78" s="38"/>
      <c r="U78" s="38"/>
      <c r="V78" s="38"/>
      <c r="W78" s="38"/>
      <c r="X78" s="38"/>
      <c r="Y78" s="38"/>
      <c r="Z78" s="38"/>
      <c r="AA78" s="145"/>
      <c r="AB78" s="124"/>
      <c r="AC78" s="148"/>
      <c r="AD78" s="57" t="str">
        <f>IF(AND(AD75="Yes",AD77="Yes"),"Cycle Complete","Cycle Incomplete")</f>
        <v>Cycle Incomplete</v>
      </c>
      <c r="AE78" s="127"/>
      <c r="AF78" s="135"/>
    </row>
    <row r="79" spans="1:32" ht="15" customHeight="1" x14ac:dyDescent="0.25">
      <c r="A79" s="152"/>
      <c r="B79" s="45"/>
      <c r="C79" s="46"/>
      <c r="D79" s="46"/>
      <c r="E79" s="46"/>
      <c r="F79" s="46"/>
      <c r="G79" s="46"/>
      <c r="H79" s="46"/>
      <c r="I79" s="46"/>
      <c r="J79" s="46"/>
      <c r="K79" s="46"/>
      <c r="L79" s="46"/>
      <c r="M79" s="128"/>
      <c r="N79" s="131">
        <f>COUNTIF(C79:L83,"y")</f>
        <v>0</v>
      </c>
      <c r="O79" s="140" t="str">
        <f t="shared" ref="O79" si="26">IF(N79&gt;0,"OK","No Observation")</f>
        <v>No Observation</v>
      </c>
      <c r="P79" s="46"/>
      <c r="Q79" s="46"/>
      <c r="R79" s="46"/>
      <c r="S79" s="46"/>
      <c r="T79" s="46"/>
      <c r="U79" s="46"/>
      <c r="V79" s="46"/>
      <c r="W79" s="46"/>
      <c r="X79" s="46"/>
      <c r="Y79" s="46"/>
      <c r="Z79" s="46"/>
      <c r="AA79" s="128"/>
      <c r="AB79" s="131">
        <f>COUNTIF(P79:Z83,"Y")</f>
        <v>0</v>
      </c>
      <c r="AC79" s="140" t="str">
        <f t="shared" ref="AC79" si="27">IF(AB79&gt;0,"OK","No Debrief")</f>
        <v>No Debrief</v>
      </c>
      <c r="AD79" s="68" t="s">
        <v>62</v>
      </c>
      <c r="AE79" s="119"/>
      <c r="AF79" s="136"/>
    </row>
    <row r="80" spans="1:32" x14ac:dyDescent="0.25">
      <c r="A80" s="153"/>
      <c r="B80" s="47"/>
      <c r="C80" s="48"/>
      <c r="D80" s="48"/>
      <c r="E80" s="48"/>
      <c r="F80" s="48"/>
      <c r="G80" s="48"/>
      <c r="H80" s="48"/>
      <c r="I80" s="48"/>
      <c r="J80" s="48"/>
      <c r="K80" s="48"/>
      <c r="L80" s="48"/>
      <c r="M80" s="129"/>
      <c r="N80" s="132"/>
      <c r="O80" s="141"/>
      <c r="P80" s="48"/>
      <c r="Q80" s="48"/>
      <c r="R80" s="48"/>
      <c r="S80" s="48"/>
      <c r="T80" s="48"/>
      <c r="U80" s="48"/>
      <c r="V80" s="48"/>
      <c r="W80" s="48"/>
      <c r="X80" s="48"/>
      <c r="Y80" s="48"/>
      <c r="Z80" s="48"/>
      <c r="AA80" s="129"/>
      <c r="AB80" s="132"/>
      <c r="AC80" s="141"/>
      <c r="AD80" s="94" t="str">
        <f>IF(O79="OK", "Yes", "No")</f>
        <v>No</v>
      </c>
      <c r="AE80" s="120"/>
      <c r="AF80" s="137"/>
    </row>
    <row r="81" spans="1:32" x14ac:dyDescent="0.25">
      <c r="A81" s="153"/>
      <c r="B81" s="47"/>
      <c r="C81" s="48"/>
      <c r="D81" s="48"/>
      <c r="E81" s="48"/>
      <c r="F81" s="48"/>
      <c r="G81" s="48"/>
      <c r="H81" s="48"/>
      <c r="I81" s="48"/>
      <c r="J81" s="48"/>
      <c r="K81" s="48"/>
      <c r="L81" s="48"/>
      <c r="M81" s="129"/>
      <c r="N81" s="132"/>
      <c r="O81" s="141"/>
      <c r="P81" s="48"/>
      <c r="Q81" s="48"/>
      <c r="R81" s="48"/>
      <c r="S81" s="48"/>
      <c r="T81" s="48"/>
      <c r="U81" s="48"/>
      <c r="V81" s="48"/>
      <c r="W81" s="48"/>
      <c r="X81" s="48"/>
      <c r="Y81" s="48"/>
      <c r="Z81" s="48"/>
      <c r="AA81" s="129"/>
      <c r="AB81" s="132"/>
      <c r="AC81" s="141"/>
      <c r="AD81" s="55" t="s">
        <v>63</v>
      </c>
      <c r="AE81" s="120"/>
      <c r="AF81" s="93" t="s">
        <v>86</v>
      </c>
    </row>
    <row r="82" spans="1:32" x14ac:dyDescent="0.25">
      <c r="A82" s="154"/>
      <c r="B82" s="47"/>
      <c r="C82" s="48"/>
      <c r="D82" s="48"/>
      <c r="E82" s="48"/>
      <c r="F82" s="48"/>
      <c r="G82" s="48"/>
      <c r="H82" s="48"/>
      <c r="I82" s="48"/>
      <c r="J82" s="48"/>
      <c r="K82" s="48"/>
      <c r="L82" s="48"/>
      <c r="M82" s="129"/>
      <c r="N82" s="132"/>
      <c r="O82" s="141"/>
      <c r="P82" s="48"/>
      <c r="Q82" s="48"/>
      <c r="R82" s="48"/>
      <c r="S82" s="48"/>
      <c r="T82" s="48"/>
      <c r="U82" s="48"/>
      <c r="V82" s="48"/>
      <c r="W82" s="48"/>
      <c r="X82" s="48"/>
      <c r="Y82" s="48"/>
      <c r="Z82" s="48"/>
      <c r="AA82" s="129"/>
      <c r="AB82" s="132"/>
      <c r="AC82" s="141"/>
      <c r="AD82" s="94" t="str">
        <f>IF(AC79="OK","Yes","No")</f>
        <v>No</v>
      </c>
      <c r="AE82" s="120"/>
      <c r="AF82" s="138"/>
    </row>
    <row r="83" spans="1:32" x14ac:dyDescent="0.25">
      <c r="A83" s="53" t="str">
        <f>IF(AD78="Cycle Complete", "", "Caution: Previous cycle incomplete")</f>
        <v>Caution: Previous cycle incomplete</v>
      </c>
      <c r="B83" s="49"/>
      <c r="C83" s="50"/>
      <c r="D83" s="50"/>
      <c r="E83" s="50"/>
      <c r="F83" s="50"/>
      <c r="G83" s="50"/>
      <c r="H83" s="50"/>
      <c r="I83" s="50"/>
      <c r="J83" s="50"/>
      <c r="K83" s="50"/>
      <c r="L83" s="50"/>
      <c r="M83" s="130"/>
      <c r="N83" s="133"/>
      <c r="O83" s="142"/>
      <c r="P83" s="50"/>
      <c r="Q83" s="50"/>
      <c r="R83" s="50"/>
      <c r="S83" s="50"/>
      <c r="T83" s="50"/>
      <c r="U83" s="50"/>
      <c r="V83" s="50"/>
      <c r="W83" s="50"/>
      <c r="X83" s="50"/>
      <c r="Y83" s="50"/>
      <c r="Z83" s="50"/>
      <c r="AA83" s="130"/>
      <c r="AB83" s="133"/>
      <c r="AC83" s="142"/>
      <c r="AD83" s="57" t="str">
        <f>IF(AND(AD80="Yes",AD82="Yes"),"Cycle Complete","Cycle Incomplete")</f>
        <v>Cycle Incomplete</v>
      </c>
      <c r="AE83" s="121"/>
      <c r="AF83" s="139"/>
    </row>
    <row r="84" spans="1:32" ht="15" customHeight="1" x14ac:dyDescent="0.25">
      <c r="A84" s="155"/>
      <c r="B84" s="33"/>
      <c r="C84" s="34"/>
      <c r="D84" s="34"/>
      <c r="E84" s="34"/>
      <c r="F84" s="34"/>
      <c r="G84" s="34"/>
      <c r="H84" s="34"/>
      <c r="I84" s="34"/>
      <c r="J84" s="34"/>
      <c r="K84" s="34"/>
      <c r="L84" s="34"/>
      <c r="M84" s="143"/>
      <c r="N84" s="122">
        <f>COUNTIF(C84:L88,"y")</f>
        <v>0</v>
      </c>
      <c r="O84" s="146" t="str">
        <f t="shared" ref="O84" si="28">IF(N84&gt;0,"OK","No Observation")</f>
        <v>No Observation</v>
      </c>
      <c r="P84" s="34"/>
      <c r="Q84" s="34"/>
      <c r="R84" s="34"/>
      <c r="S84" s="34"/>
      <c r="T84" s="34"/>
      <c r="U84" s="34"/>
      <c r="V84" s="34"/>
      <c r="W84" s="34"/>
      <c r="X84" s="34"/>
      <c r="Y84" s="34"/>
      <c r="Z84" s="34"/>
      <c r="AA84" s="143"/>
      <c r="AB84" s="122">
        <f>COUNTIF(P84:Z88,"Y")</f>
        <v>0</v>
      </c>
      <c r="AC84" s="146" t="str">
        <f t="shared" ref="AC84" si="29">IF(AB84&gt;0,"OK","No Debrief")</f>
        <v>No Debrief</v>
      </c>
      <c r="AD84" s="68" t="s">
        <v>62</v>
      </c>
      <c r="AE84" s="125"/>
      <c r="AF84" s="151"/>
    </row>
    <row r="85" spans="1:32" x14ac:dyDescent="0.25">
      <c r="A85" s="156"/>
      <c r="B85" s="35"/>
      <c r="C85" s="36"/>
      <c r="D85" s="36"/>
      <c r="E85" s="36"/>
      <c r="F85" s="36"/>
      <c r="G85" s="36"/>
      <c r="H85" s="36"/>
      <c r="I85" s="36"/>
      <c r="J85" s="36"/>
      <c r="K85" s="36"/>
      <c r="L85" s="36"/>
      <c r="M85" s="144"/>
      <c r="N85" s="123"/>
      <c r="O85" s="147"/>
      <c r="P85" s="36"/>
      <c r="Q85" s="36"/>
      <c r="R85" s="36"/>
      <c r="S85" s="36"/>
      <c r="T85" s="36"/>
      <c r="U85" s="36"/>
      <c r="V85" s="36"/>
      <c r="W85" s="36"/>
      <c r="X85" s="36"/>
      <c r="Y85" s="36"/>
      <c r="Z85" s="36"/>
      <c r="AA85" s="144"/>
      <c r="AB85" s="123"/>
      <c r="AC85" s="147"/>
      <c r="AD85" s="94" t="str">
        <f>IF(O84="OK", "Yes", "No")</f>
        <v>No</v>
      </c>
      <c r="AE85" s="126"/>
      <c r="AF85" s="150"/>
    </row>
    <row r="86" spans="1:32" x14ac:dyDescent="0.25">
      <c r="A86" s="156"/>
      <c r="B86" s="35"/>
      <c r="C86" s="36"/>
      <c r="D86" s="36"/>
      <c r="E86" s="36"/>
      <c r="F86" s="36"/>
      <c r="G86" s="36"/>
      <c r="H86" s="36"/>
      <c r="I86" s="36"/>
      <c r="J86" s="36"/>
      <c r="K86" s="36"/>
      <c r="L86" s="36"/>
      <c r="M86" s="144"/>
      <c r="N86" s="123"/>
      <c r="O86" s="147"/>
      <c r="P86" s="36"/>
      <c r="Q86" s="36"/>
      <c r="R86" s="36"/>
      <c r="S86" s="36"/>
      <c r="T86" s="36"/>
      <c r="U86" s="36"/>
      <c r="V86" s="36"/>
      <c r="W86" s="36"/>
      <c r="X86" s="36"/>
      <c r="Y86" s="36"/>
      <c r="Z86" s="36"/>
      <c r="AA86" s="144"/>
      <c r="AB86" s="123"/>
      <c r="AC86" s="147"/>
      <c r="AD86" s="55" t="s">
        <v>63</v>
      </c>
      <c r="AE86" s="126"/>
      <c r="AF86" s="93" t="s">
        <v>86</v>
      </c>
    </row>
    <row r="87" spans="1:32" x14ac:dyDescent="0.25">
      <c r="A87" s="157"/>
      <c r="B87" s="35"/>
      <c r="C87" s="36"/>
      <c r="D87" s="36"/>
      <c r="E87" s="36"/>
      <c r="F87" s="36"/>
      <c r="G87" s="36"/>
      <c r="H87" s="36"/>
      <c r="I87" s="36"/>
      <c r="J87" s="36"/>
      <c r="K87" s="36"/>
      <c r="L87" s="36"/>
      <c r="M87" s="144"/>
      <c r="N87" s="123"/>
      <c r="O87" s="147"/>
      <c r="P87" s="36"/>
      <c r="Q87" s="36"/>
      <c r="R87" s="36"/>
      <c r="S87" s="36"/>
      <c r="T87" s="36"/>
      <c r="U87" s="36"/>
      <c r="V87" s="36"/>
      <c r="W87" s="36"/>
      <c r="X87" s="36"/>
      <c r="Y87" s="36"/>
      <c r="Z87" s="36"/>
      <c r="AA87" s="144"/>
      <c r="AB87" s="123"/>
      <c r="AC87" s="147"/>
      <c r="AD87" s="94" t="str">
        <f>IF(AC84="OK","Yes","No")</f>
        <v>No</v>
      </c>
      <c r="AE87" s="126"/>
      <c r="AF87" s="134"/>
    </row>
    <row r="88" spans="1:32" x14ac:dyDescent="0.25">
      <c r="A88" s="71" t="str">
        <f>IF(AD83="Cycle Complete", "", "Caution: Previous cycle incomplete")</f>
        <v>Caution: Previous cycle incomplete</v>
      </c>
      <c r="B88" s="37"/>
      <c r="C88" s="38"/>
      <c r="D88" s="38"/>
      <c r="E88" s="38"/>
      <c r="F88" s="38"/>
      <c r="G88" s="38"/>
      <c r="H88" s="38"/>
      <c r="I88" s="38"/>
      <c r="J88" s="38"/>
      <c r="K88" s="38"/>
      <c r="L88" s="38"/>
      <c r="M88" s="145"/>
      <c r="N88" s="124"/>
      <c r="O88" s="148"/>
      <c r="P88" s="38"/>
      <c r="Q88" s="38"/>
      <c r="R88" s="38"/>
      <c r="S88" s="38"/>
      <c r="T88" s="38"/>
      <c r="U88" s="38"/>
      <c r="V88" s="38"/>
      <c r="W88" s="38"/>
      <c r="X88" s="38"/>
      <c r="Y88" s="38"/>
      <c r="Z88" s="38"/>
      <c r="AA88" s="145"/>
      <c r="AB88" s="124"/>
      <c r="AC88" s="148"/>
      <c r="AD88" s="57" t="str">
        <f>IF(AND(AD85="Yes",AD87="Yes"),"Cycle Complete","Cycle Incomplete")</f>
        <v>Cycle Incomplete</v>
      </c>
      <c r="AE88" s="127"/>
      <c r="AF88" s="135"/>
    </row>
    <row r="89" spans="1:32" ht="15" customHeight="1" x14ac:dyDescent="0.25">
      <c r="A89" s="152"/>
      <c r="B89" s="45"/>
      <c r="C89" s="46"/>
      <c r="D89" s="46"/>
      <c r="E89" s="46"/>
      <c r="F89" s="46"/>
      <c r="G89" s="46"/>
      <c r="H89" s="46"/>
      <c r="I89" s="46"/>
      <c r="J89" s="46"/>
      <c r="K89" s="46"/>
      <c r="L89" s="46"/>
      <c r="M89" s="128"/>
      <c r="N89" s="131">
        <f>COUNTIF(C89:L93,"y")</f>
        <v>0</v>
      </c>
      <c r="O89" s="140" t="str">
        <f t="shared" ref="O89" si="30">IF(N89&gt;0,"OK","No Observation")</f>
        <v>No Observation</v>
      </c>
      <c r="P89" s="46"/>
      <c r="Q89" s="46"/>
      <c r="R89" s="46"/>
      <c r="S89" s="46"/>
      <c r="T89" s="46"/>
      <c r="U89" s="46"/>
      <c r="V89" s="46"/>
      <c r="W89" s="46"/>
      <c r="X89" s="46"/>
      <c r="Y89" s="46"/>
      <c r="Z89" s="46"/>
      <c r="AA89" s="128"/>
      <c r="AB89" s="131">
        <f>COUNTIF(P89:Z93,"Y")</f>
        <v>0</v>
      </c>
      <c r="AC89" s="140" t="str">
        <f t="shared" ref="AC89" si="31">IF(AB89&gt;0,"OK","No Debrief")</f>
        <v>No Debrief</v>
      </c>
      <c r="AD89" s="68" t="s">
        <v>62</v>
      </c>
      <c r="AE89" s="119"/>
      <c r="AF89" s="136"/>
    </row>
    <row r="90" spans="1:32" x14ac:dyDescent="0.25">
      <c r="A90" s="153"/>
      <c r="B90" s="47"/>
      <c r="C90" s="48"/>
      <c r="D90" s="48"/>
      <c r="E90" s="48"/>
      <c r="F90" s="48"/>
      <c r="G90" s="48"/>
      <c r="H90" s="48"/>
      <c r="I90" s="48"/>
      <c r="J90" s="48"/>
      <c r="K90" s="48"/>
      <c r="L90" s="48"/>
      <c r="M90" s="129"/>
      <c r="N90" s="132"/>
      <c r="O90" s="141"/>
      <c r="P90" s="48"/>
      <c r="Q90" s="48"/>
      <c r="R90" s="48"/>
      <c r="S90" s="48"/>
      <c r="T90" s="48"/>
      <c r="U90" s="48"/>
      <c r="V90" s="48"/>
      <c r="W90" s="48"/>
      <c r="X90" s="48"/>
      <c r="Y90" s="48"/>
      <c r="Z90" s="48"/>
      <c r="AA90" s="129"/>
      <c r="AB90" s="132"/>
      <c r="AC90" s="141"/>
      <c r="AD90" s="94" t="str">
        <f>IF(O89="OK", "Yes", "No")</f>
        <v>No</v>
      </c>
      <c r="AE90" s="120"/>
      <c r="AF90" s="137"/>
    </row>
    <row r="91" spans="1:32" x14ac:dyDescent="0.25">
      <c r="A91" s="153"/>
      <c r="B91" s="47"/>
      <c r="C91" s="48"/>
      <c r="D91" s="48"/>
      <c r="E91" s="48"/>
      <c r="F91" s="48"/>
      <c r="G91" s="48"/>
      <c r="H91" s="48"/>
      <c r="I91" s="48"/>
      <c r="J91" s="48"/>
      <c r="K91" s="48"/>
      <c r="L91" s="48"/>
      <c r="M91" s="129"/>
      <c r="N91" s="132"/>
      <c r="O91" s="141"/>
      <c r="P91" s="48"/>
      <c r="Q91" s="48"/>
      <c r="R91" s="48"/>
      <c r="S91" s="48"/>
      <c r="T91" s="48"/>
      <c r="U91" s="48"/>
      <c r="V91" s="48"/>
      <c r="W91" s="48"/>
      <c r="X91" s="48"/>
      <c r="Y91" s="48"/>
      <c r="Z91" s="48"/>
      <c r="AA91" s="129"/>
      <c r="AB91" s="132"/>
      <c r="AC91" s="141"/>
      <c r="AD91" s="55" t="s">
        <v>63</v>
      </c>
      <c r="AE91" s="120"/>
      <c r="AF91" s="93" t="s">
        <v>86</v>
      </c>
    </row>
    <row r="92" spans="1:32" x14ac:dyDescent="0.25">
      <c r="A92" s="154"/>
      <c r="B92" s="47"/>
      <c r="C92" s="48"/>
      <c r="D92" s="48"/>
      <c r="E92" s="48"/>
      <c r="F92" s="48"/>
      <c r="G92" s="48"/>
      <c r="H92" s="48"/>
      <c r="I92" s="48"/>
      <c r="J92" s="48"/>
      <c r="K92" s="48"/>
      <c r="L92" s="48"/>
      <c r="M92" s="129"/>
      <c r="N92" s="132"/>
      <c r="O92" s="141"/>
      <c r="P92" s="48"/>
      <c r="Q92" s="48"/>
      <c r="R92" s="48"/>
      <c r="S92" s="48"/>
      <c r="T92" s="48"/>
      <c r="U92" s="48"/>
      <c r="V92" s="48"/>
      <c r="W92" s="48"/>
      <c r="X92" s="48"/>
      <c r="Y92" s="48"/>
      <c r="Z92" s="48"/>
      <c r="AA92" s="129"/>
      <c r="AB92" s="132"/>
      <c r="AC92" s="141"/>
      <c r="AD92" s="94" t="str">
        <f>IF(AC89="OK","Yes","No")</f>
        <v>No</v>
      </c>
      <c r="AE92" s="120"/>
      <c r="AF92" s="138"/>
    </row>
    <row r="93" spans="1:32" x14ac:dyDescent="0.25">
      <c r="A93" s="53" t="str">
        <f>IF(AD88="Cycle Complete", "", "Caution: Previous cycle incomplete")</f>
        <v>Caution: Previous cycle incomplete</v>
      </c>
      <c r="B93" s="49"/>
      <c r="C93" s="50"/>
      <c r="D93" s="50"/>
      <c r="E93" s="50"/>
      <c r="F93" s="50"/>
      <c r="G93" s="50"/>
      <c r="H93" s="50"/>
      <c r="I93" s="50"/>
      <c r="J93" s="50"/>
      <c r="K93" s="50"/>
      <c r="L93" s="50"/>
      <c r="M93" s="130"/>
      <c r="N93" s="133"/>
      <c r="O93" s="142"/>
      <c r="P93" s="50"/>
      <c r="Q93" s="50"/>
      <c r="R93" s="50"/>
      <c r="S93" s="50"/>
      <c r="T93" s="50"/>
      <c r="U93" s="50"/>
      <c r="V93" s="50"/>
      <c r="W93" s="50"/>
      <c r="X93" s="50"/>
      <c r="Y93" s="50"/>
      <c r="Z93" s="50"/>
      <c r="AA93" s="130"/>
      <c r="AB93" s="133"/>
      <c r="AC93" s="142"/>
      <c r="AD93" s="57" t="str">
        <f>IF(AND(AD90="Yes",AD92="Yes"),"Cycle Complete","Cycle Incomplete")</f>
        <v>Cycle Incomplete</v>
      </c>
      <c r="AE93" s="121"/>
      <c r="AF93" s="139"/>
    </row>
    <row r="94" spans="1:32" ht="15" customHeight="1" x14ac:dyDescent="0.25">
      <c r="A94" s="155"/>
      <c r="B94" s="33"/>
      <c r="C94" s="34"/>
      <c r="D94" s="34"/>
      <c r="E94" s="34"/>
      <c r="F94" s="34"/>
      <c r="G94" s="34"/>
      <c r="H94" s="34"/>
      <c r="I94" s="34"/>
      <c r="J94" s="34"/>
      <c r="K94" s="34"/>
      <c r="L94" s="34"/>
      <c r="M94" s="143"/>
      <c r="N94" s="122">
        <f>COUNTIF(C94:L98,"y")</f>
        <v>0</v>
      </c>
      <c r="O94" s="146" t="str">
        <f t="shared" ref="O94" si="32">IF(N94&gt;0,"OK","No Observation")</f>
        <v>No Observation</v>
      </c>
      <c r="P94" s="34"/>
      <c r="Q94" s="34"/>
      <c r="R94" s="34"/>
      <c r="S94" s="34"/>
      <c r="T94" s="34"/>
      <c r="U94" s="34"/>
      <c r="V94" s="34"/>
      <c r="W94" s="34"/>
      <c r="X94" s="34"/>
      <c r="Y94" s="34"/>
      <c r="Z94" s="34"/>
      <c r="AA94" s="143"/>
      <c r="AB94" s="122">
        <f>COUNTIF(P94:Z98,"Y")</f>
        <v>0</v>
      </c>
      <c r="AC94" s="146" t="str">
        <f t="shared" ref="AC94" si="33">IF(AB94&gt;0,"OK","No Debrief")</f>
        <v>No Debrief</v>
      </c>
      <c r="AD94" s="68" t="s">
        <v>62</v>
      </c>
      <c r="AE94" s="125"/>
      <c r="AF94" s="151"/>
    </row>
    <row r="95" spans="1:32" x14ac:dyDescent="0.25">
      <c r="A95" s="156"/>
      <c r="B95" s="35"/>
      <c r="C95" s="36"/>
      <c r="D95" s="36"/>
      <c r="E95" s="36"/>
      <c r="F95" s="36"/>
      <c r="G95" s="36"/>
      <c r="H95" s="36"/>
      <c r="I95" s="36"/>
      <c r="J95" s="36"/>
      <c r="K95" s="36"/>
      <c r="L95" s="36"/>
      <c r="M95" s="144"/>
      <c r="N95" s="123"/>
      <c r="O95" s="147"/>
      <c r="P95" s="36"/>
      <c r="Q95" s="36"/>
      <c r="R95" s="36"/>
      <c r="S95" s="36"/>
      <c r="T95" s="36"/>
      <c r="U95" s="36"/>
      <c r="V95" s="36"/>
      <c r="W95" s="36"/>
      <c r="X95" s="36"/>
      <c r="Y95" s="36"/>
      <c r="Z95" s="36"/>
      <c r="AA95" s="144"/>
      <c r="AB95" s="123"/>
      <c r="AC95" s="147"/>
      <c r="AD95" s="94" t="str">
        <f>IF(O94="OK", "Yes", "No")</f>
        <v>No</v>
      </c>
      <c r="AE95" s="126"/>
      <c r="AF95" s="150"/>
    </row>
    <row r="96" spans="1:32" x14ac:dyDescent="0.25">
      <c r="A96" s="156"/>
      <c r="B96" s="35"/>
      <c r="C96" s="36"/>
      <c r="D96" s="36"/>
      <c r="E96" s="36"/>
      <c r="F96" s="36"/>
      <c r="G96" s="36"/>
      <c r="H96" s="36"/>
      <c r="I96" s="36"/>
      <c r="J96" s="36"/>
      <c r="K96" s="36"/>
      <c r="L96" s="36"/>
      <c r="M96" s="144"/>
      <c r="N96" s="123"/>
      <c r="O96" s="147"/>
      <c r="P96" s="36"/>
      <c r="Q96" s="36"/>
      <c r="R96" s="36"/>
      <c r="S96" s="36"/>
      <c r="T96" s="36"/>
      <c r="U96" s="36"/>
      <c r="V96" s="36"/>
      <c r="W96" s="36"/>
      <c r="X96" s="36"/>
      <c r="Y96" s="36"/>
      <c r="Z96" s="36"/>
      <c r="AA96" s="144"/>
      <c r="AB96" s="123"/>
      <c r="AC96" s="147"/>
      <c r="AD96" s="55" t="s">
        <v>63</v>
      </c>
      <c r="AE96" s="126"/>
      <c r="AF96" s="93" t="s">
        <v>86</v>
      </c>
    </row>
    <row r="97" spans="1:32" x14ac:dyDescent="0.25">
      <c r="A97" s="157"/>
      <c r="B97" s="35"/>
      <c r="C97" s="36"/>
      <c r="D97" s="36"/>
      <c r="E97" s="36"/>
      <c r="F97" s="36"/>
      <c r="G97" s="36"/>
      <c r="H97" s="36"/>
      <c r="I97" s="36"/>
      <c r="J97" s="36"/>
      <c r="K97" s="36"/>
      <c r="L97" s="36"/>
      <c r="M97" s="144"/>
      <c r="N97" s="123"/>
      <c r="O97" s="147"/>
      <c r="P97" s="36"/>
      <c r="Q97" s="36"/>
      <c r="R97" s="36"/>
      <c r="S97" s="36"/>
      <c r="T97" s="36"/>
      <c r="U97" s="36"/>
      <c r="V97" s="36"/>
      <c r="W97" s="36"/>
      <c r="X97" s="36"/>
      <c r="Y97" s="36"/>
      <c r="Z97" s="36"/>
      <c r="AA97" s="144"/>
      <c r="AB97" s="123"/>
      <c r="AC97" s="147"/>
      <c r="AD97" s="94" t="str">
        <f>IF(AC94="OK","Yes","No")</f>
        <v>No</v>
      </c>
      <c r="AE97" s="126"/>
      <c r="AF97" s="134"/>
    </row>
    <row r="98" spans="1:32" x14ac:dyDescent="0.25">
      <c r="A98" s="71" t="str">
        <f>IF(AD93="Cycle Complete", "", "Caution: Previous cycle incomplete")</f>
        <v>Caution: Previous cycle incomplete</v>
      </c>
      <c r="B98" s="37"/>
      <c r="C98" s="38"/>
      <c r="D98" s="38"/>
      <c r="E98" s="38"/>
      <c r="F98" s="38"/>
      <c r="G98" s="38"/>
      <c r="H98" s="38"/>
      <c r="I98" s="38"/>
      <c r="J98" s="38"/>
      <c r="K98" s="38"/>
      <c r="L98" s="38"/>
      <c r="M98" s="145"/>
      <c r="N98" s="124"/>
      <c r="O98" s="148"/>
      <c r="P98" s="38"/>
      <c r="Q98" s="38"/>
      <c r="R98" s="38"/>
      <c r="S98" s="38"/>
      <c r="T98" s="38"/>
      <c r="U98" s="38"/>
      <c r="V98" s="38"/>
      <c r="W98" s="38"/>
      <c r="X98" s="38"/>
      <c r="Y98" s="38"/>
      <c r="Z98" s="38"/>
      <c r="AA98" s="145"/>
      <c r="AB98" s="124"/>
      <c r="AC98" s="148"/>
      <c r="AD98" s="57" t="str">
        <f>IF(AND(AD95="Yes",AD97="Yes"),"Cycle Complete","Cycle Incomplete")</f>
        <v>Cycle Incomplete</v>
      </c>
      <c r="AE98" s="127"/>
      <c r="AF98" s="135"/>
    </row>
    <row r="99" spans="1:32" ht="15" customHeight="1" x14ac:dyDescent="0.25">
      <c r="A99" s="152"/>
      <c r="B99" s="45"/>
      <c r="C99" s="46"/>
      <c r="D99" s="46"/>
      <c r="E99" s="46"/>
      <c r="F99" s="46"/>
      <c r="G99" s="46"/>
      <c r="H99" s="46"/>
      <c r="I99" s="46"/>
      <c r="J99" s="46"/>
      <c r="K99" s="46"/>
      <c r="L99" s="46"/>
      <c r="M99" s="128"/>
      <c r="N99" s="131">
        <f>COUNTIF(C99:L103,"y")</f>
        <v>0</v>
      </c>
      <c r="O99" s="140" t="str">
        <f t="shared" ref="O99" si="34">IF(N99&gt;0,"OK","No Observation")</f>
        <v>No Observation</v>
      </c>
      <c r="P99" s="46"/>
      <c r="Q99" s="46"/>
      <c r="R99" s="46"/>
      <c r="S99" s="46"/>
      <c r="T99" s="46"/>
      <c r="U99" s="46"/>
      <c r="V99" s="46"/>
      <c r="W99" s="46"/>
      <c r="X99" s="46"/>
      <c r="Y99" s="46"/>
      <c r="Z99" s="46"/>
      <c r="AA99" s="128"/>
      <c r="AB99" s="131">
        <f>COUNTIF(P99:Z103,"Y")</f>
        <v>0</v>
      </c>
      <c r="AC99" s="140" t="str">
        <f t="shared" ref="AC99" si="35">IF(AB99&gt;0,"OK","No Debrief")</f>
        <v>No Debrief</v>
      </c>
      <c r="AD99" s="68" t="s">
        <v>62</v>
      </c>
      <c r="AE99" s="119"/>
      <c r="AF99" s="136"/>
    </row>
    <row r="100" spans="1:32" x14ac:dyDescent="0.25">
      <c r="A100" s="153"/>
      <c r="B100" s="47"/>
      <c r="C100" s="48"/>
      <c r="D100" s="48"/>
      <c r="E100" s="48"/>
      <c r="F100" s="48"/>
      <c r="G100" s="48"/>
      <c r="H100" s="48"/>
      <c r="I100" s="48"/>
      <c r="J100" s="48"/>
      <c r="K100" s="48"/>
      <c r="L100" s="48"/>
      <c r="M100" s="129"/>
      <c r="N100" s="132"/>
      <c r="O100" s="141"/>
      <c r="P100" s="48"/>
      <c r="Q100" s="48"/>
      <c r="R100" s="48"/>
      <c r="S100" s="48"/>
      <c r="T100" s="48"/>
      <c r="U100" s="48"/>
      <c r="V100" s="48"/>
      <c r="W100" s="48"/>
      <c r="X100" s="48"/>
      <c r="Y100" s="48"/>
      <c r="Z100" s="48"/>
      <c r="AA100" s="129"/>
      <c r="AB100" s="132"/>
      <c r="AC100" s="141"/>
      <c r="AD100" s="94" t="str">
        <f>IF(O99="OK", "Yes", "No")</f>
        <v>No</v>
      </c>
      <c r="AE100" s="120"/>
      <c r="AF100" s="137"/>
    </row>
    <row r="101" spans="1:32" x14ac:dyDescent="0.25">
      <c r="A101" s="153"/>
      <c r="B101" s="47"/>
      <c r="C101" s="48"/>
      <c r="D101" s="48"/>
      <c r="E101" s="48"/>
      <c r="F101" s="48"/>
      <c r="G101" s="48"/>
      <c r="H101" s="48"/>
      <c r="I101" s="48"/>
      <c r="J101" s="48"/>
      <c r="K101" s="48"/>
      <c r="L101" s="48"/>
      <c r="M101" s="129"/>
      <c r="N101" s="132"/>
      <c r="O101" s="141"/>
      <c r="P101" s="48"/>
      <c r="Q101" s="48"/>
      <c r="R101" s="48"/>
      <c r="S101" s="48"/>
      <c r="T101" s="48"/>
      <c r="U101" s="48"/>
      <c r="V101" s="48"/>
      <c r="W101" s="48"/>
      <c r="X101" s="48"/>
      <c r="Y101" s="48"/>
      <c r="Z101" s="48"/>
      <c r="AA101" s="129"/>
      <c r="AB101" s="132"/>
      <c r="AC101" s="141"/>
      <c r="AD101" s="55" t="s">
        <v>63</v>
      </c>
      <c r="AE101" s="120"/>
      <c r="AF101" s="93" t="s">
        <v>86</v>
      </c>
    </row>
    <row r="102" spans="1:32" x14ac:dyDescent="0.25">
      <c r="A102" s="154"/>
      <c r="B102" s="47"/>
      <c r="C102" s="48"/>
      <c r="D102" s="48"/>
      <c r="E102" s="48"/>
      <c r="F102" s="48"/>
      <c r="G102" s="48"/>
      <c r="H102" s="48"/>
      <c r="I102" s="48"/>
      <c r="J102" s="48"/>
      <c r="K102" s="48"/>
      <c r="L102" s="48"/>
      <c r="M102" s="129"/>
      <c r="N102" s="132"/>
      <c r="O102" s="141"/>
      <c r="P102" s="48"/>
      <c r="Q102" s="48"/>
      <c r="R102" s="48"/>
      <c r="S102" s="48"/>
      <c r="T102" s="48"/>
      <c r="U102" s="48"/>
      <c r="V102" s="48"/>
      <c r="W102" s="48"/>
      <c r="X102" s="48"/>
      <c r="Y102" s="48"/>
      <c r="Z102" s="48"/>
      <c r="AA102" s="129"/>
      <c r="AB102" s="132"/>
      <c r="AC102" s="141"/>
      <c r="AD102" s="94" t="str">
        <f>IF(AC99="OK","Yes","No")</f>
        <v>No</v>
      </c>
      <c r="AE102" s="120"/>
      <c r="AF102" s="138"/>
    </row>
    <row r="103" spans="1:32" x14ac:dyDescent="0.25">
      <c r="A103" s="53" t="str">
        <f>IF(AD98="Cycle Complete", "", "Caution: Previous cycle incomplete")</f>
        <v>Caution: Previous cycle incomplete</v>
      </c>
      <c r="B103" s="49"/>
      <c r="C103" s="50"/>
      <c r="D103" s="50"/>
      <c r="E103" s="50"/>
      <c r="F103" s="50"/>
      <c r="G103" s="50"/>
      <c r="H103" s="50"/>
      <c r="I103" s="50"/>
      <c r="J103" s="50"/>
      <c r="K103" s="50"/>
      <c r="L103" s="50"/>
      <c r="M103" s="130"/>
      <c r="N103" s="133"/>
      <c r="O103" s="142"/>
      <c r="P103" s="50"/>
      <c r="Q103" s="50"/>
      <c r="R103" s="50"/>
      <c r="S103" s="50"/>
      <c r="T103" s="50"/>
      <c r="U103" s="50"/>
      <c r="V103" s="50"/>
      <c r="W103" s="50"/>
      <c r="X103" s="50"/>
      <c r="Y103" s="50"/>
      <c r="Z103" s="50"/>
      <c r="AA103" s="130"/>
      <c r="AB103" s="133"/>
      <c r="AC103" s="142"/>
      <c r="AD103" s="57" t="str">
        <f>IF(AND(AD100="Yes",AD102="Yes"),"Cycle Complete","Cycle Incomplete")</f>
        <v>Cycle Incomplete</v>
      </c>
      <c r="AE103" s="121"/>
      <c r="AF103" s="139"/>
    </row>
    <row r="104" spans="1:32" ht="15" customHeight="1" x14ac:dyDescent="0.25">
      <c r="A104" s="155"/>
      <c r="B104" s="33"/>
      <c r="C104" s="34"/>
      <c r="D104" s="34"/>
      <c r="E104" s="34"/>
      <c r="F104" s="34"/>
      <c r="G104" s="34"/>
      <c r="H104" s="34"/>
      <c r="I104" s="34"/>
      <c r="J104" s="34"/>
      <c r="K104" s="34"/>
      <c r="L104" s="34"/>
      <c r="M104" s="143"/>
      <c r="N104" s="122">
        <f>COUNTIF(C104:L108,"y")</f>
        <v>0</v>
      </c>
      <c r="O104" s="146" t="str">
        <f t="shared" ref="O104" si="36">IF(N104&gt;0,"OK","No Observation")</f>
        <v>No Observation</v>
      </c>
      <c r="P104" s="34"/>
      <c r="Q104" s="34"/>
      <c r="R104" s="34"/>
      <c r="S104" s="34"/>
      <c r="T104" s="34"/>
      <c r="U104" s="34"/>
      <c r="V104" s="34"/>
      <c r="W104" s="34"/>
      <c r="X104" s="34"/>
      <c r="Y104" s="34"/>
      <c r="Z104" s="34"/>
      <c r="AA104" s="143"/>
      <c r="AB104" s="122">
        <f>COUNTIF(P104:Z108,"Y")</f>
        <v>0</v>
      </c>
      <c r="AC104" s="146" t="str">
        <f t="shared" ref="AC104" si="37">IF(AB104&gt;0,"OK","No Debrief")</f>
        <v>No Debrief</v>
      </c>
      <c r="AD104" s="68" t="s">
        <v>62</v>
      </c>
      <c r="AE104" s="125"/>
      <c r="AF104" s="151"/>
    </row>
    <row r="105" spans="1:32" x14ac:dyDescent="0.25">
      <c r="A105" s="156"/>
      <c r="B105" s="35"/>
      <c r="C105" s="36"/>
      <c r="D105" s="36"/>
      <c r="E105" s="36"/>
      <c r="F105" s="36"/>
      <c r="G105" s="36"/>
      <c r="H105" s="36"/>
      <c r="I105" s="36"/>
      <c r="J105" s="36"/>
      <c r="K105" s="36"/>
      <c r="L105" s="36"/>
      <c r="M105" s="144"/>
      <c r="N105" s="123"/>
      <c r="O105" s="147"/>
      <c r="P105" s="36"/>
      <c r="Q105" s="36"/>
      <c r="R105" s="36"/>
      <c r="S105" s="36"/>
      <c r="T105" s="36"/>
      <c r="U105" s="36"/>
      <c r="V105" s="36"/>
      <c r="W105" s="36"/>
      <c r="X105" s="36"/>
      <c r="Y105" s="36"/>
      <c r="Z105" s="36"/>
      <c r="AA105" s="144"/>
      <c r="AB105" s="123"/>
      <c r="AC105" s="147"/>
      <c r="AD105" s="94" t="str">
        <f>IF(O104="OK", "Yes", "No")</f>
        <v>No</v>
      </c>
      <c r="AE105" s="126"/>
      <c r="AF105" s="150"/>
    </row>
    <row r="106" spans="1:32" x14ac:dyDescent="0.25">
      <c r="A106" s="156"/>
      <c r="B106" s="35"/>
      <c r="C106" s="36"/>
      <c r="D106" s="36"/>
      <c r="E106" s="36"/>
      <c r="F106" s="36"/>
      <c r="G106" s="36"/>
      <c r="H106" s="36"/>
      <c r="I106" s="36"/>
      <c r="J106" s="36"/>
      <c r="K106" s="36"/>
      <c r="L106" s="36"/>
      <c r="M106" s="144"/>
      <c r="N106" s="123"/>
      <c r="O106" s="147"/>
      <c r="P106" s="36"/>
      <c r="Q106" s="36"/>
      <c r="R106" s="36"/>
      <c r="S106" s="36"/>
      <c r="T106" s="36"/>
      <c r="U106" s="36"/>
      <c r="V106" s="36"/>
      <c r="W106" s="36"/>
      <c r="X106" s="36"/>
      <c r="Y106" s="36"/>
      <c r="Z106" s="36"/>
      <c r="AA106" s="144"/>
      <c r="AB106" s="123"/>
      <c r="AC106" s="147"/>
      <c r="AD106" s="55" t="s">
        <v>63</v>
      </c>
      <c r="AE106" s="126"/>
      <c r="AF106" s="93" t="s">
        <v>86</v>
      </c>
    </row>
    <row r="107" spans="1:32" x14ac:dyDescent="0.25">
      <c r="A107" s="157"/>
      <c r="B107" s="35"/>
      <c r="C107" s="36"/>
      <c r="D107" s="36"/>
      <c r="E107" s="36"/>
      <c r="F107" s="36"/>
      <c r="G107" s="36"/>
      <c r="H107" s="36"/>
      <c r="I107" s="36"/>
      <c r="J107" s="36"/>
      <c r="K107" s="36"/>
      <c r="L107" s="36"/>
      <c r="M107" s="144"/>
      <c r="N107" s="123"/>
      <c r="O107" s="147"/>
      <c r="P107" s="36"/>
      <c r="Q107" s="36"/>
      <c r="R107" s="36"/>
      <c r="S107" s="36"/>
      <c r="T107" s="36"/>
      <c r="U107" s="36"/>
      <c r="V107" s="36"/>
      <c r="W107" s="36"/>
      <c r="X107" s="36"/>
      <c r="Y107" s="36"/>
      <c r="Z107" s="36"/>
      <c r="AA107" s="144"/>
      <c r="AB107" s="123"/>
      <c r="AC107" s="147"/>
      <c r="AD107" s="94" t="str">
        <f>IF(AC104="OK","Yes","No")</f>
        <v>No</v>
      </c>
      <c r="AE107" s="126"/>
      <c r="AF107" s="134"/>
    </row>
    <row r="108" spans="1:32" x14ac:dyDescent="0.25">
      <c r="A108" s="71" t="str">
        <f>IF(AD103="Cycle Complete", "", "Caution: Previous cycle incomplete")</f>
        <v>Caution: Previous cycle incomplete</v>
      </c>
      <c r="B108" s="37"/>
      <c r="C108" s="38"/>
      <c r="D108" s="38"/>
      <c r="E108" s="38"/>
      <c r="F108" s="38"/>
      <c r="G108" s="38"/>
      <c r="H108" s="38"/>
      <c r="I108" s="38"/>
      <c r="J108" s="38"/>
      <c r="K108" s="38"/>
      <c r="L108" s="38"/>
      <c r="M108" s="145"/>
      <c r="N108" s="124"/>
      <c r="O108" s="148"/>
      <c r="P108" s="38"/>
      <c r="Q108" s="38"/>
      <c r="R108" s="38"/>
      <c r="S108" s="38"/>
      <c r="T108" s="38"/>
      <c r="U108" s="38"/>
      <c r="V108" s="38"/>
      <c r="W108" s="38"/>
      <c r="X108" s="38"/>
      <c r="Y108" s="38"/>
      <c r="Z108" s="38"/>
      <c r="AA108" s="145"/>
      <c r="AB108" s="124"/>
      <c r="AC108" s="148"/>
      <c r="AD108" s="57" t="str">
        <f>IF(AND(AD105="Yes",AD107="Yes"),"Cycle Complete","Cycle Incomplete")</f>
        <v>Cycle Incomplete</v>
      </c>
      <c r="AE108" s="127"/>
      <c r="AF108" s="135"/>
    </row>
    <row r="109" spans="1:32" ht="15" customHeight="1" x14ac:dyDescent="0.25">
      <c r="A109" s="152"/>
      <c r="B109" s="45"/>
      <c r="C109" s="46"/>
      <c r="D109" s="46"/>
      <c r="E109" s="46"/>
      <c r="F109" s="46"/>
      <c r="G109" s="46"/>
      <c r="H109" s="46"/>
      <c r="I109" s="46"/>
      <c r="J109" s="46"/>
      <c r="K109" s="46"/>
      <c r="L109" s="46"/>
      <c r="M109" s="128"/>
      <c r="N109" s="131">
        <f>COUNTIF(C109:L113,"y")</f>
        <v>0</v>
      </c>
      <c r="O109" s="140" t="str">
        <f t="shared" ref="O109" si="38">IF(N109&gt;0,"OK","No Observation")</f>
        <v>No Observation</v>
      </c>
      <c r="P109" s="46"/>
      <c r="Q109" s="46"/>
      <c r="R109" s="46"/>
      <c r="S109" s="46"/>
      <c r="T109" s="46"/>
      <c r="U109" s="46"/>
      <c r="V109" s="46"/>
      <c r="W109" s="46"/>
      <c r="X109" s="46"/>
      <c r="Y109" s="46"/>
      <c r="Z109" s="46"/>
      <c r="AA109" s="128"/>
      <c r="AB109" s="131">
        <f>COUNTIF(P109:Z113,"Y")</f>
        <v>0</v>
      </c>
      <c r="AC109" s="140" t="str">
        <f t="shared" ref="AC109" si="39">IF(AB109&gt;0,"OK","No Debrief")</f>
        <v>No Debrief</v>
      </c>
      <c r="AD109" s="68" t="s">
        <v>62</v>
      </c>
      <c r="AE109" s="119"/>
      <c r="AF109" s="136"/>
    </row>
    <row r="110" spans="1:32" x14ac:dyDescent="0.25">
      <c r="A110" s="153"/>
      <c r="B110" s="47"/>
      <c r="C110" s="48"/>
      <c r="D110" s="48"/>
      <c r="E110" s="48"/>
      <c r="F110" s="48"/>
      <c r="G110" s="48"/>
      <c r="H110" s="48"/>
      <c r="I110" s="48"/>
      <c r="J110" s="48"/>
      <c r="K110" s="48"/>
      <c r="L110" s="48"/>
      <c r="M110" s="129"/>
      <c r="N110" s="132"/>
      <c r="O110" s="141"/>
      <c r="P110" s="48"/>
      <c r="Q110" s="48"/>
      <c r="R110" s="48"/>
      <c r="S110" s="48"/>
      <c r="T110" s="48"/>
      <c r="U110" s="48"/>
      <c r="V110" s="48"/>
      <c r="W110" s="48"/>
      <c r="X110" s="48"/>
      <c r="Y110" s="48"/>
      <c r="Z110" s="48"/>
      <c r="AA110" s="129"/>
      <c r="AB110" s="132"/>
      <c r="AC110" s="141"/>
      <c r="AD110" s="94" t="str">
        <f>IF(O109="OK", "Yes", "No")</f>
        <v>No</v>
      </c>
      <c r="AE110" s="120"/>
      <c r="AF110" s="137"/>
    </row>
    <row r="111" spans="1:32" x14ac:dyDescent="0.25">
      <c r="A111" s="153"/>
      <c r="B111" s="47"/>
      <c r="C111" s="48"/>
      <c r="D111" s="48"/>
      <c r="E111" s="48"/>
      <c r="F111" s="48"/>
      <c r="G111" s="48"/>
      <c r="H111" s="48"/>
      <c r="I111" s="48"/>
      <c r="J111" s="48"/>
      <c r="K111" s="48"/>
      <c r="L111" s="48"/>
      <c r="M111" s="129"/>
      <c r="N111" s="132"/>
      <c r="O111" s="141"/>
      <c r="P111" s="48"/>
      <c r="Q111" s="48"/>
      <c r="R111" s="48"/>
      <c r="S111" s="48"/>
      <c r="T111" s="48"/>
      <c r="U111" s="48"/>
      <c r="V111" s="48"/>
      <c r="W111" s="48"/>
      <c r="X111" s="48"/>
      <c r="Y111" s="48"/>
      <c r="Z111" s="48"/>
      <c r="AA111" s="129"/>
      <c r="AB111" s="132"/>
      <c r="AC111" s="141"/>
      <c r="AD111" s="55" t="s">
        <v>63</v>
      </c>
      <c r="AE111" s="120"/>
      <c r="AF111" s="93" t="s">
        <v>86</v>
      </c>
    </row>
    <row r="112" spans="1:32" x14ac:dyDescent="0.25">
      <c r="A112" s="154"/>
      <c r="B112" s="47"/>
      <c r="C112" s="48"/>
      <c r="D112" s="48"/>
      <c r="E112" s="48"/>
      <c r="F112" s="48"/>
      <c r="G112" s="48"/>
      <c r="H112" s="48"/>
      <c r="I112" s="48"/>
      <c r="J112" s="48"/>
      <c r="K112" s="48"/>
      <c r="L112" s="48"/>
      <c r="M112" s="129"/>
      <c r="N112" s="132"/>
      <c r="O112" s="141"/>
      <c r="P112" s="48"/>
      <c r="Q112" s="48"/>
      <c r="R112" s="48"/>
      <c r="S112" s="48"/>
      <c r="T112" s="48"/>
      <c r="U112" s="48"/>
      <c r="V112" s="48"/>
      <c r="W112" s="48"/>
      <c r="X112" s="48"/>
      <c r="Y112" s="48"/>
      <c r="Z112" s="48"/>
      <c r="AA112" s="129"/>
      <c r="AB112" s="132"/>
      <c r="AC112" s="141"/>
      <c r="AD112" s="94" t="str">
        <f>IF(AC109="OK","Yes","No")</f>
        <v>No</v>
      </c>
      <c r="AE112" s="120"/>
      <c r="AF112" s="138"/>
    </row>
    <row r="113" spans="1:32" x14ac:dyDescent="0.25">
      <c r="A113" s="53" t="str">
        <f>IF(AD108="Cycle Complete", "", "Caution: Previous cycle incomplete")</f>
        <v>Caution: Previous cycle incomplete</v>
      </c>
      <c r="B113" s="49"/>
      <c r="C113" s="50"/>
      <c r="D113" s="50"/>
      <c r="E113" s="50"/>
      <c r="F113" s="50"/>
      <c r="G113" s="50"/>
      <c r="H113" s="50"/>
      <c r="I113" s="50"/>
      <c r="J113" s="50"/>
      <c r="K113" s="50"/>
      <c r="L113" s="50"/>
      <c r="M113" s="130"/>
      <c r="N113" s="133"/>
      <c r="O113" s="142"/>
      <c r="P113" s="50"/>
      <c r="Q113" s="50"/>
      <c r="R113" s="50"/>
      <c r="S113" s="50"/>
      <c r="T113" s="50"/>
      <c r="U113" s="50"/>
      <c r="V113" s="50"/>
      <c r="W113" s="50"/>
      <c r="X113" s="50"/>
      <c r="Y113" s="50"/>
      <c r="Z113" s="50"/>
      <c r="AA113" s="130"/>
      <c r="AB113" s="133"/>
      <c r="AC113" s="142"/>
      <c r="AD113" s="57" t="str">
        <f>IF(AND(AD110="Yes",AD112="Yes"),"Cycle Complete","Cycle Incomplete")</f>
        <v>Cycle Incomplete</v>
      </c>
      <c r="AE113" s="121"/>
      <c r="AF113" s="139"/>
    </row>
    <row r="114" spans="1:32" ht="15" customHeight="1" x14ac:dyDescent="0.25">
      <c r="A114" s="155"/>
      <c r="B114" s="33"/>
      <c r="C114" s="34"/>
      <c r="D114" s="34"/>
      <c r="E114" s="34"/>
      <c r="F114" s="34"/>
      <c r="G114" s="34"/>
      <c r="H114" s="34"/>
      <c r="I114" s="34"/>
      <c r="J114" s="34"/>
      <c r="K114" s="34"/>
      <c r="L114" s="34"/>
      <c r="M114" s="143"/>
      <c r="N114" s="122">
        <f>COUNTIF(C114:L118,"y")</f>
        <v>0</v>
      </c>
      <c r="O114" s="146" t="str">
        <f t="shared" ref="O114" si="40">IF(N114&gt;0,"OK","No Observation")</f>
        <v>No Observation</v>
      </c>
      <c r="P114" s="34"/>
      <c r="Q114" s="34"/>
      <c r="R114" s="34"/>
      <c r="S114" s="34"/>
      <c r="T114" s="34"/>
      <c r="U114" s="34"/>
      <c r="V114" s="34"/>
      <c r="W114" s="34"/>
      <c r="X114" s="34"/>
      <c r="Y114" s="34"/>
      <c r="Z114" s="34"/>
      <c r="AA114" s="143"/>
      <c r="AB114" s="122">
        <f>COUNTIF(P114:Z118,"Y")</f>
        <v>0</v>
      </c>
      <c r="AC114" s="146" t="str">
        <f t="shared" ref="AC114" si="41">IF(AB114&gt;0,"OK","No Debrief")</f>
        <v>No Debrief</v>
      </c>
      <c r="AD114" s="68" t="s">
        <v>62</v>
      </c>
      <c r="AE114" s="125"/>
      <c r="AF114" s="151"/>
    </row>
    <row r="115" spans="1:32" x14ac:dyDescent="0.25">
      <c r="A115" s="156"/>
      <c r="B115" s="35"/>
      <c r="C115" s="36"/>
      <c r="D115" s="36"/>
      <c r="E115" s="36"/>
      <c r="F115" s="36"/>
      <c r="G115" s="36"/>
      <c r="H115" s="36"/>
      <c r="I115" s="36"/>
      <c r="J115" s="36"/>
      <c r="K115" s="36"/>
      <c r="L115" s="36"/>
      <c r="M115" s="144"/>
      <c r="N115" s="123"/>
      <c r="O115" s="147"/>
      <c r="P115" s="36"/>
      <c r="Q115" s="36"/>
      <c r="R115" s="36"/>
      <c r="S115" s="36"/>
      <c r="T115" s="36"/>
      <c r="U115" s="36"/>
      <c r="V115" s="36"/>
      <c r="W115" s="36"/>
      <c r="X115" s="36"/>
      <c r="Y115" s="36"/>
      <c r="Z115" s="36"/>
      <c r="AA115" s="144"/>
      <c r="AB115" s="123"/>
      <c r="AC115" s="147"/>
      <c r="AD115" s="94" t="str">
        <f>IF(O114="OK", "Yes", "No")</f>
        <v>No</v>
      </c>
      <c r="AE115" s="126"/>
      <c r="AF115" s="150"/>
    </row>
    <row r="116" spans="1:32" x14ac:dyDescent="0.25">
      <c r="A116" s="156"/>
      <c r="B116" s="35"/>
      <c r="C116" s="36"/>
      <c r="D116" s="36"/>
      <c r="E116" s="36"/>
      <c r="F116" s="36"/>
      <c r="G116" s="36"/>
      <c r="H116" s="36"/>
      <c r="I116" s="36"/>
      <c r="J116" s="36"/>
      <c r="K116" s="36"/>
      <c r="L116" s="36"/>
      <c r="M116" s="144"/>
      <c r="N116" s="123"/>
      <c r="O116" s="147"/>
      <c r="P116" s="36"/>
      <c r="Q116" s="36"/>
      <c r="R116" s="36"/>
      <c r="S116" s="36"/>
      <c r="T116" s="36"/>
      <c r="U116" s="36"/>
      <c r="V116" s="36"/>
      <c r="W116" s="36"/>
      <c r="X116" s="36"/>
      <c r="Y116" s="36"/>
      <c r="Z116" s="36"/>
      <c r="AA116" s="144"/>
      <c r="AB116" s="123"/>
      <c r="AC116" s="147"/>
      <c r="AD116" s="55" t="s">
        <v>63</v>
      </c>
      <c r="AE116" s="126"/>
      <c r="AF116" s="93" t="s">
        <v>86</v>
      </c>
    </row>
    <row r="117" spans="1:32" x14ac:dyDescent="0.25">
      <c r="A117" s="157"/>
      <c r="B117" s="35"/>
      <c r="C117" s="36"/>
      <c r="D117" s="36"/>
      <c r="E117" s="36"/>
      <c r="F117" s="36"/>
      <c r="G117" s="36"/>
      <c r="H117" s="36"/>
      <c r="I117" s="36"/>
      <c r="J117" s="36"/>
      <c r="K117" s="36"/>
      <c r="L117" s="36"/>
      <c r="M117" s="144"/>
      <c r="N117" s="123"/>
      <c r="O117" s="147"/>
      <c r="P117" s="36"/>
      <c r="Q117" s="36"/>
      <c r="R117" s="36"/>
      <c r="S117" s="36"/>
      <c r="T117" s="36"/>
      <c r="U117" s="36"/>
      <c r="V117" s="36"/>
      <c r="W117" s="36"/>
      <c r="X117" s="36"/>
      <c r="Y117" s="36"/>
      <c r="Z117" s="36"/>
      <c r="AA117" s="144"/>
      <c r="AB117" s="123"/>
      <c r="AC117" s="147"/>
      <c r="AD117" s="94" t="str">
        <f>IF(AC114="OK","Yes","No")</f>
        <v>No</v>
      </c>
      <c r="AE117" s="126"/>
      <c r="AF117" s="134"/>
    </row>
    <row r="118" spans="1:32" x14ac:dyDescent="0.25">
      <c r="A118" s="71" t="str">
        <f>IF(AD113="Cycle Complete", "", "Caution: Previous cycle incomplete")</f>
        <v>Caution: Previous cycle incomplete</v>
      </c>
      <c r="B118" s="37"/>
      <c r="C118" s="38"/>
      <c r="D118" s="38"/>
      <c r="E118" s="38"/>
      <c r="F118" s="38"/>
      <c r="G118" s="38"/>
      <c r="H118" s="38"/>
      <c r="I118" s="38"/>
      <c r="J118" s="38"/>
      <c r="K118" s="38"/>
      <c r="L118" s="38"/>
      <c r="M118" s="145"/>
      <c r="N118" s="124"/>
      <c r="O118" s="148"/>
      <c r="P118" s="38"/>
      <c r="Q118" s="38"/>
      <c r="R118" s="38"/>
      <c r="S118" s="38"/>
      <c r="T118" s="38"/>
      <c r="U118" s="38"/>
      <c r="V118" s="38"/>
      <c r="W118" s="38"/>
      <c r="X118" s="38"/>
      <c r="Y118" s="38"/>
      <c r="Z118" s="38"/>
      <c r="AA118" s="145"/>
      <c r="AB118" s="124"/>
      <c r="AC118" s="148"/>
      <c r="AD118" s="57" t="str">
        <f>IF(AND(AD115="Yes",AD117="Yes"),"Cycle Complete","Cycle Incomplete")</f>
        <v>Cycle Incomplete</v>
      </c>
      <c r="AE118" s="127"/>
      <c r="AF118" s="135"/>
    </row>
    <row r="119" spans="1:32" ht="15" customHeight="1" x14ac:dyDescent="0.25">
      <c r="A119" s="152"/>
      <c r="B119" s="45"/>
      <c r="C119" s="46"/>
      <c r="D119" s="46"/>
      <c r="E119" s="46"/>
      <c r="F119" s="46"/>
      <c r="G119" s="46"/>
      <c r="H119" s="46"/>
      <c r="I119" s="46"/>
      <c r="J119" s="46"/>
      <c r="K119" s="46"/>
      <c r="L119" s="46"/>
      <c r="M119" s="128"/>
      <c r="N119" s="131">
        <f>COUNTIF(C119:L123,"y")</f>
        <v>0</v>
      </c>
      <c r="O119" s="140" t="str">
        <f t="shared" ref="O119" si="42">IF(N119&gt;0,"OK","No Observation")</f>
        <v>No Observation</v>
      </c>
      <c r="P119" s="46"/>
      <c r="Q119" s="46"/>
      <c r="R119" s="46"/>
      <c r="S119" s="46"/>
      <c r="T119" s="46"/>
      <c r="U119" s="46"/>
      <c r="V119" s="46"/>
      <c r="W119" s="46"/>
      <c r="X119" s="46"/>
      <c r="Y119" s="46"/>
      <c r="Z119" s="46"/>
      <c r="AA119" s="128"/>
      <c r="AB119" s="131">
        <f>COUNTIF(P119:Z123,"Y")</f>
        <v>0</v>
      </c>
      <c r="AC119" s="140" t="str">
        <f t="shared" ref="AC119" si="43">IF(AB119&gt;0,"OK","No Debrief")</f>
        <v>No Debrief</v>
      </c>
      <c r="AD119" s="68" t="s">
        <v>62</v>
      </c>
      <c r="AE119" s="119"/>
      <c r="AF119" s="136"/>
    </row>
    <row r="120" spans="1:32" x14ac:dyDescent="0.25">
      <c r="A120" s="153"/>
      <c r="B120" s="47"/>
      <c r="C120" s="48"/>
      <c r="D120" s="48"/>
      <c r="E120" s="48"/>
      <c r="F120" s="48"/>
      <c r="G120" s="48"/>
      <c r="H120" s="48"/>
      <c r="I120" s="48"/>
      <c r="J120" s="48"/>
      <c r="K120" s="48"/>
      <c r="L120" s="48"/>
      <c r="M120" s="129"/>
      <c r="N120" s="132"/>
      <c r="O120" s="141"/>
      <c r="P120" s="48"/>
      <c r="Q120" s="48"/>
      <c r="R120" s="48"/>
      <c r="S120" s="48"/>
      <c r="T120" s="48"/>
      <c r="U120" s="48"/>
      <c r="V120" s="48"/>
      <c r="W120" s="48"/>
      <c r="X120" s="48"/>
      <c r="Y120" s="48"/>
      <c r="Z120" s="48"/>
      <c r="AA120" s="129"/>
      <c r="AB120" s="132"/>
      <c r="AC120" s="141"/>
      <c r="AD120" s="94" t="str">
        <f>IF(O119="OK", "Yes", "No")</f>
        <v>No</v>
      </c>
      <c r="AE120" s="120"/>
      <c r="AF120" s="137"/>
    </row>
    <row r="121" spans="1:32" x14ac:dyDescent="0.25">
      <c r="A121" s="153"/>
      <c r="B121" s="47"/>
      <c r="C121" s="48"/>
      <c r="D121" s="48"/>
      <c r="E121" s="48"/>
      <c r="F121" s="48"/>
      <c r="G121" s="48"/>
      <c r="H121" s="48"/>
      <c r="I121" s="48"/>
      <c r="J121" s="48"/>
      <c r="K121" s="48"/>
      <c r="L121" s="48"/>
      <c r="M121" s="129"/>
      <c r="N121" s="132"/>
      <c r="O121" s="141"/>
      <c r="P121" s="48"/>
      <c r="Q121" s="48"/>
      <c r="R121" s="48"/>
      <c r="S121" s="48"/>
      <c r="T121" s="48"/>
      <c r="U121" s="48"/>
      <c r="V121" s="48"/>
      <c r="W121" s="48"/>
      <c r="X121" s="48"/>
      <c r="Y121" s="48"/>
      <c r="Z121" s="48"/>
      <c r="AA121" s="129"/>
      <c r="AB121" s="132"/>
      <c r="AC121" s="141"/>
      <c r="AD121" s="55" t="s">
        <v>63</v>
      </c>
      <c r="AE121" s="120"/>
      <c r="AF121" s="93" t="s">
        <v>86</v>
      </c>
    </row>
    <row r="122" spans="1:32" x14ac:dyDescent="0.25">
      <c r="A122" s="154"/>
      <c r="B122" s="47"/>
      <c r="C122" s="48"/>
      <c r="D122" s="48"/>
      <c r="E122" s="48"/>
      <c r="F122" s="48"/>
      <c r="G122" s="48"/>
      <c r="H122" s="48"/>
      <c r="I122" s="48"/>
      <c r="J122" s="48"/>
      <c r="K122" s="48"/>
      <c r="L122" s="48"/>
      <c r="M122" s="129"/>
      <c r="N122" s="132"/>
      <c r="O122" s="141"/>
      <c r="P122" s="48"/>
      <c r="Q122" s="48"/>
      <c r="R122" s="48"/>
      <c r="S122" s="48"/>
      <c r="T122" s="48"/>
      <c r="U122" s="48"/>
      <c r="V122" s="48"/>
      <c r="W122" s="48"/>
      <c r="X122" s="48"/>
      <c r="Y122" s="48"/>
      <c r="Z122" s="48"/>
      <c r="AA122" s="129"/>
      <c r="AB122" s="132"/>
      <c r="AC122" s="141"/>
      <c r="AD122" s="94" t="str">
        <f>IF(AC119="OK","Yes","No")</f>
        <v>No</v>
      </c>
      <c r="AE122" s="120"/>
      <c r="AF122" s="138"/>
    </row>
    <row r="123" spans="1:32" x14ac:dyDescent="0.25">
      <c r="A123" s="53" t="str">
        <f>IF(AD118="Cycle Complete", "", "Caution: Previous cycle incomplete")</f>
        <v>Caution: Previous cycle incomplete</v>
      </c>
      <c r="B123" s="49"/>
      <c r="C123" s="50"/>
      <c r="D123" s="50"/>
      <c r="E123" s="50"/>
      <c r="F123" s="50"/>
      <c r="G123" s="50"/>
      <c r="H123" s="50"/>
      <c r="I123" s="50"/>
      <c r="J123" s="50"/>
      <c r="K123" s="50"/>
      <c r="L123" s="50"/>
      <c r="M123" s="130"/>
      <c r="N123" s="133"/>
      <c r="O123" s="142"/>
      <c r="P123" s="50"/>
      <c r="Q123" s="50"/>
      <c r="R123" s="50"/>
      <c r="S123" s="50"/>
      <c r="T123" s="50"/>
      <c r="U123" s="50"/>
      <c r="V123" s="50"/>
      <c r="W123" s="50"/>
      <c r="X123" s="50"/>
      <c r="Y123" s="50"/>
      <c r="Z123" s="50"/>
      <c r="AA123" s="130"/>
      <c r="AB123" s="133"/>
      <c r="AC123" s="142"/>
      <c r="AD123" s="57" t="str">
        <f>IF(AND(AD120="Yes",AD122="Yes"),"Cycle Complete","Cycle Incomplete")</f>
        <v>Cycle Incomplete</v>
      </c>
      <c r="AE123" s="121"/>
      <c r="AF123" s="139"/>
    </row>
    <row r="124" spans="1:32" ht="15" customHeight="1" x14ac:dyDescent="0.25">
      <c r="A124" s="155"/>
      <c r="B124" s="33"/>
      <c r="C124" s="34"/>
      <c r="D124" s="34"/>
      <c r="E124" s="34"/>
      <c r="F124" s="34"/>
      <c r="G124" s="34"/>
      <c r="H124" s="34"/>
      <c r="I124" s="34"/>
      <c r="J124" s="34"/>
      <c r="K124" s="34"/>
      <c r="L124" s="34"/>
      <c r="M124" s="143"/>
      <c r="N124" s="122">
        <f>COUNTIF(C124:L128,"y")</f>
        <v>0</v>
      </c>
      <c r="O124" s="146" t="str">
        <f t="shared" ref="O124" si="44">IF(N124&gt;0,"OK","No Observation")</f>
        <v>No Observation</v>
      </c>
      <c r="P124" s="34"/>
      <c r="Q124" s="34"/>
      <c r="R124" s="34"/>
      <c r="S124" s="34"/>
      <c r="T124" s="34"/>
      <c r="U124" s="34"/>
      <c r="V124" s="34"/>
      <c r="W124" s="34"/>
      <c r="X124" s="34"/>
      <c r="Y124" s="34"/>
      <c r="Z124" s="34"/>
      <c r="AA124" s="143"/>
      <c r="AB124" s="122">
        <f>COUNTIF(P124:Z128,"Y")</f>
        <v>0</v>
      </c>
      <c r="AC124" s="146" t="str">
        <f t="shared" ref="AC124" si="45">IF(AB124&gt;0,"OK","No Debrief")</f>
        <v>No Debrief</v>
      </c>
      <c r="AD124" s="68" t="s">
        <v>62</v>
      </c>
      <c r="AE124" s="125"/>
      <c r="AF124" s="151"/>
    </row>
    <row r="125" spans="1:32" x14ac:dyDescent="0.25">
      <c r="A125" s="156"/>
      <c r="B125" s="35"/>
      <c r="C125" s="36"/>
      <c r="D125" s="36"/>
      <c r="E125" s="36"/>
      <c r="F125" s="36"/>
      <c r="G125" s="36"/>
      <c r="H125" s="36"/>
      <c r="I125" s="36"/>
      <c r="J125" s="36"/>
      <c r="K125" s="36"/>
      <c r="L125" s="36"/>
      <c r="M125" s="144"/>
      <c r="N125" s="123"/>
      <c r="O125" s="147"/>
      <c r="P125" s="36"/>
      <c r="Q125" s="36"/>
      <c r="R125" s="36"/>
      <c r="S125" s="36"/>
      <c r="T125" s="36"/>
      <c r="U125" s="36"/>
      <c r="V125" s="36"/>
      <c r="W125" s="36"/>
      <c r="X125" s="36"/>
      <c r="Y125" s="36"/>
      <c r="Z125" s="36"/>
      <c r="AA125" s="144"/>
      <c r="AB125" s="123"/>
      <c r="AC125" s="147"/>
      <c r="AD125" s="94" t="str">
        <f>IF(O124="OK", "Yes", "No")</f>
        <v>No</v>
      </c>
      <c r="AE125" s="126"/>
      <c r="AF125" s="150"/>
    </row>
    <row r="126" spans="1:32" x14ac:dyDescent="0.25">
      <c r="A126" s="156"/>
      <c r="B126" s="35"/>
      <c r="C126" s="36"/>
      <c r="D126" s="36"/>
      <c r="E126" s="36"/>
      <c r="F126" s="36"/>
      <c r="G126" s="36"/>
      <c r="H126" s="36"/>
      <c r="I126" s="36"/>
      <c r="J126" s="36"/>
      <c r="K126" s="36"/>
      <c r="L126" s="36"/>
      <c r="M126" s="144"/>
      <c r="N126" s="123"/>
      <c r="O126" s="147"/>
      <c r="P126" s="36"/>
      <c r="Q126" s="36"/>
      <c r="R126" s="36"/>
      <c r="S126" s="36"/>
      <c r="T126" s="36"/>
      <c r="U126" s="36"/>
      <c r="V126" s="36"/>
      <c r="W126" s="36"/>
      <c r="X126" s="36"/>
      <c r="Y126" s="36"/>
      <c r="Z126" s="36"/>
      <c r="AA126" s="144"/>
      <c r="AB126" s="123"/>
      <c r="AC126" s="147"/>
      <c r="AD126" s="55" t="s">
        <v>63</v>
      </c>
      <c r="AE126" s="126"/>
      <c r="AF126" s="93" t="s">
        <v>86</v>
      </c>
    </row>
    <row r="127" spans="1:32" x14ac:dyDescent="0.25">
      <c r="A127" s="157"/>
      <c r="B127" s="35"/>
      <c r="C127" s="36"/>
      <c r="D127" s="36"/>
      <c r="E127" s="36"/>
      <c r="F127" s="36"/>
      <c r="G127" s="36"/>
      <c r="H127" s="36"/>
      <c r="I127" s="36"/>
      <c r="J127" s="36"/>
      <c r="K127" s="36"/>
      <c r="L127" s="36"/>
      <c r="M127" s="144"/>
      <c r="N127" s="123"/>
      <c r="O127" s="147"/>
      <c r="P127" s="36"/>
      <c r="Q127" s="36"/>
      <c r="R127" s="36"/>
      <c r="S127" s="36"/>
      <c r="T127" s="36"/>
      <c r="U127" s="36"/>
      <c r="V127" s="36"/>
      <c r="W127" s="36"/>
      <c r="X127" s="36"/>
      <c r="Y127" s="36"/>
      <c r="Z127" s="36"/>
      <c r="AA127" s="144"/>
      <c r="AB127" s="123"/>
      <c r="AC127" s="147"/>
      <c r="AD127" s="94" t="str">
        <f>IF(AC124="OK","Yes","No")</f>
        <v>No</v>
      </c>
      <c r="AE127" s="126"/>
      <c r="AF127" s="134"/>
    </row>
    <row r="128" spans="1:32" x14ac:dyDescent="0.25">
      <c r="A128" s="71" t="str">
        <f>IF(AD123="Cycle Complete", "", "Caution: Previous cycle incomplete")</f>
        <v>Caution: Previous cycle incomplete</v>
      </c>
      <c r="B128" s="37"/>
      <c r="C128" s="38"/>
      <c r="D128" s="38"/>
      <c r="E128" s="38"/>
      <c r="F128" s="38"/>
      <c r="G128" s="38"/>
      <c r="H128" s="38"/>
      <c r="I128" s="38"/>
      <c r="J128" s="38"/>
      <c r="K128" s="38"/>
      <c r="L128" s="38"/>
      <c r="M128" s="145"/>
      <c r="N128" s="124"/>
      <c r="O128" s="148"/>
      <c r="P128" s="38"/>
      <c r="Q128" s="38"/>
      <c r="R128" s="38"/>
      <c r="S128" s="38"/>
      <c r="T128" s="38"/>
      <c r="U128" s="38"/>
      <c r="V128" s="38"/>
      <c r="W128" s="38"/>
      <c r="X128" s="38"/>
      <c r="Y128" s="38"/>
      <c r="Z128" s="38"/>
      <c r="AA128" s="145"/>
      <c r="AB128" s="124"/>
      <c r="AC128" s="148"/>
      <c r="AD128" s="57" t="str">
        <f>IF(AND(AD125="Yes",AD127="Yes"),"Cycle Complete","Cycle Incomplete")</f>
        <v>Cycle Incomplete</v>
      </c>
      <c r="AE128" s="127"/>
      <c r="AF128" s="135"/>
    </row>
    <row r="129" spans="1:32" ht="15" customHeight="1" x14ac:dyDescent="0.25">
      <c r="A129" s="152"/>
      <c r="B129" s="45"/>
      <c r="C129" s="46"/>
      <c r="D129" s="46"/>
      <c r="E129" s="46"/>
      <c r="F129" s="46"/>
      <c r="G129" s="46"/>
      <c r="H129" s="46"/>
      <c r="I129" s="46"/>
      <c r="J129" s="46"/>
      <c r="K129" s="46"/>
      <c r="L129" s="46"/>
      <c r="M129" s="128"/>
      <c r="N129" s="131">
        <f>COUNTIF(C129:L133,"y")</f>
        <v>0</v>
      </c>
      <c r="O129" s="140" t="str">
        <f t="shared" ref="O129" si="46">IF(N129&gt;0,"OK","No Observation")</f>
        <v>No Observation</v>
      </c>
      <c r="P129" s="46"/>
      <c r="Q129" s="46"/>
      <c r="R129" s="46"/>
      <c r="S129" s="46"/>
      <c r="T129" s="46"/>
      <c r="U129" s="46"/>
      <c r="V129" s="46"/>
      <c r="W129" s="46"/>
      <c r="X129" s="46"/>
      <c r="Y129" s="46"/>
      <c r="Z129" s="46"/>
      <c r="AA129" s="128"/>
      <c r="AB129" s="131">
        <f>COUNTIF(P129:Z133,"Y")</f>
        <v>0</v>
      </c>
      <c r="AC129" s="140" t="str">
        <f t="shared" ref="AC129" si="47">IF(AB129&gt;0,"OK","No Debrief")</f>
        <v>No Debrief</v>
      </c>
      <c r="AD129" s="68" t="s">
        <v>62</v>
      </c>
      <c r="AE129" s="119"/>
      <c r="AF129" s="136"/>
    </row>
    <row r="130" spans="1:32" x14ac:dyDescent="0.25">
      <c r="A130" s="153"/>
      <c r="B130" s="47"/>
      <c r="C130" s="48"/>
      <c r="D130" s="48"/>
      <c r="E130" s="48"/>
      <c r="F130" s="48"/>
      <c r="G130" s="48"/>
      <c r="H130" s="48"/>
      <c r="I130" s="48"/>
      <c r="J130" s="48"/>
      <c r="K130" s="48"/>
      <c r="L130" s="48"/>
      <c r="M130" s="129"/>
      <c r="N130" s="132"/>
      <c r="O130" s="141"/>
      <c r="P130" s="48"/>
      <c r="Q130" s="48"/>
      <c r="R130" s="48"/>
      <c r="S130" s="48"/>
      <c r="T130" s="48"/>
      <c r="U130" s="48"/>
      <c r="V130" s="48"/>
      <c r="W130" s="48"/>
      <c r="X130" s="48"/>
      <c r="Y130" s="48"/>
      <c r="Z130" s="48"/>
      <c r="AA130" s="129"/>
      <c r="AB130" s="132"/>
      <c r="AC130" s="141"/>
      <c r="AD130" s="94" t="str">
        <f>IF(O129="OK", "Yes", "No")</f>
        <v>No</v>
      </c>
      <c r="AE130" s="120"/>
      <c r="AF130" s="137"/>
    </row>
    <row r="131" spans="1:32" x14ac:dyDescent="0.25">
      <c r="A131" s="153"/>
      <c r="B131" s="47"/>
      <c r="C131" s="48"/>
      <c r="D131" s="48"/>
      <c r="E131" s="48"/>
      <c r="F131" s="48"/>
      <c r="G131" s="48"/>
      <c r="H131" s="48"/>
      <c r="I131" s="48"/>
      <c r="J131" s="48"/>
      <c r="K131" s="48"/>
      <c r="L131" s="48"/>
      <c r="M131" s="129"/>
      <c r="N131" s="132"/>
      <c r="O131" s="141"/>
      <c r="P131" s="48"/>
      <c r="Q131" s="48"/>
      <c r="R131" s="48"/>
      <c r="S131" s="48"/>
      <c r="T131" s="48"/>
      <c r="U131" s="48"/>
      <c r="V131" s="48"/>
      <c r="W131" s="48"/>
      <c r="X131" s="48"/>
      <c r="Y131" s="48"/>
      <c r="Z131" s="48"/>
      <c r="AA131" s="129"/>
      <c r="AB131" s="132"/>
      <c r="AC131" s="141"/>
      <c r="AD131" s="55" t="s">
        <v>63</v>
      </c>
      <c r="AE131" s="120"/>
      <c r="AF131" s="93" t="s">
        <v>86</v>
      </c>
    </row>
    <row r="132" spans="1:32" x14ac:dyDescent="0.25">
      <c r="A132" s="154"/>
      <c r="B132" s="47"/>
      <c r="C132" s="48"/>
      <c r="D132" s="48"/>
      <c r="E132" s="48"/>
      <c r="F132" s="48"/>
      <c r="G132" s="48"/>
      <c r="H132" s="48"/>
      <c r="I132" s="48"/>
      <c r="J132" s="48"/>
      <c r="K132" s="48"/>
      <c r="L132" s="48"/>
      <c r="M132" s="129"/>
      <c r="N132" s="132"/>
      <c r="O132" s="141"/>
      <c r="P132" s="48"/>
      <c r="Q132" s="48"/>
      <c r="R132" s="48"/>
      <c r="S132" s="48"/>
      <c r="T132" s="48"/>
      <c r="U132" s="48"/>
      <c r="V132" s="48"/>
      <c r="W132" s="48"/>
      <c r="X132" s="48"/>
      <c r="Y132" s="48"/>
      <c r="Z132" s="48"/>
      <c r="AA132" s="129"/>
      <c r="AB132" s="132"/>
      <c r="AC132" s="141"/>
      <c r="AD132" s="94" t="str">
        <f>IF(AC129="OK","Yes","No")</f>
        <v>No</v>
      </c>
      <c r="AE132" s="120"/>
      <c r="AF132" s="138"/>
    </row>
    <row r="133" spans="1:32" x14ac:dyDescent="0.25">
      <c r="A133" s="53" t="str">
        <f>IF(AD128="Cycle Complete", "", "Caution: Previous cycle incomplete")</f>
        <v>Caution: Previous cycle incomplete</v>
      </c>
      <c r="B133" s="49"/>
      <c r="C133" s="50"/>
      <c r="D133" s="50"/>
      <c r="E133" s="50"/>
      <c r="F133" s="50"/>
      <c r="G133" s="50"/>
      <c r="H133" s="50"/>
      <c r="I133" s="50"/>
      <c r="J133" s="50"/>
      <c r="K133" s="50"/>
      <c r="L133" s="50"/>
      <c r="M133" s="130"/>
      <c r="N133" s="133"/>
      <c r="O133" s="142"/>
      <c r="P133" s="50"/>
      <c r="Q133" s="50"/>
      <c r="R133" s="50"/>
      <c r="S133" s="50"/>
      <c r="T133" s="50"/>
      <c r="U133" s="50"/>
      <c r="V133" s="50"/>
      <c r="W133" s="50"/>
      <c r="X133" s="50"/>
      <c r="Y133" s="50"/>
      <c r="Z133" s="50"/>
      <c r="AA133" s="130"/>
      <c r="AB133" s="133"/>
      <c r="AC133" s="142"/>
      <c r="AD133" s="57" t="str">
        <f>IF(AND(AD130="Yes",AD132="Yes"),"Cycle Complete","Cycle Incomplete")</f>
        <v>Cycle Incomplete</v>
      </c>
      <c r="AE133" s="121"/>
      <c r="AF133" s="139"/>
    </row>
    <row r="134" spans="1:32" ht="15" customHeight="1" x14ac:dyDescent="0.25">
      <c r="A134" s="155"/>
      <c r="B134" s="33"/>
      <c r="C134" s="34"/>
      <c r="D134" s="34"/>
      <c r="E134" s="34"/>
      <c r="F134" s="34"/>
      <c r="G134" s="34"/>
      <c r="H134" s="34"/>
      <c r="I134" s="34"/>
      <c r="J134" s="34"/>
      <c r="K134" s="34"/>
      <c r="L134" s="34"/>
      <c r="M134" s="143"/>
      <c r="N134" s="122">
        <f>COUNTIF(C134:L138,"y")</f>
        <v>0</v>
      </c>
      <c r="O134" s="146" t="str">
        <f t="shared" ref="O134" si="48">IF(N134&gt;0,"OK","No Observation")</f>
        <v>No Observation</v>
      </c>
      <c r="P134" s="34"/>
      <c r="Q134" s="34"/>
      <c r="R134" s="34"/>
      <c r="S134" s="34"/>
      <c r="T134" s="34"/>
      <c r="U134" s="34"/>
      <c r="V134" s="34"/>
      <c r="W134" s="34"/>
      <c r="X134" s="34"/>
      <c r="Y134" s="34"/>
      <c r="Z134" s="34"/>
      <c r="AA134" s="143"/>
      <c r="AB134" s="122">
        <f>COUNTIF(P134:Z138,"Y")</f>
        <v>0</v>
      </c>
      <c r="AC134" s="146" t="str">
        <f t="shared" ref="AC134" si="49">IF(AB134&gt;0,"OK","No Debrief")</f>
        <v>No Debrief</v>
      </c>
      <c r="AD134" s="68" t="s">
        <v>62</v>
      </c>
      <c r="AE134" s="125"/>
      <c r="AF134" s="151"/>
    </row>
    <row r="135" spans="1:32" x14ac:dyDescent="0.25">
      <c r="A135" s="156"/>
      <c r="B135" s="35"/>
      <c r="C135" s="36"/>
      <c r="D135" s="36"/>
      <c r="E135" s="36"/>
      <c r="F135" s="36"/>
      <c r="G135" s="36"/>
      <c r="H135" s="36"/>
      <c r="I135" s="36"/>
      <c r="J135" s="36"/>
      <c r="K135" s="36"/>
      <c r="L135" s="36"/>
      <c r="M135" s="144"/>
      <c r="N135" s="123"/>
      <c r="O135" s="147"/>
      <c r="P135" s="36"/>
      <c r="Q135" s="36"/>
      <c r="R135" s="36"/>
      <c r="S135" s="36"/>
      <c r="T135" s="36"/>
      <c r="U135" s="36"/>
      <c r="V135" s="36"/>
      <c r="W135" s="36"/>
      <c r="X135" s="36"/>
      <c r="Y135" s="36"/>
      <c r="Z135" s="36"/>
      <c r="AA135" s="144"/>
      <c r="AB135" s="123"/>
      <c r="AC135" s="147"/>
      <c r="AD135" s="94" t="str">
        <f>IF(O134="OK", "Yes", "No")</f>
        <v>No</v>
      </c>
      <c r="AE135" s="126"/>
      <c r="AF135" s="150"/>
    </row>
    <row r="136" spans="1:32" x14ac:dyDescent="0.25">
      <c r="A136" s="156"/>
      <c r="B136" s="35"/>
      <c r="C136" s="36"/>
      <c r="D136" s="36"/>
      <c r="E136" s="36"/>
      <c r="F136" s="36"/>
      <c r="G136" s="36"/>
      <c r="H136" s="36"/>
      <c r="I136" s="36"/>
      <c r="J136" s="36"/>
      <c r="K136" s="36"/>
      <c r="L136" s="36"/>
      <c r="M136" s="144"/>
      <c r="N136" s="123"/>
      <c r="O136" s="147"/>
      <c r="P136" s="36"/>
      <c r="Q136" s="36"/>
      <c r="R136" s="36"/>
      <c r="S136" s="36"/>
      <c r="T136" s="36"/>
      <c r="U136" s="36"/>
      <c r="V136" s="36"/>
      <c r="W136" s="36"/>
      <c r="X136" s="36"/>
      <c r="Y136" s="36"/>
      <c r="Z136" s="36"/>
      <c r="AA136" s="144"/>
      <c r="AB136" s="123"/>
      <c r="AC136" s="147"/>
      <c r="AD136" s="55" t="s">
        <v>63</v>
      </c>
      <c r="AE136" s="126"/>
      <c r="AF136" s="93" t="s">
        <v>86</v>
      </c>
    </row>
    <row r="137" spans="1:32" x14ac:dyDescent="0.25">
      <c r="A137" s="157"/>
      <c r="B137" s="35"/>
      <c r="C137" s="36"/>
      <c r="D137" s="36"/>
      <c r="E137" s="36"/>
      <c r="F137" s="36"/>
      <c r="G137" s="36"/>
      <c r="H137" s="36"/>
      <c r="I137" s="36"/>
      <c r="J137" s="36"/>
      <c r="K137" s="36"/>
      <c r="L137" s="36"/>
      <c r="M137" s="144"/>
      <c r="N137" s="123"/>
      <c r="O137" s="147"/>
      <c r="P137" s="36"/>
      <c r="Q137" s="36"/>
      <c r="R137" s="36"/>
      <c r="S137" s="36"/>
      <c r="T137" s="36"/>
      <c r="U137" s="36"/>
      <c r="V137" s="36"/>
      <c r="W137" s="36"/>
      <c r="X137" s="36"/>
      <c r="Y137" s="36"/>
      <c r="Z137" s="36"/>
      <c r="AA137" s="144"/>
      <c r="AB137" s="123"/>
      <c r="AC137" s="147"/>
      <c r="AD137" s="94" t="str">
        <f>IF(AC134="OK","Yes","No")</f>
        <v>No</v>
      </c>
      <c r="AE137" s="126"/>
      <c r="AF137" s="134"/>
    </row>
    <row r="138" spans="1:32" x14ac:dyDescent="0.25">
      <c r="A138" s="71" t="str">
        <f>IF(AD133="Cycle Complete", "", "Caution: Previous cycle incomplete")</f>
        <v>Caution: Previous cycle incomplete</v>
      </c>
      <c r="B138" s="37"/>
      <c r="C138" s="38"/>
      <c r="D138" s="38"/>
      <c r="E138" s="38"/>
      <c r="F138" s="38"/>
      <c r="G138" s="38"/>
      <c r="H138" s="38"/>
      <c r="I138" s="38"/>
      <c r="J138" s="38"/>
      <c r="K138" s="38"/>
      <c r="L138" s="38"/>
      <c r="M138" s="145"/>
      <c r="N138" s="124"/>
      <c r="O138" s="148"/>
      <c r="P138" s="38"/>
      <c r="Q138" s="38"/>
      <c r="R138" s="38"/>
      <c r="S138" s="38"/>
      <c r="T138" s="38"/>
      <c r="U138" s="38"/>
      <c r="V138" s="38"/>
      <c r="W138" s="38"/>
      <c r="X138" s="38"/>
      <c r="Y138" s="38"/>
      <c r="Z138" s="38"/>
      <c r="AA138" s="145"/>
      <c r="AB138" s="124"/>
      <c r="AC138" s="148"/>
      <c r="AD138" s="57" t="str">
        <f>IF(AND(AD135="Yes",AD137="Yes"),"Cycle Complete","Cycle Incomplete")</f>
        <v>Cycle Incomplete</v>
      </c>
      <c r="AE138" s="127"/>
      <c r="AF138" s="135"/>
    </row>
    <row r="139" spans="1:32" ht="15" customHeight="1" x14ac:dyDescent="0.25">
      <c r="A139" s="152"/>
      <c r="B139" s="45"/>
      <c r="C139" s="46"/>
      <c r="D139" s="46"/>
      <c r="E139" s="46"/>
      <c r="F139" s="46"/>
      <c r="G139" s="46"/>
      <c r="H139" s="46"/>
      <c r="I139" s="46"/>
      <c r="J139" s="46"/>
      <c r="K139" s="46"/>
      <c r="L139" s="46"/>
      <c r="M139" s="128"/>
      <c r="N139" s="131">
        <f>COUNTIF(C139:L143,"y")</f>
        <v>0</v>
      </c>
      <c r="O139" s="140" t="str">
        <f t="shared" ref="O139" si="50">IF(N139&gt;0,"OK","No Observation")</f>
        <v>No Observation</v>
      </c>
      <c r="P139" s="46"/>
      <c r="Q139" s="46"/>
      <c r="R139" s="46"/>
      <c r="S139" s="46"/>
      <c r="T139" s="46"/>
      <c r="U139" s="46"/>
      <c r="V139" s="46"/>
      <c r="W139" s="46"/>
      <c r="X139" s="46"/>
      <c r="Y139" s="46"/>
      <c r="Z139" s="46"/>
      <c r="AA139" s="128"/>
      <c r="AB139" s="131">
        <f>COUNTIF(P139:Z143,"Y")</f>
        <v>0</v>
      </c>
      <c r="AC139" s="140" t="str">
        <f t="shared" ref="AC139" si="51">IF(AB139&gt;0,"OK","No Debrief")</f>
        <v>No Debrief</v>
      </c>
      <c r="AD139" s="68" t="s">
        <v>62</v>
      </c>
      <c r="AE139" s="119"/>
      <c r="AF139" s="136"/>
    </row>
    <row r="140" spans="1:32" x14ac:dyDescent="0.25">
      <c r="A140" s="153"/>
      <c r="B140" s="47"/>
      <c r="C140" s="48"/>
      <c r="D140" s="48"/>
      <c r="E140" s="48"/>
      <c r="F140" s="48"/>
      <c r="G140" s="48"/>
      <c r="H140" s="48"/>
      <c r="I140" s="48"/>
      <c r="J140" s="48"/>
      <c r="K140" s="48"/>
      <c r="L140" s="48"/>
      <c r="M140" s="129"/>
      <c r="N140" s="132"/>
      <c r="O140" s="141"/>
      <c r="P140" s="48"/>
      <c r="Q140" s="48"/>
      <c r="R140" s="48"/>
      <c r="S140" s="48"/>
      <c r="T140" s="48"/>
      <c r="U140" s="48"/>
      <c r="V140" s="48"/>
      <c r="W140" s="48"/>
      <c r="X140" s="48"/>
      <c r="Y140" s="48"/>
      <c r="Z140" s="48"/>
      <c r="AA140" s="129"/>
      <c r="AB140" s="132"/>
      <c r="AC140" s="141"/>
      <c r="AD140" s="94" t="str">
        <f>IF(O139="OK", "Yes", "No")</f>
        <v>No</v>
      </c>
      <c r="AE140" s="120"/>
      <c r="AF140" s="137"/>
    </row>
    <row r="141" spans="1:32" x14ac:dyDescent="0.25">
      <c r="A141" s="153"/>
      <c r="B141" s="47"/>
      <c r="C141" s="48"/>
      <c r="D141" s="48"/>
      <c r="E141" s="48"/>
      <c r="F141" s="48"/>
      <c r="G141" s="48"/>
      <c r="H141" s="48"/>
      <c r="I141" s="48"/>
      <c r="J141" s="48"/>
      <c r="K141" s="48"/>
      <c r="L141" s="48"/>
      <c r="M141" s="129"/>
      <c r="N141" s="132"/>
      <c r="O141" s="141"/>
      <c r="P141" s="48"/>
      <c r="Q141" s="48"/>
      <c r="R141" s="48"/>
      <c r="S141" s="48"/>
      <c r="T141" s="48"/>
      <c r="U141" s="48"/>
      <c r="V141" s="48"/>
      <c r="W141" s="48"/>
      <c r="X141" s="48"/>
      <c r="Y141" s="48"/>
      <c r="Z141" s="48"/>
      <c r="AA141" s="129"/>
      <c r="AB141" s="132"/>
      <c r="AC141" s="141"/>
      <c r="AD141" s="55" t="s">
        <v>63</v>
      </c>
      <c r="AE141" s="120"/>
      <c r="AF141" s="93" t="s">
        <v>86</v>
      </c>
    </row>
    <row r="142" spans="1:32" x14ac:dyDescent="0.25">
      <c r="A142" s="154"/>
      <c r="B142" s="47"/>
      <c r="C142" s="48"/>
      <c r="D142" s="48"/>
      <c r="E142" s="48"/>
      <c r="F142" s="48"/>
      <c r="G142" s="48"/>
      <c r="H142" s="48"/>
      <c r="I142" s="48"/>
      <c r="J142" s="48"/>
      <c r="K142" s="48"/>
      <c r="L142" s="48"/>
      <c r="M142" s="129"/>
      <c r="N142" s="132"/>
      <c r="O142" s="141"/>
      <c r="P142" s="48"/>
      <c r="Q142" s="48"/>
      <c r="R142" s="48"/>
      <c r="S142" s="48"/>
      <c r="T142" s="48"/>
      <c r="U142" s="48"/>
      <c r="V142" s="48"/>
      <c r="W142" s="48"/>
      <c r="X142" s="48"/>
      <c r="Y142" s="48"/>
      <c r="Z142" s="48"/>
      <c r="AA142" s="129"/>
      <c r="AB142" s="132"/>
      <c r="AC142" s="141"/>
      <c r="AD142" s="94" t="str">
        <f>IF(AC139="OK","Yes","No")</f>
        <v>No</v>
      </c>
      <c r="AE142" s="120"/>
      <c r="AF142" s="138"/>
    </row>
    <row r="143" spans="1:32" x14ac:dyDescent="0.25">
      <c r="A143" s="53" t="str">
        <f>IF(AD138="Cycle Complete", "", "Caution: Previous cycle incomplete")</f>
        <v>Caution: Previous cycle incomplete</v>
      </c>
      <c r="B143" s="49"/>
      <c r="C143" s="50"/>
      <c r="D143" s="50"/>
      <c r="E143" s="50"/>
      <c r="F143" s="50"/>
      <c r="G143" s="50"/>
      <c r="H143" s="50"/>
      <c r="I143" s="50"/>
      <c r="J143" s="50"/>
      <c r="K143" s="50"/>
      <c r="L143" s="50"/>
      <c r="M143" s="130"/>
      <c r="N143" s="133"/>
      <c r="O143" s="142"/>
      <c r="P143" s="50"/>
      <c r="Q143" s="50"/>
      <c r="R143" s="50"/>
      <c r="S143" s="50"/>
      <c r="T143" s="50"/>
      <c r="U143" s="50"/>
      <c r="V143" s="50"/>
      <c r="W143" s="50"/>
      <c r="X143" s="50"/>
      <c r="Y143" s="50"/>
      <c r="Z143" s="50"/>
      <c r="AA143" s="130"/>
      <c r="AB143" s="133"/>
      <c r="AC143" s="142"/>
      <c r="AD143" s="57" t="str">
        <f>IF(AND(AD140="Yes",AD142="Yes"),"Cycle Complete","Cycle Incomplete")</f>
        <v>Cycle Incomplete</v>
      </c>
      <c r="AE143" s="121"/>
      <c r="AF143" s="139"/>
    </row>
    <row r="144" spans="1:32" ht="15" customHeight="1" x14ac:dyDescent="0.25">
      <c r="A144" s="155"/>
      <c r="B144" s="33"/>
      <c r="C144" s="34"/>
      <c r="D144" s="34"/>
      <c r="E144" s="34"/>
      <c r="F144" s="34"/>
      <c r="G144" s="34"/>
      <c r="H144" s="34"/>
      <c r="I144" s="34"/>
      <c r="J144" s="34"/>
      <c r="K144" s="34"/>
      <c r="L144" s="34"/>
      <c r="M144" s="143"/>
      <c r="N144" s="122">
        <f>COUNTIF(C144:L148,"y")</f>
        <v>0</v>
      </c>
      <c r="O144" s="146" t="str">
        <f t="shared" ref="O144" si="52">IF(N144&gt;0,"OK","No Observation")</f>
        <v>No Observation</v>
      </c>
      <c r="P144" s="34"/>
      <c r="Q144" s="34"/>
      <c r="R144" s="34"/>
      <c r="S144" s="34"/>
      <c r="T144" s="34"/>
      <c r="U144" s="34"/>
      <c r="V144" s="34"/>
      <c r="W144" s="34"/>
      <c r="X144" s="34"/>
      <c r="Y144" s="34"/>
      <c r="Z144" s="34"/>
      <c r="AA144" s="143"/>
      <c r="AB144" s="122">
        <f>COUNTIF(P144:Z148,"Y")</f>
        <v>0</v>
      </c>
      <c r="AC144" s="146" t="str">
        <f t="shared" ref="AC144" si="53">IF(AB144&gt;0,"OK","No Debrief")</f>
        <v>No Debrief</v>
      </c>
      <c r="AD144" s="68" t="s">
        <v>62</v>
      </c>
      <c r="AE144" s="125"/>
      <c r="AF144" s="151"/>
    </row>
    <row r="145" spans="1:32" x14ac:dyDescent="0.25">
      <c r="A145" s="156"/>
      <c r="B145" s="35"/>
      <c r="C145" s="36"/>
      <c r="D145" s="36"/>
      <c r="E145" s="36"/>
      <c r="F145" s="36"/>
      <c r="G145" s="36"/>
      <c r="H145" s="36"/>
      <c r="I145" s="36"/>
      <c r="J145" s="36"/>
      <c r="K145" s="36"/>
      <c r="L145" s="36"/>
      <c r="M145" s="144"/>
      <c r="N145" s="123"/>
      <c r="O145" s="147"/>
      <c r="P145" s="36"/>
      <c r="Q145" s="36"/>
      <c r="R145" s="36"/>
      <c r="S145" s="36"/>
      <c r="T145" s="36"/>
      <c r="U145" s="36"/>
      <c r="V145" s="36"/>
      <c r="W145" s="36"/>
      <c r="X145" s="36"/>
      <c r="Y145" s="36"/>
      <c r="Z145" s="36"/>
      <c r="AA145" s="144"/>
      <c r="AB145" s="123"/>
      <c r="AC145" s="147"/>
      <c r="AD145" s="94" t="str">
        <f>IF(O144="OK", "Yes", "No")</f>
        <v>No</v>
      </c>
      <c r="AE145" s="126"/>
      <c r="AF145" s="150"/>
    </row>
    <row r="146" spans="1:32" x14ac:dyDescent="0.25">
      <c r="A146" s="156"/>
      <c r="B146" s="35"/>
      <c r="C146" s="36"/>
      <c r="D146" s="36"/>
      <c r="E146" s="36"/>
      <c r="F146" s="36"/>
      <c r="G146" s="36"/>
      <c r="H146" s="36"/>
      <c r="I146" s="36"/>
      <c r="J146" s="36"/>
      <c r="K146" s="36"/>
      <c r="L146" s="36"/>
      <c r="M146" s="144"/>
      <c r="N146" s="123"/>
      <c r="O146" s="147"/>
      <c r="P146" s="36"/>
      <c r="Q146" s="36"/>
      <c r="R146" s="36"/>
      <c r="S146" s="36"/>
      <c r="T146" s="36"/>
      <c r="U146" s="36"/>
      <c r="V146" s="36"/>
      <c r="W146" s="36"/>
      <c r="X146" s="36"/>
      <c r="Y146" s="36"/>
      <c r="Z146" s="36"/>
      <c r="AA146" s="144"/>
      <c r="AB146" s="123"/>
      <c r="AC146" s="147"/>
      <c r="AD146" s="55" t="s">
        <v>63</v>
      </c>
      <c r="AE146" s="126"/>
      <c r="AF146" s="93" t="s">
        <v>86</v>
      </c>
    </row>
    <row r="147" spans="1:32" x14ac:dyDescent="0.25">
      <c r="A147" s="157"/>
      <c r="B147" s="35"/>
      <c r="C147" s="36"/>
      <c r="D147" s="36"/>
      <c r="E147" s="36"/>
      <c r="F147" s="36"/>
      <c r="G147" s="36"/>
      <c r="H147" s="36"/>
      <c r="I147" s="36"/>
      <c r="J147" s="36"/>
      <c r="K147" s="36"/>
      <c r="L147" s="36"/>
      <c r="M147" s="144"/>
      <c r="N147" s="123"/>
      <c r="O147" s="147"/>
      <c r="P147" s="36"/>
      <c r="Q147" s="36"/>
      <c r="R147" s="36"/>
      <c r="S147" s="36"/>
      <c r="T147" s="36"/>
      <c r="U147" s="36"/>
      <c r="V147" s="36"/>
      <c r="W147" s="36"/>
      <c r="X147" s="36"/>
      <c r="Y147" s="36"/>
      <c r="Z147" s="36"/>
      <c r="AA147" s="144"/>
      <c r="AB147" s="123"/>
      <c r="AC147" s="147"/>
      <c r="AD147" s="94" t="str">
        <f>IF(AC144="OK","Yes","No")</f>
        <v>No</v>
      </c>
      <c r="AE147" s="126"/>
      <c r="AF147" s="134"/>
    </row>
    <row r="148" spans="1:32" x14ac:dyDescent="0.25">
      <c r="A148" s="71" t="str">
        <f>IF(AD143="Cycle Complete", "", "Caution: Previous cycle incomplete")</f>
        <v>Caution: Previous cycle incomplete</v>
      </c>
      <c r="B148" s="37"/>
      <c r="C148" s="38"/>
      <c r="D148" s="38"/>
      <c r="E148" s="38"/>
      <c r="F148" s="38"/>
      <c r="G148" s="38"/>
      <c r="H148" s="38"/>
      <c r="I148" s="38"/>
      <c r="J148" s="38"/>
      <c r="K148" s="38"/>
      <c r="L148" s="38"/>
      <c r="M148" s="145"/>
      <c r="N148" s="124"/>
      <c r="O148" s="148"/>
      <c r="P148" s="38"/>
      <c r="Q148" s="38"/>
      <c r="R148" s="38"/>
      <c r="S148" s="38"/>
      <c r="T148" s="38"/>
      <c r="U148" s="38"/>
      <c r="V148" s="38"/>
      <c r="W148" s="38"/>
      <c r="X148" s="38"/>
      <c r="Y148" s="38"/>
      <c r="Z148" s="38"/>
      <c r="AA148" s="145"/>
      <c r="AB148" s="124"/>
      <c r="AC148" s="148"/>
      <c r="AD148" s="57" t="str">
        <f>IF(AND(AD145="Yes",AD147="Yes"),"Cycle Complete","Cycle Incomplete")</f>
        <v>Cycle Incomplete</v>
      </c>
      <c r="AE148" s="127"/>
      <c r="AF148" s="135"/>
    </row>
    <row r="149" spans="1:32" ht="15" customHeight="1" x14ac:dyDescent="0.25">
      <c r="A149" s="152"/>
      <c r="B149" s="45"/>
      <c r="C149" s="46"/>
      <c r="D149" s="46"/>
      <c r="E149" s="46"/>
      <c r="F149" s="46"/>
      <c r="G149" s="46"/>
      <c r="H149" s="46"/>
      <c r="I149" s="46"/>
      <c r="J149" s="46"/>
      <c r="K149" s="46"/>
      <c r="L149" s="46"/>
      <c r="M149" s="128"/>
      <c r="N149" s="131">
        <f>COUNTIF(C149:L153,"y")</f>
        <v>0</v>
      </c>
      <c r="O149" s="140" t="str">
        <f t="shared" ref="O149" si="54">IF(N149&gt;0,"OK","No Observation")</f>
        <v>No Observation</v>
      </c>
      <c r="P149" s="46"/>
      <c r="Q149" s="46"/>
      <c r="R149" s="46"/>
      <c r="S149" s="46"/>
      <c r="T149" s="46"/>
      <c r="U149" s="46"/>
      <c r="V149" s="46"/>
      <c r="W149" s="46"/>
      <c r="X149" s="46"/>
      <c r="Y149" s="46"/>
      <c r="Z149" s="46"/>
      <c r="AA149" s="128"/>
      <c r="AB149" s="131">
        <f>COUNTIF(P149:Z153,"Y")</f>
        <v>0</v>
      </c>
      <c r="AC149" s="140" t="str">
        <f t="shared" ref="AC149" si="55">IF(AB149&gt;0,"OK","No Debrief")</f>
        <v>No Debrief</v>
      </c>
      <c r="AD149" s="68" t="s">
        <v>62</v>
      </c>
      <c r="AE149" s="119"/>
      <c r="AF149" s="136"/>
    </row>
    <row r="150" spans="1:32" x14ac:dyDescent="0.25">
      <c r="A150" s="153"/>
      <c r="B150" s="47"/>
      <c r="C150" s="48"/>
      <c r="D150" s="48"/>
      <c r="E150" s="48"/>
      <c r="F150" s="48"/>
      <c r="G150" s="48"/>
      <c r="H150" s="48"/>
      <c r="I150" s="48"/>
      <c r="J150" s="48"/>
      <c r="K150" s="48"/>
      <c r="L150" s="48"/>
      <c r="M150" s="129"/>
      <c r="N150" s="132"/>
      <c r="O150" s="141"/>
      <c r="P150" s="48"/>
      <c r="Q150" s="48"/>
      <c r="R150" s="48"/>
      <c r="S150" s="48"/>
      <c r="T150" s="48"/>
      <c r="U150" s="48"/>
      <c r="V150" s="48"/>
      <c r="W150" s="48"/>
      <c r="X150" s="48"/>
      <c r="Y150" s="48"/>
      <c r="Z150" s="48"/>
      <c r="AA150" s="129"/>
      <c r="AB150" s="132"/>
      <c r="AC150" s="141"/>
      <c r="AD150" s="94" t="str">
        <f>IF(O149="OK", "Yes", "No")</f>
        <v>No</v>
      </c>
      <c r="AE150" s="120"/>
      <c r="AF150" s="137"/>
    </row>
    <row r="151" spans="1:32" x14ac:dyDescent="0.25">
      <c r="A151" s="153"/>
      <c r="B151" s="47"/>
      <c r="C151" s="48"/>
      <c r="D151" s="48"/>
      <c r="E151" s="48"/>
      <c r="F151" s="48"/>
      <c r="G151" s="48"/>
      <c r="H151" s="48"/>
      <c r="I151" s="48"/>
      <c r="J151" s="48"/>
      <c r="K151" s="48"/>
      <c r="L151" s="48"/>
      <c r="M151" s="129"/>
      <c r="N151" s="132"/>
      <c r="O151" s="141"/>
      <c r="P151" s="48"/>
      <c r="Q151" s="48"/>
      <c r="R151" s="48"/>
      <c r="S151" s="48"/>
      <c r="T151" s="48"/>
      <c r="U151" s="48"/>
      <c r="V151" s="48"/>
      <c r="W151" s="48"/>
      <c r="X151" s="48"/>
      <c r="Y151" s="48"/>
      <c r="Z151" s="48"/>
      <c r="AA151" s="129"/>
      <c r="AB151" s="132"/>
      <c r="AC151" s="141"/>
      <c r="AD151" s="55" t="s">
        <v>63</v>
      </c>
      <c r="AE151" s="120"/>
      <c r="AF151" s="93" t="s">
        <v>86</v>
      </c>
    </row>
    <row r="152" spans="1:32" x14ac:dyDescent="0.25">
      <c r="A152" s="154"/>
      <c r="B152" s="47"/>
      <c r="C152" s="48"/>
      <c r="D152" s="48"/>
      <c r="E152" s="48"/>
      <c r="F152" s="48"/>
      <c r="G152" s="48"/>
      <c r="H152" s="48"/>
      <c r="I152" s="48"/>
      <c r="J152" s="48"/>
      <c r="K152" s="48"/>
      <c r="L152" s="48"/>
      <c r="M152" s="129"/>
      <c r="N152" s="132"/>
      <c r="O152" s="141"/>
      <c r="P152" s="48"/>
      <c r="Q152" s="48"/>
      <c r="R152" s="48"/>
      <c r="S152" s="48"/>
      <c r="T152" s="48"/>
      <c r="U152" s="48"/>
      <c r="V152" s="48"/>
      <c r="W152" s="48"/>
      <c r="X152" s="48"/>
      <c r="Y152" s="48"/>
      <c r="Z152" s="48"/>
      <c r="AA152" s="129"/>
      <c r="AB152" s="132"/>
      <c r="AC152" s="141"/>
      <c r="AD152" s="94" t="str">
        <f>IF(AC149="OK","Yes","No")</f>
        <v>No</v>
      </c>
      <c r="AE152" s="120"/>
      <c r="AF152" s="138"/>
    </row>
    <row r="153" spans="1:32" x14ac:dyDescent="0.25">
      <c r="A153" s="53" t="str">
        <f>IF(AD148="Cycle Complete", "", "Caution: Previous cycle incomplete")</f>
        <v>Caution: Previous cycle incomplete</v>
      </c>
      <c r="B153" s="49"/>
      <c r="C153" s="50"/>
      <c r="D153" s="50"/>
      <c r="E153" s="50"/>
      <c r="F153" s="50"/>
      <c r="G153" s="50"/>
      <c r="H153" s="50"/>
      <c r="I153" s="50"/>
      <c r="J153" s="50"/>
      <c r="K153" s="50"/>
      <c r="L153" s="50"/>
      <c r="M153" s="130"/>
      <c r="N153" s="133"/>
      <c r="O153" s="142"/>
      <c r="P153" s="50"/>
      <c r="Q153" s="50"/>
      <c r="R153" s="50"/>
      <c r="S153" s="50"/>
      <c r="T153" s="50"/>
      <c r="U153" s="50"/>
      <c r="V153" s="50"/>
      <c r="W153" s="50"/>
      <c r="X153" s="50"/>
      <c r="Y153" s="50"/>
      <c r="Z153" s="50"/>
      <c r="AA153" s="130"/>
      <c r="AB153" s="133"/>
      <c r="AC153" s="142"/>
      <c r="AD153" s="57" t="str">
        <f>IF(AND(AD150="Yes",AD152="Yes"),"Cycle Complete","Cycle Incomplete")</f>
        <v>Cycle Incomplete</v>
      </c>
      <c r="AE153" s="121"/>
      <c r="AF153" s="139"/>
    </row>
    <row r="154" spans="1:32" ht="15" customHeight="1" x14ac:dyDescent="0.25">
      <c r="A154" s="155"/>
      <c r="B154" s="33"/>
      <c r="C154" s="34"/>
      <c r="D154" s="34"/>
      <c r="E154" s="34"/>
      <c r="F154" s="34"/>
      <c r="G154" s="34"/>
      <c r="H154" s="34"/>
      <c r="I154" s="34"/>
      <c r="J154" s="34"/>
      <c r="K154" s="34"/>
      <c r="L154" s="34"/>
      <c r="M154" s="143"/>
      <c r="N154" s="122">
        <f>COUNTIF(C154:L158,"y")</f>
        <v>0</v>
      </c>
      <c r="O154" s="146" t="str">
        <f t="shared" ref="O154" si="56">IF(N154&gt;0,"OK","No Observation")</f>
        <v>No Observation</v>
      </c>
      <c r="P154" s="34"/>
      <c r="Q154" s="34"/>
      <c r="R154" s="34"/>
      <c r="S154" s="34"/>
      <c r="T154" s="34"/>
      <c r="U154" s="34"/>
      <c r="V154" s="34"/>
      <c r="W154" s="34"/>
      <c r="X154" s="34"/>
      <c r="Y154" s="34"/>
      <c r="Z154" s="34"/>
      <c r="AA154" s="143"/>
      <c r="AB154" s="122">
        <f>COUNTIF(P154:Z158,"Y")</f>
        <v>0</v>
      </c>
      <c r="AC154" s="146" t="str">
        <f t="shared" ref="AC154" si="57">IF(AB154&gt;0,"OK","No Debrief")</f>
        <v>No Debrief</v>
      </c>
      <c r="AD154" s="68" t="s">
        <v>62</v>
      </c>
      <c r="AE154" s="125"/>
      <c r="AF154" s="151"/>
    </row>
    <row r="155" spans="1:32" x14ac:dyDescent="0.25">
      <c r="A155" s="156"/>
      <c r="B155" s="35"/>
      <c r="C155" s="36"/>
      <c r="D155" s="36"/>
      <c r="E155" s="36"/>
      <c r="F155" s="36"/>
      <c r="G155" s="36"/>
      <c r="H155" s="36"/>
      <c r="I155" s="36"/>
      <c r="J155" s="36"/>
      <c r="K155" s="36"/>
      <c r="L155" s="36"/>
      <c r="M155" s="144"/>
      <c r="N155" s="123"/>
      <c r="O155" s="147"/>
      <c r="P155" s="36"/>
      <c r="Q155" s="36"/>
      <c r="R155" s="36"/>
      <c r="S155" s="36"/>
      <c r="T155" s="36"/>
      <c r="U155" s="36"/>
      <c r="V155" s="36"/>
      <c r="W155" s="36"/>
      <c r="X155" s="36"/>
      <c r="Y155" s="36"/>
      <c r="Z155" s="36"/>
      <c r="AA155" s="144"/>
      <c r="AB155" s="123"/>
      <c r="AC155" s="147"/>
      <c r="AD155" s="94" t="str">
        <f>IF(O154="OK", "Yes", "No")</f>
        <v>No</v>
      </c>
      <c r="AE155" s="126"/>
      <c r="AF155" s="150"/>
    </row>
    <row r="156" spans="1:32" x14ac:dyDescent="0.25">
      <c r="A156" s="156"/>
      <c r="B156" s="35"/>
      <c r="C156" s="36"/>
      <c r="D156" s="36"/>
      <c r="E156" s="36"/>
      <c r="F156" s="36"/>
      <c r="G156" s="36"/>
      <c r="H156" s="36"/>
      <c r="I156" s="36"/>
      <c r="J156" s="36"/>
      <c r="K156" s="36"/>
      <c r="L156" s="36"/>
      <c r="M156" s="144"/>
      <c r="N156" s="123"/>
      <c r="O156" s="147"/>
      <c r="P156" s="36"/>
      <c r="Q156" s="36"/>
      <c r="R156" s="36"/>
      <c r="S156" s="36"/>
      <c r="T156" s="36"/>
      <c r="U156" s="36"/>
      <c r="V156" s="36"/>
      <c r="W156" s="36"/>
      <c r="X156" s="36"/>
      <c r="Y156" s="36"/>
      <c r="Z156" s="36"/>
      <c r="AA156" s="144"/>
      <c r="AB156" s="123"/>
      <c r="AC156" s="147"/>
      <c r="AD156" s="55" t="s">
        <v>63</v>
      </c>
      <c r="AE156" s="126"/>
      <c r="AF156" s="93" t="s">
        <v>86</v>
      </c>
    </row>
    <row r="157" spans="1:32" x14ac:dyDescent="0.25">
      <c r="A157" s="157"/>
      <c r="B157" s="35"/>
      <c r="C157" s="36"/>
      <c r="D157" s="36"/>
      <c r="E157" s="36"/>
      <c r="F157" s="36"/>
      <c r="G157" s="36"/>
      <c r="H157" s="36"/>
      <c r="I157" s="36"/>
      <c r="J157" s="36"/>
      <c r="K157" s="36"/>
      <c r="L157" s="36"/>
      <c r="M157" s="144"/>
      <c r="N157" s="123"/>
      <c r="O157" s="147"/>
      <c r="P157" s="36"/>
      <c r="Q157" s="36"/>
      <c r="R157" s="36"/>
      <c r="S157" s="36"/>
      <c r="T157" s="36"/>
      <c r="U157" s="36"/>
      <c r="V157" s="36"/>
      <c r="W157" s="36"/>
      <c r="X157" s="36"/>
      <c r="Y157" s="36"/>
      <c r="Z157" s="36"/>
      <c r="AA157" s="144"/>
      <c r="AB157" s="123"/>
      <c r="AC157" s="147"/>
      <c r="AD157" s="94" t="str">
        <f>IF(AC154="OK","Yes","No")</f>
        <v>No</v>
      </c>
      <c r="AE157" s="126"/>
      <c r="AF157" s="134"/>
    </row>
    <row r="158" spans="1:32" x14ac:dyDescent="0.25">
      <c r="A158" s="71" t="str">
        <f>IF(AD153="Cycle Complete", "", "Caution: Previous cycle incomplete")</f>
        <v>Caution: Previous cycle incomplete</v>
      </c>
      <c r="B158" s="37"/>
      <c r="C158" s="38"/>
      <c r="D158" s="38"/>
      <c r="E158" s="38"/>
      <c r="F158" s="38"/>
      <c r="G158" s="38"/>
      <c r="H158" s="38"/>
      <c r="I158" s="38"/>
      <c r="J158" s="38"/>
      <c r="K158" s="38"/>
      <c r="L158" s="38"/>
      <c r="M158" s="145"/>
      <c r="N158" s="124"/>
      <c r="O158" s="148"/>
      <c r="P158" s="38"/>
      <c r="Q158" s="38"/>
      <c r="R158" s="38"/>
      <c r="S158" s="38"/>
      <c r="T158" s="38"/>
      <c r="U158" s="38"/>
      <c r="V158" s="38"/>
      <c r="W158" s="38"/>
      <c r="X158" s="38"/>
      <c r="Y158" s="38"/>
      <c r="Z158" s="38"/>
      <c r="AA158" s="145"/>
      <c r="AB158" s="124"/>
      <c r="AC158" s="148"/>
      <c r="AD158" s="57" t="str">
        <f>IF(AND(AD155="Yes",AD157="Yes"),"Cycle Complete","Cycle Incomplete")</f>
        <v>Cycle Incomplete</v>
      </c>
      <c r="AE158" s="127"/>
      <c r="AF158" s="135"/>
    </row>
    <row r="159" spans="1:32" ht="15" customHeight="1" x14ac:dyDescent="0.25">
      <c r="A159" s="152"/>
      <c r="B159" s="45"/>
      <c r="C159" s="46"/>
      <c r="D159" s="46"/>
      <c r="E159" s="46"/>
      <c r="F159" s="46"/>
      <c r="G159" s="46"/>
      <c r="H159" s="46"/>
      <c r="I159" s="46"/>
      <c r="J159" s="46"/>
      <c r="K159" s="46"/>
      <c r="L159" s="46"/>
      <c r="M159" s="128"/>
      <c r="N159" s="131">
        <f>COUNTIF(C159:L163,"y")</f>
        <v>0</v>
      </c>
      <c r="O159" s="140" t="str">
        <f t="shared" ref="O159" si="58">IF(N159&gt;0,"OK","No Observation")</f>
        <v>No Observation</v>
      </c>
      <c r="P159" s="46"/>
      <c r="Q159" s="46"/>
      <c r="R159" s="46"/>
      <c r="S159" s="46"/>
      <c r="T159" s="46"/>
      <c r="U159" s="46"/>
      <c r="V159" s="46"/>
      <c r="W159" s="46"/>
      <c r="X159" s="46"/>
      <c r="Y159" s="46"/>
      <c r="Z159" s="46"/>
      <c r="AA159" s="128"/>
      <c r="AB159" s="131">
        <f>COUNTIF(P159:Z163,"Y")</f>
        <v>0</v>
      </c>
      <c r="AC159" s="140" t="str">
        <f t="shared" ref="AC159" si="59">IF(AB159&gt;0,"OK","No Debrief")</f>
        <v>No Debrief</v>
      </c>
      <c r="AD159" s="68" t="s">
        <v>62</v>
      </c>
      <c r="AE159" s="119"/>
      <c r="AF159" s="136"/>
    </row>
    <row r="160" spans="1:32" x14ac:dyDescent="0.25">
      <c r="A160" s="153"/>
      <c r="B160" s="47"/>
      <c r="C160" s="48"/>
      <c r="D160" s="48"/>
      <c r="E160" s="48"/>
      <c r="F160" s="48"/>
      <c r="G160" s="48"/>
      <c r="H160" s="48"/>
      <c r="I160" s="48"/>
      <c r="J160" s="48"/>
      <c r="K160" s="48"/>
      <c r="L160" s="48"/>
      <c r="M160" s="129"/>
      <c r="N160" s="132"/>
      <c r="O160" s="141"/>
      <c r="P160" s="48"/>
      <c r="Q160" s="48"/>
      <c r="R160" s="48"/>
      <c r="S160" s="48"/>
      <c r="T160" s="48"/>
      <c r="U160" s="48"/>
      <c r="V160" s="48"/>
      <c r="W160" s="48"/>
      <c r="X160" s="48"/>
      <c r="Y160" s="48"/>
      <c r="Z160" s="48"/>
      <c r="AA160" s="129"/>
      <c r="AB160" s="132"/>
      <c r="AC160" s="141"/>
      <c r="AD160" s="94" t="str">
        <f>IF(O159="OK", "Yes", "No")</f>
        <v>No</v>
      </c>
      <c r="AE160" s="120"/>
      <c r="AF160" s="137"/>
    </row>
    <row r="161" spans="1:32" x14ac:dyDescent="0.25">
      <c r="A161" s="153"/>
      <c r="B161" s="47"/>
      <c r="C161" s="48"/>
      <c r="D161" s="48"/>
      <c r="E161" s="48"/>
      <c r="F161" s="48"/>
      <c r="G161" s="48"/>
      <c r="H161" s="48"/>
      <c r="I161" s="48"/>
      <c r="J161" s="48"/>
      <c r="K161" s="48"/>
      <c r="L161" s="48"/>
      <c r="M161" s="129"/>
      <c r="N161" s="132"/>
      <c r="O161" s="141"/>
      <c r="P161" s="48"/>
      <c r="Q161" s="48"/>
      <c r="R161" s="48"/>
      <c r="S161" s="48"/>
      <c r="T161" s="48"/>
      <c r="U161" s="48"/>
      <c r="V161" s="48"/>
      <c r="W161" s="48"/>
      <c r="X161" s="48"/>
      <c r="Y161" s="48"/>
      <c r="Z161" s="48"/>
      <c r="AA161" s="129"/>
      <c r="AB161" s="132"/>
      <c r="AC161" s="141"/>
      <c r="AD161" s="55" t="s">
        <v>63</v>
      </c>
      <c r="AE161" s="120"/>
      <c r="AF161" s="93" t="s">
        <v>86</v>
      </c>
    </row>
    <row r="162" spans="1:32" x14ac:dyDescent="0.25">
      <c r="A162" s="154"/>
      <c r="B162" s="47"/>
      <c r="C162" s="48"/>
      <c r="D162" s="48"/>
      <c r="E162" s="48"/>
      <c r="F162" s="48"/>
      <c r="G162" s="48"/>
      <c r="H162" s="48"/>
      <c r="I162" s="48"/>
      <c r="J162" s="48"/>
      <c r="K162" s="48"/>
      <c r="L162" s="48"/>
      <c r="M162" s="129"/>
      <c r="N162" s="132"/>
      <c r="O162" s="141"/>
      <c r="P162" s="48"/>
      <c r="Q162" s="48"/>
      <c r="R162" s="48"/>
      <c r="S162" s="48"/>
      <c r="T162" s="48"/>
      <c r="U162" s="48"/>
      <c r="V162" s="48"/>
      <c r="W162" s="48"/>
      <c r="X162" s="48"/>
      <c r="Y162" s="48"/>
      <c r="Z162" s="48"/>
      <c r="AA162" s="129"/>
      <c r="AB162" s="132"/>
      <c r="AC162" s="141"/>
      <c r="AD162" s="94" t="str">
        <f>IF(AC159="OK","Yes","No")</f>
        <v>No</v>
      </c>
      <c r="AE162" s="120"/>
      <c r="AF162" s="138"/>
    </row>
    <row r="163" spans="1:32" x14ac:dyDescent="0.25">
      <c r="A163" s="53" t="str">
        <f>IF(AD158="Cycle Complete", "", "Caution: Previous cycle incomplete")</f>
        <v>Caution: Previous cycle incomplete</v>
      </c>
      <c r="B163" s="49"/>
      <c r="C163" s="50"/>
      <c r="D163" s="50"/>
      <c r="E163" s="50"/>
      <c r="F163" s="50"/>
      <c r="G163" s="50"/>
      <c r="H163" s="50"/>
      <c r="I163" s="50"/>
      <c r="J163" s="50"/>
      <c r="K163" s="50"/>
      <c r="L163" s="50"/>
      <c r="M163" s="130"/>
      <c r="N163" s="133"/>
      <c r="O163" s="142"/>
      <c r="P163" s="50"/>
      <c r="Q163" s="50"/>
      <c r="R163" s="50"/>
      <c r="S163" s="50"/>
      <c r="T163" s="50"/>
      <c r="U163" s="50"/>
      <c r="V163" s="50"/>
      <c r="W163" s="50"/>
      <c r="X163" s="50"/>
      <c r="Y163" s="50"/>
      <c r="Z163" s="50"/>
      <c r="AA163" s="130"/>
      <c r="AB163" s="133"/>
      <c r="AC163" s="142"/>
      <c r="AD163" s="57" t="str">
        <f>IF(AND(AD160="Yes",AD162="Yes"),"Cycle Complete","Cycle Incomplete")</f>
        <v>Cycle Incomplete</v>
      </c>
      <c r="AE163" s="121"/>
      <c r="AF163" s="139"/>
    </row>
    <row r="164" spans="1:32" ht="15" customHeight="1" x14ac:dyDescent="0.25">
      <c r="A164" s="155"/>
      <c r="B164" s="33"/>
      <c r="C164" s="34"/>
      <c r="D164" s="34"/>
      <c r="E164" s="34"/>
      <c r="F164" s="34"/>
      <c r="G164" s="34"/>
      <c r="H164" s="34"/>
      <c r="I164" s="34"/>
      <c r="J164" s="34"/>
      <c r="K164" s="34"/>
      <c r="L164" s="34"/>
      <c r="M164" s="143"/>
      <c r="N164" s="122">
        <f>COUNTIF(C164:L168,"y")</f>
        <v>0</v>
      </c>
      <c r="O164" s="146" t="str">
        <f t="shared" ref="O164" si="60">IF(N164&gt;0,"OK","No Observation")</f>
        <v>No Observation</v>
      </c>
      <c r="P164" s="34"/>
      <c r="Q164" s="34"/>
      <c r="R164" s="34"/>
      <c r="S164" s="34"/>
      <c r="T164" s="34"/>
      <c r="U164" s="34"/>
      <c r="V164" s="34"/>
      <c r="W164" s="34"/>
      <c r="X164" s="34"/>
      <c r="Y164" s="34"/>
      <c r="Z164" s="34"/>
      <c r="AA164" s="143"/>
      <c r="AB164" s="122">
        <f>COUNTIF(P164:Z168,"Y")</f>
        <v>0</v>
      </c>
      <c r="AC164" s="146" t="str">
        <f t="shared" ref="AC164" si="61">IF(AB164&gt;0,"OK","No Debrief")</f>
        <v>No Debrief</v>
      </c>
      <c r="AD164" s="68" t="s">
        <v>62</v>
      </c>
      <c r="AE164" s="125"/>
      <c r="AF164" s="151"/>
    </row>
    <row r="165" spans="1:32" x14ac:dyDescent="0.25">
      <c r="A165" s="156"/>
      <c r="B165" s="35"/>
      <c r="C165" s="36"/>
      <c r="D165" s="36"/>
      <c r="E165" s="36"/>
      <c r="F165" s="36"/>
      <c r="G165" s="36"/>
      <c r="H165" s="36"/>
      <c r="I165" s="36"/>
      <c r="J165" s="36"/>
      <c r="K165" s="36"/>
      <c r="L165" s="36"/>
      <c r="M165" s="144"/>
      <c r="N165" s="123"/>
      <c r="O165" s="147"/>
      <c r="P165" s="36"/>
      <c r="Q165" s="36"/>
      <c r="R165" s="36"/>
      <c r="S165" s="36"/>
      <c r="T165" s="36"/>
      <c r="U165" s="36"/>
      <c r="V165" s="36"/>
      <c r="W165" s="36"/>
      <c r="X165" s="36"/>
      <c r="Y165" s="36"/>
      <c r="Z165" s="36"/>
      <c r="AA165" s="144"/>
      <c r="AB165" s="123"/>
      <c r="AC165" s="147"/>
      <c r="AD165" s="94" t="str">
        <f>IF(O164="OK", "Yes", "No")</f>
        <v>No</v>
      </c>
      <c r="AE165" s="126"/>
      <c r="AF165" s="150"/>
    </row>
    <row r="166" spans="1:32" x14ac:dyDescent="0.25">
      <c r="A166" s="156"/>
      <c r="B166" s="35"/>
      <c r="C166" s="36"/>
      <c r="D166" s="36"/>
      <c r="E166" s="36"/>
      <c r="F166" s="36"/>
      <c r="G166" s="36"/>
      <c r="H166" s="36"/>
      <c r="I166" s="36"/>
      <c r="J166" s="36"/>
      <c r="K166" s="36"/>
      <c r="L166" s="36"/>
      <c r="M166" s="144"/>
      <c r="N166" s="123"/>
      <c r="O166" s="147"/>
      <c r="P166" s="36"/>
      <c r="Q166" s="36"/>
      <c r="R166" s="36"/>
      <c r="S166" s="36"/>
      <c r="T166" s="36"/>
      <c r="U166" s="36"/>
      <c r="V166" s="36"/>
      <c r="W166" s="36"/>
      <c r="X166" s="36"/>
      <c r="Y166" s="36"/>
      <c r="Z166" s="36"/>
      <c r="AA166" s="144"/>
      <c r="AB166" s="123"/>
      <c r="AC166" s="147"/>
      <c r="AD166" s="55" t="s">
        <v>63</v>
      </c>
      <c r="AE166" s="126"/>
      <c r="AF166" s="93" t="s">
        <v>86</v>
      </c>
    </row>
    <row r="167" spans="1:32" x14ac:dyDescent="0.25">
      <c r="A167" s="157"/>
      <c r="B167" s="35"/>
      <c r="C167" s="36"/>
      <c r="D167" s="36"/>
      <c r="E167" s="36"/>
      <c r="F167" s="36"/>
      <c r="G167" s="36"/>
      <c r="H167" s="36"/>
      <c r="I167" s="36"/>
      <c r="J167" s="36"/>
      <c r="K167" s="36"/>
      <c r="L167" s="36"/>
      <c r="M167" s="144"/>
      <c r="N167" s="123"/>
      <c r="O167" s="147"/>
      <c r="P167" s="36"/>
      <c r="Q167" s="36"/>
      <c r="R167" s="36"/>
      <c r="S167" s="36"/>
      <c r="T167" s="36"/>
      <c r="U167" s="36"/>
      <c r="V167" s="36"/>
      <c r="W167" s="36"/>
      <c r="X167" s="36"/>
      <c r="Y167" s="36"/>
      <c r="Z167" s="36"/>
      <c r="AA167" s="144"/>
      <c r="AB167" s="123"/>
      <c r="AC167" s="147"/>
      <c r="AD167" s="94" t="str">
        <f>IF(AC164="OK","Yes","No")</f>
        <v>No</v>
      </c>
      <c r="AE167" s="126"/>
      <c r="AF167" s="134"/>
    </row>
    <row r="168" spans="1:32" x14ac:dyDescent="0.25">
      <c r="A168" s="71" t="str">
        <f>IF(AD163="Cycle Complete", "", "Caution: Previous cycle incomplete")</f>
        <v>Caution: Previous cycle incomplete</v>
      </c>
      <c r="B168" s="37"/>
      <c r="C168" s="38"/>
      <c r="D168" s="38"/>
      <c r="E168" s="38"/>
      <c r="F168" s="38"/>
      <c r="G168" s="38"/>
      <c r="H168" s="38"/>
      <c r="I168" s="38"/>
      <c r="J168" s="38"/>
      <c r="K168" s="38"/>
      <c r="L168" s="38"/>
      <c r="M168" s="145"/>
      <c r="N168" s="124"/>
      <c r="O168" s="148"/>
      <c r="P168" s="38"/>
      <c r="Q168" s="38"/>
      <c r="R168" s="38"/>
      <c r="S168" s="38"/>
      <c r="T168" s="38"/>
      <c r="U168" s="38"/>
      <c r="V168" s="38"/>
      <c r="W168" s="38"/>
      <c r="X168" s="38"/>
      <c r="Y168" s="38"/>
      <c r="Z168" s="38"/>
      <c r="AA168" s="145"/>
      <c r="AB168" s="124"/>
      <c r="AC168" s="148"/>
      <c r="AD168" s="57" t="str">
        <f>IF(AND(AD165="Yes",AD167="Yes"),"Cycle Complete","Cycle Incomplete")</f>
        <v>Cycle Incomplete</v>
      </c>
      <c r="AE168" s="127"/>
      <c r="AF168" s="135"/>
    </row>
    <row r="169" spans="1:32" ht="15" customHeight="1" x14ac:dyDescent="0.25">
      <c r="A169" s="152"/>
      <c r="B169" s="45"/>
      <c r="C169" s="46"/>
      <c r="D169" s="46"/>
      <c r="E169" s="46"/>
      <c r="F169" s="46"/>
      <c r="G169" s="46"/>
      <c r="H169" s="46"/>
      <c r="I169" s="46"/>
      <c r="J169" s="46"/>
      <c r="K169" s="46"/>
      <c r="L169" s="46"/>
      <c r="M169" s="128"/>
      <c r="N169" s="131">
        <f>COUNTIF(C169:L173,"y")</f>
        <v>0</v>
      </c>
      <c r="O169" s="140" t="str">
        <f t="shared" ref="O169" si="62">IF(N169&gt;0,"OK","No Observation")</f>
        <v>No Observation</v>
      </c>
      <c r="P169" s="46"/>
      <c r="Q169" s="46"/>
      <c r="R169" s="46"/>
      <c r="S169" s="46"/>
      <c r="T169" s="46"/>
      <c r="U169" s="46"/>
      <c r="V169" s="46"/>
      <c r="W169" s="46"/>
      <c r="X169" s="46"/>
      <c r="Y169" s="46"/>
      <c r="Z169" s="46"/>
      <c r="AA169" s="128"/>
      <c r="AB169" s="131">
        <f>COUNTIF(P169:Z173,"Y")</f>
        <v>0</v>
      </c>
      <c r="AC169" s="140" t="str">
        <f t="shared" ref="AC169" si="63">IF(AB169&gt;0,"OK","No Debrief")</f>
        <v>No Debrief</v>
      </c>
      <c r="AD169" s="68" t="s">
        <v>62</v>
      </c>
      <c r="AE169" s="119"/>
      <c r="AF169" s="136"/>
    </row>
    <row r="170" spans="1:32" x14ac:dyDescent="0.25">
      <c r="A170" s="153"/>
      <c r="B170" s="47"/>
      <c r="C170" s="48"/>
      <c r="D170" s="48"/>
      <c r="E170" s="48"/>
      <c r="F170" s="48"/>
      <c r="G170" s="48"/>
      <c r="H170" s="48"/>
      <c r="I170" s="48"/>
      <c r="J170" s="48"/>
      <c r="K170" s="48"/>
      <c r="L170" s="48"/>
      <c r="M170" s="129"/>
      <c r="N170" s="132"/>
      <c r="O170" s="141"/>
      <c r="P170" s="48"/>
      <c r="Q170" s="48"/>
      <c r="R170" s="48"/>
      <c r="S170" s="48"/>
      <c r="T170" s="48"/>
      <c r="U170" s="48"/>
      <c r="V170" s="48"/>
      <c r="W170" s="48"/>
      <c r="X170" s="48"/>
      <c r="Y170" s="48"/>
      <c r="Z170" s="48"/>
      <c r="AA170" s="129"/>
      <c r="AB170" s="132"/>
      <c r="AC170" s="141"/>
      <c r="AD170" s="94" t="str">
        <f>IF(O169="OK", "Yes", "No")</f>
        <v>No</v>
      </c>
      <c r="AE170" s="120"/>
      <c r="AF170" s="137"/>
    </row>
    <row r="171" spans="1:32" x14ac:dyDescent="0.25">
      <c r="A171" s="153"/>
      <c r="B171" s="47"/>
      <c r="C171" s="48"/>
      <c r="D171" s="48"/>
      <c r="E171" s="48"/>
      <c r="F171" s="48"/>
      <c r="G171" s="48"/>
      <c r="H171" s="48"/>
      <c r="I171" s="48"/>
      <c r="J171" s="48"/>
      <c r="K171" s="48"/>
      <c r="L171" s="48"/>
      <c r="M171" s="129"/>
      <c r="N171" s="132"/>
      <c r="O171" s="141"/>
      <c r="P171" s="48"/>
      <c r="Q171" s="48"/>
      <c r="R171" s="48"/>
      <c r="S171" s="48"/>
      <c r="T171" s="48"/>
      <c r="U171" s="48"/>
      <c r="V171" s="48"/>
      <c r="W171" s="48"/>
      <c r="X171" s="48"/>
      <c r="Y171" s="48"/>
      <c r="Z171" s="48"/>
      <c r="AA171" s="129"/>
      <c r="AB171" s="132"/>
      <c r="AC171" s="141"/>
      <c r="AD171" s="55" t="s">
        <v>63</v>
      </c>
      <c r="AE171" s="120"/>
      <c r="AF171" s="93" t="s">
        <v>86</v>
      </c>
    </row>
    <row r="172" spans="1:32" x14ac:dyDescent="0.25">
      <c r="A172" s="154"/>
      <c r="B172" s="47"/>
      <c r="C172" s="48"/>
      <c r="D172" s="48"/>
      <c r="E172" s="48"/>
      <c r="F172" s="48"/>
      <c r="G172" s="48"/>
      <c r="H172" s="48"/>
      <c r="I172" s="48"/>
      <c r="J172" s="48"/>
      <c r="K172" s="48"/>
      <c r="L172" s="48"/>
      <c r="M172" s="129"/>
      <c r="N172" s="132"/>
      <c r="O172" s="141"/>
      <c r="P172" s="48"/>
      <c r="Q172" s="48"/>
      <c r="R172" s="48"/>
      <c r="S172" s="48"/>
      <c r="T172" s="48"/>
      <c r="U172" s="48"/>
      <c r="V172" s="48"/>
      <c r="W172" s="48"/>
      <c r="X172" s="48"/>
      <c r="Y172" s="48"/>
      <c r="Z172" s="48"/>
      <c r="AA172" s="129"/>
      <c r="AB172" s="132"/>
      <c r="AC172" s="141"/>
      <c r="AD172" s="94" t="str">
        <f>IF(AC169="OK","Yes","No")</f>
        <v>No</v>
      </c>
      <c r="AE172" s="120"/>
      <c r="AF172" s="138"/>
    </row>
    <row r="173" spans="1:32" x14ac:dyDescent="0.25">
      <c r="A173" s="53" t="str">
        <f>IF(AD168="Cycle Complete", "", "Caution: Previous cycle incomplete")</f>
        <v>Caution: Previous cycle incomplete</v>
      </c>
      <c r="B173" s="49"/>
      <c r="C173" s="50"/>
      <c r="D173" s="50"/>
      <c r="E173" s="50"/>
      <c r="F173" s="50"/>
      <c r="G173" s="50"/>
      <c r="H173" s="50"/>
      <c r="I173" s="50"/>
      <c r="J173" s="50"/>
      <c r="K173" s="50"/>
      <c r="L173" s="50"/>
      <c r="M173" s="130"/>
      <c r="N173" s="133"/>
      <c r="O173" s="142"/>
      <c r="P173" s="50"/>
      <c r="Q173" s="50"/>
      <c r="R173" s="50"/>
      <c r="S173" s="50"/>
      <c r="T173" s="50"/>
      <c r="U173" s="50"/>
      <c r="V173" s="50"/>
      <c r="W173" s="50"/>
      <c r="X173" s="50"/>
      <c r="Y173" s="50"/>
      <c r="Z173" s="50"/>
      <c r="AA173" s="130"/>
      <c r="AB173" s="133"/>
      <c r="AC173" s="142"/>
      <c r="AD173" s="57" t="str">
        <f>IF(AND(AD170="Yes",AD172="Yes"),"Cycle Complete","Cycle Incomplete")</f>
        <v>Cycle Incomplete</v>
      </c>
      <c r="AE173" s="121"/>
      <c r="AF173" s="139"/>
    </row>
    <row r="174" spans="1:32" ht="15" customHeight="1" x14ac:dyDescent="0.25">
      <c r="A174" s="155"/>
      <c r="B174" s="33"/>
      <c r="C174" s="34"/>
      <c r="D174" s="34"/>
      <c r="E174" s="34"/>
      <c r="F174" s="34"/>
      <c r="G174" s="34"/>
      <c r="H174" s="34"/>
      <c r="I174" s="34"/>
      <c r="J174" s="34"/>
      <c r="K174" s="34"/>
      <c r="L174" s="34"/>
      <c r="M174" s="143"/>
      <c r="N174" s="122">
        <f>COUNTIF(C174:L178,"y")</f>
        <v>0</v>
      </c>
      <c r="O174" s="146" t="str">
        <f t="shared" ref="O174" si="64">IF(N174&gt;0,"OK","No Observation")</f>
        <v>No Observation</v>
      </c>
      <c r="P174" s="34"/>
      <c r="Q174" s="34"/>
      <c r="R174" s="34"/>
      <c r="S174" s="34"/>
      <c r="T174" s="34"/>
      <c r="U174" s="34"/>
      <c r="V174" s="34"/>
      <c r="W174" s="34"/>
      <c r="X174" s="34"/>
      <c r="Y174" s="34"/>
      <c r="Z174" s="34"/>
      <c r="AA174" s="143"/>
      <c r="AB174" s="122">
        <f>COUNTIF(P174:Z178,"Y")</f>
        <v>0</v>
      </c>
      <c r="AC174" s="146" t="str">
        <f t="shared" ref="AC174" si="65">IF(AB174&gt;0,"OK","No Debrief")</f>
        <v>No Debrief</v>
      </c>
      <c r="AD174" s="68" t="s">
        <v>62</v>
      </c>
      <c r="AE174" s="125"/>
      <c r="AF174" s="151"/>
    </row>
    <row r="175" spans="1:32" x14ac:dyDescent="0.25">
      <c r="A175" s="156"/>
      <c r="B175" s="35"/>
      <c r="C175" s="36"/>
      <c r="D175" s="36"/>
      <c r="E175" s="36"/>
      <c r="F175" s="36"/>
      <c r="G175" s="36"/>
      <c r="H175" s="36"/>
      <c r="I175" s="36"/>
      <c r="J175" s="36"/>
      <c r="K175" s="36"/>
      <c r="L175" s="36"/>
      <c r="M175" s="144"/>
      <c r="N175" s="123"/>
      <c r="O175" s="147"/>
      <c r="P175" s="36"/>
      <c r="Q175" s="36"/>
      <c r="R175" s="36"/>
      <c r="S175" s="36"/>
      <c r="T175" s="36"/>
      <c r="U175" s="36"/>
      <c r="V175" s="36"/>
      <c r="W175" s="36"/>
      <c r="X175" s="36"/>
      <c r="Y175" s="36"/>
      <c r="Z175" s="36"/>
      <c r="AA175" s="144"/>
      <c r="AB175" s="123"/>
      <c r="AC175" s="147"/>
      <c r="AD175" s="94" t="str">
        <f>IF(O174="OK", "Yes", "No")</f>
        <v>No</v>
      </c>
      <c r="AE175" s="126"/>
      <c r="AF175" s="150"/>
    </row>
    <row r="176" spans="1:32" x14ac:dyDescent="0.25">
      <c r="A176" s="156"/>
      <c r="B176" s="35"/>
      <c r="C176" s="36"/>
      <c r="D176" s="36"/>
      <c r="E176" s="36"/>
      <c r="F176" s="36"/>
      <c r="G176" s="36"/>
      <c r="H176" s="36"/>
      <c r="I176" s="36"/>
      <c r="J176" s="36"/>
      <c r="K176" s="36"/>
      <c r="L176" s="36"/>
      <c r="M176" s="144"/>
      <c r="N176" s="123"/>
      <c r="O176" s="147"/>
      <c r="P176" s="36"/>
      <c r="Q176" s="36"/>
      <c r="R176" s="36"/>
      <c r="S176" s="36"/>
      <c r="T176" s="36"/>
      <c r="U176" s="36"/>
      <c r="V176" s="36"/>
      <c r="W176" s="36"/>
      <c r="X176" s="36"/>
      <c r="Y176" s="36"/>
      <c r="Z176" s="36"/>
      <c r="AA176" s="144"/>
      <c r="AB176" s="123"/>
      <c r="AC176" s="147"/>
      <c r="AD176" s="55" t="s">
        <v>63</v>
      </c>
      <c r="AE176" s="126"/>
      <c r="AF176" s="93" t="s">
        <v>86</v>
      </c>
    </row>
    <row r="177" spans="1:32" x14ac:dyDescent="0.25">
      <c r="A177" s="157"/>
      <c r="B177" s="35"/>
      <c r="C177" s="36"/>
      <c r="D177" s="36"/>
      <c r="E177" s="36"/>
      <c r="F177" s="36"/>
      <c r="G177" s="36"/>
      <c r="H177" s="36"/>
      <c r="I177" s="36"/>
      <c r="J177" s="36"/>
      <c r="K177" s="36"/>
      <c r="L177" s="36"/>
      <c r="M177" s="144"/>
      <c r="N177" s="123"/>
      <c r="O177" s="147"/>
      <c r="P177" s="36"/>
      <c r="Q177" s="36"/>
      <c r="R177" s="36"/>
      <c r="S177" s="36"/>
      <c r="T177" s="36"/>
      <c r="U177" s="36"/>
      <c r="V177" s="36"/>
      <c r="W177" s="36"/>
      <c r="X177" s="36"/>
      <c r="Y177" s="36"/>
      <c r="Z177" s="36"/>
      <c r="AA177" s="144"/>
      <c r="AB177" s="123"/>
      <c r="AC177" s="147"/>
      <c r="AD177" s="94" t="str">
        <f>IF(AC174="OK","Yes","No")</f>
        <v>No</v>
      </c>
      <c r="AE177" s="126"/>
      <c r="AF177" s="134"/>
    </row>
    <row r="178" spans="1:32" x14ac:dyDescent="0.25">
      <c r="A178" s="71" t="str">
        <f>IF(AD173="Cycle Complete", "", "Caution: Previous cycle incomplete")</f>
        <v>Caution: Previous cycle incomplete</v>
      </c>
      <c r="B178" s="37"/>
      <c r="C178" s="38"/>
      <c r="D178" s="38"/>
      <c r="E178" s="38"/>
      <c r="F178" s="38"/>
      <c r="G178" s="38"/>
      <c r="H178" s="38"/>
      <c r="I178" s="38"/>
      <c r="J178" s="38"/>
      <c r="K178" s="38"/>
      <c r="L178" s="38"/>
      <c r="M178" s="145"/>
      <c r="N178" s="124"/>
      <c r="O178" s="148"/>
      <c r="P178" s="38"/>
      <c r="Q178" s="38"/>
      <c r="R178" s="38"/>
      <c r="S178" s="38"/>
      <c r="T178" s="38"/>
      <c r="U178" s="38"/>
      <c r="V178" s="38"/>
      <c r="W178" s="38"/>
      <c r="X178" s="38"/>
      <c r="Y178" s="38"/>
      <c r="Z178" s="38"/>
      <c r="AA178" s="145"/>
      <c r="AB178" s="124"/>
      <c r="AC178" s="148"/>
      <c r="AD178" s="57" t="str">
        <f>IF(AND(AD175="Yes",AD177="Yes"),"Cycle Complete","Cycle Incomplete")</f>
        <v>Cycle Incomplete</v>
      </c>
      <c r="AE178" s="127"/>
      <c r="AF178" s="135"/>
    </row>
    <row r="179" spans="1:32" ht="15" customHeight="1" x14ac:dyDescent="0.25">
      <c r="A179" s="152"/>
      <c r="B179" s="45"/>
      <c r="C179" s="46"/>
      <c r="D179" s="46"/>
      <c r="E179" s="46"/>
      <c r="F179" s="46"/>
      <c r="G179" s="46"/>
      <c r="H179" s="46"/>
      <c r="I179" s="46"/>
      <c r="J179" s="46"/>
      <c r="K179" s="46"/>
      <c r="L179" s="46"/>
      <c r="M179" s="128"/>
      <c r="N179" s="131">
        <f>COUNTIF(C179:L183,"y")</f>
        <v>0</v>
      </c>
      <c r="O179" s="140" t="str">
        <f t="shared" ref="O179" si="66">IF(N179&gt;0,"OK","No Observation")</f>
        <v>No Observation</v>
      </c>
      <c r="P179" s="46"/>
      <c r="Q179" s="46"/>
      <c r="R179" s="46"/>
      <c r="S179" s="46"/>
      <c r="T179" s="46"/>
      <c r="U179" s="46"/>
      <c r="V179" s="46"/>
      <c r="W179" s="46"/>
      <c r="X179" s="46"/>
      <c r="Y179" s="46"/>
      <c r="Z179" s="46"/>
      <c r="AA179" s="128"/>
      <c r="AB179" s="131">
        <f>COUNTIF(P179:Z183,"Y")</f>
        <v>0</v>
      </c>
      <c r="AC179" s="140" t="str">
        <f t="shared" ref="AC179" si="67">IF(AB179&gt;0,"OK","No Debrief")</f>
        <v>No Debrief</v>
      </c>
      <c r="AD179" s="68" t="s">
        <v>62</v>
      </c>
      <c r="AE179" s="119"/>
      <c r="AF179" s="136"/>
    </row>
    <row r="180" spans="1:32" x14ac:dyDescent="0.25">
      <c r="A180" s="153"/>
      <c r="B180" s="47"/>
      <c r="C180" s="48"/>
      <c r="D180" s="48"/>
      <c r="E180" s="48"/>
      <c r="F180" s="48"/>
      <c r="G180" s="48"/>
      <c r="H180" s="48"/>
      <c r="I180" s="48"/>
      <c r="J180" s="48"/>
      <c r="K180" s="48"/>
      <c r="L180" s="48"/>
      <c r="M180" s="129"/>
      <c r="N180" s="132"/>
      <c r="O180" s="141"/>
      <c r="P180" s="48"/>
      <c r="Q180" s="48"/>
      <c r="R180" s="48"/>
      <c r="S180" s="48"/>
      <c r="T180" s="48"/>
      <c r="U180" s="48"/>
      <c r="V180" s="48"/>
      <c r="W180" s="48"/>
      <c r="X180" s="48"/>
      <c r="Y180" s="48"/>
      <c r="Z180" s="48"/>
      <c r="AA180" s="129"/>
      <c r="AB180" s="132"/>
      <c r="AC180" s="141"/>
      <c r="AD180" s="94" t="str">
        <f>IF(O179="OK", "Yes", "No")</f>
        <v>No</v>
      </c>
      <c r="AE180" s="120"/>
      <c r="AF180" s="137"/>
    </row>
    <row r="181" spans="1:32" x14ac:dyDescent="0.25">
      <c r="A181" s="153"/>
      <c r="B181" s="47"/>
      <c r="C181" s="48"/>
      <c r="D181" s="48"/>
      <c r="E181" s="48"/>
      <c r="F181" s="48"/>
      <c r="G181" s="48"/>
      <c r="H181" s="48"/>
      <c r="I181" s="48"/>
      <c r="J181" s="48"/>
      <c r="K181" s="48"/>
      <c r="L181" s="48"/>
      <c r="M181" s="129"/>
      <c r="N181" s="132"/>
      <c r="O181" s="141"/>
      <c r="P181" s="48"/>
      <c r="Q181" s="48"/>
      <c r="R181" s="48"/>
      <c r="S181" s="48"/>
      <c r="T181" s="48"/>
      <c r="U181" s="48"/>
      <c r="V181" s="48"/>
      <c r="W181" s="48"/>
      <c r="X181" s="48"/>
      <c r="Y181" s="48"/>
      <c r="Z181" s="48"/>
      <c r="AA181" s="129"/>
      <c r="AB181" s="132"/>
      <c r="AC181" s="141"/>
      <c r="AD181" s="55" t="s">
        <v>63</v>
      </c>
      <c r="AE181" s="120"/>
      <c r="AF181" s="93" t="s">
        <v>86</v>
      </c>
    </row>
    <row r="182" spans="1:32" x14ac:dyDescent="0.25">
      <c r="A182" s="154"/>
      <c r="B182" s="47"/>
      <c r="C182" s="48"/>
      <c r="D182" s="48"/>
      <c r="E182" s="48"/>
      <c r="F182" s="48"/>
      <c r="G182" s="48"/>
      <c r="H182" s="48"/>
      <c r="I182" s="48"/>
      <c r="J182" s="48"/>
      <c r="K182" s="48"/>
      <c r="L182" s="48"/>
      <c r="M182" s="129"/>
      <c r="N182" s="132"/>
      <c r="O182" s="141"/>
      <c r="P182" s="48"/>
      <c r="Q182" s="48"/>
      <c r="R182" s="48"/>
      <c r="S182" s="48"/>
      <c r="T182" s="48"/>
      <c r="U182" s="48"/>
      <c r="V182" s="48"/>
      <c r="W182" s="48"/>
      <c r="X182" s="48"/>
      <c r="Y182" s="48"/>
      <c r="Z182" s="48"/>
      <c r="AA182" s="129"/>
      <c r="AB182" s="132"/>
      <c r="AC182" s="141"/>
      <c r="AD182" s="94" t="str">
        <f>IF(AC179="OK","Yes","No")</f>
        <v>No</v>
      </c>
      <c r="AE182" s="120"/>
      <c r="AF182" s="138"/>
    </row>
    <row r="183" spans="1:32" x14ac:dyDescent="0.25">
      <c r="A183" s="53" t="str">
        <f>IF(AD178="Cycle Complete", "", "Caution: Previous cycle incomplete")</f>
        <v>Caution: Previous cycle incomplete</v>
      </c>
      <c r="B183" s="49"/>
      <c r="C183" s="50"/>
      <c r="D183" s="50"/>
      <c r="E183" s="50"/>
      <c r="F183" s="50"/>
      <c r="G183" s="50"/>
      <c r="H183" s="50"/>
      <c r="I183" s="50"/>
      <c r="J183" s="50"/>
      <c r="K183" s="50"/>
      <c r="L183" s="50"/>
      <c r="M183" s="130"/>
      <c r="N183" s="133"/>
      <c r="O183" s="142"/>
      <c r="P183" s="50"/>
      <c r="Q183" s="50"/>
      <c r="R183" s="50"/>
      <c r="S183" s="50"/>
      <c r="T183" s="50"/>
      <c r="U183" s="50"/>
      <c r="V183" s="50"/>
      <c r="W183" s="50"/>
      <c r="X183" s="50"/>
      <c r="Y183" s="50"/>
      <c r="Z183" s="50"/>
      <c r="AA183" s="130"/>
      <c r="AB183" s="133"/>
      <c r="AC183" s="142"/>
      <c r="AD183" s="57" t="str">
        <f>IF(AND(AD180="Yes",AD182="Yes"),"Cycle Complete","Cycle Incomplete")</f>
        <v>Cycle Incomplete</v>
      </c>
      <c r="AE183" s="121"/>
      <c r="AF183" s="139"/>
    </row>
    <row r="184" spans="1:32" ht="15" customHeight="1" x14ac:dyDescent="0.25">
      <c r="A184" s="155"/>
      <c r="B184" s="33"/>
      <c r="C184" s="34"/>
      <c r="D184" s="34"/>
      <c r="E184" s="34"/>
      <c r="F184" s="34"/>
      <c r="G184" s="34"/>
      <c r="H184" s="34"/>
      <c r="I184" s="34"/>
      <c r="J184" s="34"/>
      <c r="K184" s="34"/>
      <c r="L184" s="34"/>
      <c r="M184" s="143"/>
      <c r="N184" s="122">
        <f>COUNTIF(C184:L188,"y")</f>
        <v>0</v>
      </c>
      <c r="O184" s="146" t="str">
        <f t="shared" ref="O184" si="68">IF(N184&gt;0,"OK","No Observation")</f>
        <v>No Observation</v>
      </c>
      <c r="P184" s="34"/>
      <c r="Q184" s="34"/>
      <c r="R184" s="34"/>
      <c r="S184" s="34"/>
      <c r="T184" s="34"/>
      <c r="U184" s="34"/>
      <c r="V184" s="34"/>
      <c r="W184" s="34"/>
      <c r="X184" s="34"/>
      <c r="Y184" s="34"/>
      <c r="Z184" s="34"/>
      <c r="AA184" s="143"/>
      <c r="AB184" s="122">
        <f>COUNTIF(P184:Z188,"Y")</f>
        <v>0</v>
      </c>
      <c r="AC184" s="146" t="str">
        <f t="shared" ref="AC184" si="69">IF(AB184&gt;0,"OK","No Debrief")</f>
        <v>No Debrief</v>
      </c>
      <c r="AD184" s="68" t="s">
        <v>62</v>
      </c>
      <c r="AE184" s="125"/>
      <c r="AF184" s="151"/>
    </row>
    <row r="185" spans="1:32" x14ac:dyDescent="0.25">
      <c r="A185" s="156"/>
      <c r="B185" s="35"/>
      <c r="C185" s="36"/>
      <c r="D185" s="36"/>
      <c r="E185" s="36"/>
      <c r="F185" s="36"/>
      <c r="G185" s="36"/>
      <c r="H185" s="36"/>
      <c r="I185" s="36"/>
      <c r="J185" s="36"/>
      <c r="K185" s="36"/>
      <c r="L185" s="36"/>
      <c r="M185" s="144"/>
      <c r="N185" s="123"/>
      <c r="O185" s="147"/>
      <c r="P185" s="36"/>
      <c r="Q185" s="36"/>
      <c r="R185" s="36"/>
      <c r="S185" s="36"/>
      <c r="T185" s="36"/>
      <c r="U185" s="36"/>
      <c r="V185" s="36"/>
      <c r="W185" s="36"/>
      <c r="X185" s="36"/>
      <c r="Y185" s="36"/>
      <c r="Z185" s="36"/>
      <c r="AA185" s="144"/>
      <c r="AB185" s="123"/>
      <c r="AC185" s="147"/>
      <c r="AD185" s="94" t="str">
        <f>IF(O184="OK", "Yes", "No")</f>
        <v>No</v>
      </c>
      <c r="AE185" s="126"/>
      <c r="AF185" s="150"/>
    </row>
    <row r="186" spans="1:32" x14ac:dyDescent="0.25">
      <c r="A186" s="156"/>
      <c r="B186" s="35"/>
      <c r="C186" s="36"/>
      <c r="D186" s="36"/>
      <c r="E186" s="36"/>
      <c r="F186" s="36"/>
      <c r="G186" s="36"/>
      <c r="H186" s="36"/>
      <c r="I186" s="36"/>
      <c r="J186" s="36"/>
      <c r="K186" s="36"/>
      <c r="L186" s="36"/>
      <c r="M186" s="144"/>
      <c r="N186" s="123"/>
      <c r="O186" s="147"/>
      <c r="P186" s="36"/>
      <c r="Q186" s="36"/>
      <c r="R186" s="36"/>
      <c r="S186" s="36"/>
      <c r="T186" s="36"/>
      <c r="U186" s="36"/>
      <c r="V186" s="36"/>
      <c r="W186" s="36"/>
      <c r="X186" s="36"/>
      <c r="Y186" s="36"/>
      <c r="Z186" s="36"/>
      <c r="AA186" s="144"/>
      <c r="AB186" s="123"/>
      <c r="AC186" s="147"/>
      <c r="AD186" s="55" t="s">
        <v>63</v>
      </c>
      <c r="AE186" s="126"/>
      <c r="AF186" s="93" t="s">
        <v>86</v>
      </c>
    </row>
    <row r="187" spans="1:32" x14ac:dyDescent="0.25">
      <c r="A187" s="157"/>
      <c r="B187" s="35"/>
      <c r="C187" s="36"/>
      <c r="D187" s="36"/>
      <c r="E187" s="36"/>
      <c r="F187" s="36"/>
      <c r="G187" s="36"/>
      <c r="H187" s="36"/>
      <c r="I187" s="36"/>
      <c r="J187" s="36"/>
      <c r="K187" s="36"/>
      <c r="L187" s="36"/>
      <c r="M187" s="144"/>
      <c r="N187" s="123"/>
      <c r="O187" s="147"/>
      <c r="P187" s="36"/>
      <c r="Q187" s="36"/>
      <c r="R187" s="36"/>
      <c r="S187" s="36"/>
      <c r="T187" s="36"/>
      <c r="U187" s="36"/>
      <c r="V187" s="36"/>
      <c r="W187" s="36"/>
      <c r="X187" s="36"/>
      <c r="Y187" s="36"/>
      <c r="Z187" s="36"/>
      <c r="AA187" s="144"/>
      <c r="AB187" s="123"/>
      <c r="AC187" s="147"/>
      <c r="AD187" s="94" t="str">
        <f>IF(AC184="OK","Yes","No")</f>
        <v>No</v>
      </c>
      <c r="AE187" s="126"/>
      <c r="AF187" s="134"/>
    </row>
    <row r="188" spans="1:32" x14ac:dyDescent="0.25">
      <c r="A188" s="71" t="str">
        <f>IF(AD183="Cycle Complete", "", "Caution: Previous cycle incomplete")</f>
        <v>Caution: Previous cycle incomplete</v>
      </c>
      <c r="B188" s="37"/>
      <c r="C188" s="38"/>
      <c r="D188" s="38"/>
      <c r="E188" s="38"/>
      <c r="F188" s="38"/>
      <c r="G188" s="38"/>
      <c r="H188" s="38"/>
      <c r="I188" s="38"/>
      <c r="J188" s="38"/>
      <c r="K188" s="38"/>
      <c r="L188" s="38"/>
      <c r="M188" s="145"/>
      <c r="N188" s="124"/>
      <c r="O188" s="148"/>
      <c r="P188" s="38"/>
      <c r="Q188" s="38"/>
      <c r="R188" s="38"/>
      <c r="S188" s="38"/>
      <c r="T188" s="38"/>
      <c r="U188" s="38"/>
      <c r="V188" s="38"/>
      <c r="W188" s="38"/>
      <c r="X188" s="38"/>
      <c r="Y188" s="38"/>
      <c r="Z188" s="38"/>
      <c r="AA188" s="145"/>
      <c r="AB188" s="124"/>
      <c r="AC188" s="148"/>
      <c r="AD188" s="57" t="str">
        <f>IF(AND(AD185="Yes",AD187="Yes"),"Cycle Complete","Cycle Incomplete")</f>
        <v>Cycle Incomplete</v>
      </c>
      <c r="AE188" s="127"/>
      <c r="AF188" s="135"/>
    </row>
    <row r="189" spans="1:32" ht="15" customHeight="1" x14ac:dyDescent="0.25">
      <c r="A189" s="152"/>
      <c r="B189" s="45"/>
      <c r="C189" s="46"/>
      <c r="D189" s="46"/>
      <c r="E189" s="46"/>
      <c r="F189" s="46"/>
      <c r="G189" s="46"/>
      <c r="H189" s="46"/>
      <c r="I189" s="46"/>
      <c r="J189" s="46"/>
      <c r="K189" s="46"/>
      <c r="L189" s="46"/>
      <c r="M189" s="128"/>
      <c r="N189" s="131">
        <f>COUNTIF(C189:L193,"y")</f>
        <v>0</v>
      </c>
      <c r="O189" s="140" t="str">
        <f t="shared" ref="O189" si="70">IF(N189&gt;0,"OK","No Observation")</f>
        <v>No Observation</v>
      </c>
      <c r="P189" s="46"/>
      <c r="Q189" s="46"/>
      <c r="R189" s="46"/>
      <c r="S189" s="46"/>
      <c r="T189" s="46"/>
      <c r="U189" s="46"/>
      <c r="V189" s="46"/>
      <c r="W189" s="46"/>
      <c r="X189" s="46"/>
      <c r="Y189" s="46"/>
      <c r="Z189" s="46"/>
      <c r="AA189" s="128"/>
      <c r="AB189" s="131">
        <f>COUNTIF(P189:Z193,"Y")</f>
        <v>0</v>
      </c>
      <c r="AC189" s="140" t="str">
        <f t="shared" ref="AC189" si="71">IF(AB189&gt;0,"OK","No Debrief")</f>
        <v>No Debrief</v>
      </c>
      <c r="AD189" s="68" t="s">
        <v>62</v>
      </c>
      <c r="AE189" s="119"/>
      <c r="AF189" s="136"/>
    </row>
    <row r="190" spans="1:32" x14ac:dyDescent="0.25">
      <c r="A190" s="153"/>
      <c r="B190" s="47"/>
      <c r="C190" s="48"/>
      <c r="D190" s="48"/>
      <c r="E190" s="48"/>
      <c r="F190" s="48"/>
      <c r="G190" s="48"/>
      <c r="H190" s="48"/>
      <c r="I190" s="48"/>
      <c r="J190" s="48"/>
      <c r="K190" s="48"/>
      <c r="L190" s="48"/>
      <c r="M190" s="129"/>
      <c r="N190" s="132"/>
      <c r="O190" s="141"/>
      <c r="P190" s="48"/>
      <c r="Q190" s="48"/>
      <c r="R190" s="48"/>
      <c r="S190" s="48"/>
      <c r="T190" s="48"/>
      <c r="U190" s="48"/>
      <c r="V190" s="48"/>
      <c r="W190" s="48"/>
      <c r="X190" s="48"/>
      <c r="Y190" s="48"/>
      <c r="Z190" s="48"/>
      <c r="AA190" s="129"/>
      <c r="AB190" s="132"/>
      <c r="AC190" s="141"/>
      <c r="AD190" s="94" t="str">
        <f>IF(O189="OK", "Yes", "No")</f>
        <v>No</v>
      </c>
      <c r="AE190" s="120"/>
      <c r="AF190" s="137"/>
    </row>
    <row r="191" spans="1:32" x14ac:dyDescent="0.25">
      <c r="A191" s="153"/>
      <c r="B191" s="47"/>
      <c r="C191" s="48"/>
      <c r="D191" s="48"/>
      <c r="E191" s="48"/>
      <c r="F191" s="48"/>
      <c r="G191" s="48"/>
      <c r="H191" s="48"/>
      <c r="I191" s="48"/>
      <c r="J191" s="48"/>
      <c r="K191" s="48"/>
      <c r="L191" s="48"/>
      <c r="M191" s="129"/>
      <c r="N191" s="132"/>
      <c r="O191" s="141"/>
      <c r="P191" s="48"/>
      <c r="Q191" s="48"/>
      <c r="R191" s="48"/>
      <c r="S191" s="48"/>
      <c r="T191" s="48"/>
      <c r="U191" s="48"/>
      <c r="V191" s="48"/>
      <c r="W191" s="48"/>
      <c r="X191" s="48"/>
      <c r="Y191" s="48"/>
      <c r="Z191" s="48"/>
      <c r="AA191" s="129"/>
      <c r="AB191" s="132"/>
      <c r="AC191" s="141"/>
      <c r="AD191" s="55" t="s">
        <v>63</v>
      </c>
      <c r="AE191" s="120"/>
      <c r="AF191" s="93" t="s">
        <v>86</v>
      </c>
    </row>
    <row r="192" spans="1:32" x14ac:dyDescent="0.25">
      <c r="A192" s="154"/>
      <c r="B192" s="47"/>
      <c r="C192" s="48"/>
      <c r="D192" s="48"/>
      <c r="E192" s="48"/>
      <c r="F192" s="48"/>
      <c r="G192" s="48"/>
      <c r="H192" s="48"/>
      <c r="I192" s="48"/>
      <c r="J192" s="48"/>
      <c r="K192" s="48"/>
      <c r="L192" s="48"/>
      <c r="M192" s="129"/>
      <c r="N192" s="132"/>
      <c r="O192" s="141"/>
      <c r="P192" s="48"/>
      <c r="Q192" s="48"/>
      <c r="R192" s="48"/>
      <c r="S192" s="48"/>
      <c r="T192" s="48"/>
      <c r="U192" s="48"/>
      <c r="V192" s="48"/>
      <c r="W192" s="48"/>
      <c r="X192" s="48"/>
      <c r="Y192" s="48"/>
      <c r="Z192" s="48"/>
      <c r="AA192" s="129"/>
      <c r="AB192" s="132"/>
      <c r="AC192" s="141"/>
      <c r="AD192" s="94" t="str">
        <f>IF(AC189="OK","Yes","No")</f>
        <v>No</v>
      </c>
      <c r="AE192" s="120"/>
      <c r="AF192" s="138"/>
    </row>
    <row r="193" spans="1:32" x14ac:dyDescent="0.25">
      <c r="A193" s="53" t="str">
        <f>IF(AD188="Cycle Complete", "", "Caution: Previous cycle incomplete")</f>
        <v>Caution: Previous cycle incomplete</v>
      </c>
      <c r="B193" s="49"/>
      <c r="C193" s="50"/>
      <c r="D193" s="50"/>
      <c r="E193" s="50"/>
      <c r="F193" s="50"/>
      <c r="G193" s="50"/>
      <c r="H193" s="50"/>
      <c r="I193" s="50"/>
      <c r="J193" s="50"/>
      <c r="K193" s="50"/>
      <c r="L193" s="50"/>
      <c r="M193" s="130"/>
      <c r="N193" s="133"/>
      <c r="O193" s="142"/>
      <c r="P193" s="50"/>
      <c r="Q193" s="50"/>
      <c r="R193" s="50"/>
      <c r="S193" s="50"/>
      <c r="T193" s="50"/>
      <c r="U193" s="50"/>
      <c r="V193" s="50"/>
      <c r="W193" s="50"/>
      <c r="X193" s="50"/>
      <c r="Y193" s="50"/>
      <c r="Z193" s="50"/>
      <c r="AA193" s="130"/>
      <c r="AB193" s="133"/>
      <c r="AC193" s="142"/>
      <c r="AD193" s="57" t="str">
        <f>IF(AND(AD190="Yes",AD192="Yes"),"Cycle Complete","Cycle Incomplete")</f>
        <v>Cycle Incomplete</v>
      </c>
      <c r="AE193" s="121"/>
      <c r="AF193" s="139"/>
    </row>
    <row r="194" spans="1:32" ht="15" customHeight="1" x14ac:dyDescent="0.25">
      <c r="A194" s="155"/>
      <c r="B194" s="33"/>
      <c r="C194" s="34"/>
      <c r="D194" s="34"/>
      <c r="E194" s="34"/>
      <c r="F194" s="34"/>
      <c r="G194" s="34"/>
      <c r="H194" s="34"/>
      <c r="I194" s="34"/>
      <c r="J194" s="34"/>
      <c r="K194" s="34"/>
      <c r="L194" s="34"/>
      <c r="M194" s="143"/>
      <c r="N194" s="122">
        <f>COUNTIF(C194:L198,"y")</f>
        <v>0</v>
      </c>
      <c r="O194" s="146" t="str">
        <f t="shared" ref="O194" si="72">IF(N194&gt;0,"OK","No Observation")</f>
        <v>No Observation</v>
      </c>
      <c r="P194" s="34"/>
      <c r="Q194" s="34"/>
      <c r="R194" s="34"/>
      <c r="S194" s="34"/>
      <c r="T194" s="34"/>
      <c r="U194" s="34"/>
      <c r="V194" s="34"/>
      <c r="W194" s="34"/>
      <c r="X194" s="34"/>
      <c r="Y194" s="34"/>
      <c r="Z194" s="34"/>
      <c r="AA194" s="143"/>
      <c r="AB194" s="122">
        <f>COUNTIF(P194:Z198,"Y")</f>
        <v>0</v>
      </c>
      <c r="AC194" s="146" t="str">
        <f t="shared" ref="AC194" si="73">IF(AB194&gt;0,"OK","No Debrief")</f>
        <v>No Debrief</v>
      </c>
      <c r="AD194" s="68" t="s">
        <v>62</v>
      </c>
      <c r="AE194" s="125"/>
      <c r="AF194" s="151"/>
    </row>
    <row r="195" spans="1:32" x14ac:dyDescent="0.25">
      <c r="A195" s="156"/>
      <c r="B195" s="35"/>
      <c r="C195" s="36"/>
      <c r="D195" s="36"/>
      <c r="E195" s="36"/>
      <c r="F195" s="36"/>
      <c r="G195" s="36"/>
      <c r="H195" s="36"/>
      <c r="I195" s="36"/>
      <c r="J195" s="36"/>
      <c r="K195" s="36"/>
      <c r="L195" s="36"/>
      <c r="M195" s="144"/>
      <c r="N195" s="123"/>
      <c r="O195" s="147"/>
      <c r="P195" s="36"/>
      <c r="Q195" s="36"/>
      <c r="R195" s="36"/>
      <c r="S195" s="36"/>
      <c r="T195" s="36"/>
      <c r="U195" s="36"/>
      <c r="V195" s="36"/>
      <c r="W195" s="36"/>
      <c r="X195" s="36"/>
      <c r="Y195" s="36"/>
      <c r="Z195" s="36"/>
      <c r="AA195" s="144"/>
      <c r="AB195" s="123"/>
      <c r="AC195" s="147"/>
      <c r="AD195" s="94" t="str">
        <f>IF(O194="OK", "Yes", "No")</f>
        <v>No</v>
      </c>
      <c r="AE195" s="126"/>
      <c r="AF195" s="150"/>
    </row>
    <row r="196" spans="1:32" x14ac:dyDescent="0.25">
      <c r="A196" s="156"/>
      <c r="B196" s="35"/>
      <c r="C196" s="36"/>
      <c r="D196" s="36"/>
      <c r="E196" s="36"/>
      <c r="F196" s="36"/>
      <c r="G196" s="36"/>
      <c r="H196" s="36"/>
      <c r="I196" s="36"/>
      <c r="J196" s="36"/>
      <c r="K196" s="36"/>
      <c r="L196" s="36"/>
      <c r="M196" s="144"/>
      <c r="N196" s="123"/>
      <c r="O196" s="147"/>
      <c r="P196" s="36"/>
      <c r="Q196" s="36"/>
      <c r="R196" s="36"/>
      <c r="S196" s="36"/>
      <c r="T196" s="36"/>
      <c r="U196" s="36"/>
      <c r="V196" s="36"/>
      <c r="W196" s="36"/>
      <c r="X196" s="36"/>
      <c r="Y196" s="36"/>
      <c r="Z196" s="36"/>
      <c r="AA196" s="144"/>
      <c r="AB196" s="123"/>
      <c r="AC196" s="147"/>
      <c r="AD196" s="55" t="s">
        <v>63</v>
      </c>
      <c r="AE196" s="126"/>
      <c r="AF196" s="93" t="s">
        <v>86</v>
      </c>
    </row>
    <row r="197" spans="1:32" x14ac:dyDescent="0.25">
      <c r="A197" s="157"/>
      <c r="B197" s="35"/>
      <c r="C197" s="36"/>
      <c r="D197" s="36"/>
      <c r="E197" s="36"/>
      <c r="F197" s="36"/>
      <c r="G197" s="36"/>
      <c r="H197" s="36"/>
      <c r="I197" s="36"/>
      <c r="J197" s="36"/>
      <c r="K197" s="36"/>
      <c r="L197" s="36"/>
      <c r="M197" s="144"/>
      <c r="N197" s="123"/>
      <c r="O197" s="147"/>
      <c r="P197" s="36"/>
      <c r="Q197" s="36"/>
      <c r="R197" s="36"/>
      <c r="S197" s="36"/>
      <c r="T197" s="36"/>
      <c r="U197" s="36"/>
      <c r="V197" s="36"/>
      <c r="W197" s="36"/>
      <c r="X197" s="36"/>
      <c r="Y197" s="36"/>
      <c r="Z197" s="36"/>
      <c r="AA197" s="144"/>
      <c r="AB197" s="123"/>
      <c r="AC197" s="147"/>
      <c r="AD197" s="94" t="str">
        <f>IF(AC194="OK","Yes","No")</f>
        <v>No</v>
      </c>
      <c r="AE197" s="126"/>
      <c r="AF197" s="134"/>
    </row>
    <row r="198" spans="1:32" x14ac:dyDescent="0.25">
      <c r="A198" s="71" t="str">
        <f>IF(AD193="Cycle Complete", "", "Caution: Previous cycle incomplete")</f>
        <v>Caution: Previous cycle incomplete</v>
      </c>
      <c r="B198" s="37"/>
      <c r="C198" s="38"/>
      <c r="D198" s="38"/>
      <c r="E198" s="38"/>
      <c r="F198" s="38"/>
      <c r="G198" s="38"/>
      <c r="H198" s="38"/>
      <c r="I198" s="38"/>
      <c r="J198" s="38"/>
      <c r="K198" s="38"/>
      <c r="L198" s="38"/>
      <c r="M198" s="145"/>
      <c r="N198" s="124"/>
      <c r="O198" s="148"/>
      <c r="P198" s="38"/>
      <c r="Q198" s="38"/>
      <c r="R198" s="38"/>
      <c r="S198" s="38"/>
      <c r="T198" s="38"/>
      <c r="U198" s="38"/>
      <c r="V198" s="38"/>
      <c r="W198" s="38"/>
      <c r="X198" s="38"/>
      <c r="Y198" s="38"/>
      <c r="Z198" s="38"/>
      <c r="AA198" s="145"/>
      <c r="AB198" s="124"/>
      <c r="AC198" s="148"/>
      <c r="AD198" s="57" t="str">
        <f>IF(AND(AD195="Yes",AD197="Yes"),"Cycle Complete","Cycle Incomplete")</f>
        <v>Cycle Incomplete</v>
      </c>
      <c r="AE198" s="127"/>
      <c r="AF198" s="135"/>
    </row>
    <row r="199" spans="1:32" ht="15" customHeight="1" x14ac:dyDescent="0.25">
      <c r="A199" s="152"/>
      <c r="B199" s="45"/>
      <c r="C199" s="46"/>
      <c r="D199" s="46"/>
      <c r="E199" s="46"/>
      <c r="F199" s="46"/>
      <c r="G199" s="46"/>
      <c r="H199" s="46"/>
      <c r="I199" s="46"/>
      <c r="J199" s="46"/>
      <c r="K199" s="46"/>
      <c r="L199" s="46"/>
      <c r="M199" s="128"/>
      <c r="N199" s="131">
        <f>COUNTIF(C199:L203,"y")</f>
        <v>0</v>
      </c>
      <c r="O199" s="140" t="str">
        <f t="shared" ref="O199" si="74">IF(N199&gt;0,"OK","No Observation")</f>
        <v>No Observation</v>
      </c>
      <c r="P199" s="46"/>
      <c r="Q199" s="46"/>
      <c r="R199" s="46"/>
      <c r="S199" s="46"/>
      <c r="T199" s="46"/>
      <c r="U199" s="46"/>
      <c r="V199" s="46"/>
      <c r="W199" s="46"/>
      <c r="X199" s="46"/>
      <c r="Y199" s="46"/>
      <c r="Z199" s="46"/>
      <c r="AA199" s="128"/>
      <c r="AB199" s="131">
        <f>COUNTIF(P199:Z203,"Y")</f>
        <v>0</v>
      </c>
      <c r="AC199" s="140" t="str">
        <f t="shared" ref="AC199" si="75">IF(AB199&gt;0,"OK","No Debrief")</f>
        <v>No Debrief</v>
      </c>
      <c r="AD199" s="68" t="s">
        <v>62</v>
      </c>
      <c r="AE199" s="119"/>
      <c r="AF199" s="136"/>
    </row>
    <row r="200" spans="1:32" x14ac:dyDescent="0.25">
      <c r="A200" s="153"/>
      <c r="B200" s="47"/>
      <c r="C200" s="48"/>
      <c r="D200" s="48"/>
      <c r="E200" s="48"/>
      <c r="F200" s="48"/>
      <c r="G200" s="48"/>
      <c r="H200" s="48"/>
      <c r="I200" s="48"/>
      <c r="J200" s="48"/>
      <c r="K200" s="48"/>
      <c r="L200" s="48"/>
      <c r="M200" s="129"/>
      <c r="N200" s="132"/>
      <c r="O200" s="141"/>
      <c r="P200" s="48"/>
      <c r="Q200" s="48"/>
      <c r="R200" s="48"/>
      <c r="S200" s="48"/>
      <c r="T200" s="48"/>
      <c r="U200" s="48"/>
      <c r="V200" s="48"/>
      <c r="W200" s="48"/>
      <c r="X200" s="48"/>
      <c r="Y200" s="48"/>
      <c r="Z200" s="48"/>
      <c r="AA200" s="129"/>
      <c r="AB200" s="132"/>
      <c r="AC200" s="141"/>
      <c r="AD200" s="94" t="str">
        <f>IF(O199="OK", "Yes", "No")</f>
        <v>No</v>
      </c>
      <c r="AE200" s="120"/>
      <c r="AF200" s="137"/>
    </row>
    <row r="201" spans="1:32" x14ac:dyDescent="0.25">
      <c r="A201" s="153"/>
      <c r="B201" s="47"/>
      <c r="C201" s="48"/>
      <c r="D201" s="48"/>
      <c r="E201" s="48"/>
      <c r="F201" s="48"/>
      <c r="G201" s="48"/>
      <c r="H201" s="48"/>
      <c r="I201" s="48"/>
      <c r="J201" s="48"/>
      <c r="K201" s="48"/>
      <c r="L201" s="48"/>
      <c r="M201" s="129"/>
      <c r="N201" s="132"/>
      <c r="O201" s="141"/>
      <c r="P201" s="48"/>
      <c r="Q201" s="48"/>
      <c r="R201" s="48"/>
      <c r="S201" s="48"/>
      <c r="T201" s="48"/>
      <c r="U201" s="48"/>
      <c r="V201" s="48"/>
      <c r="W201" s="48"/>
      <c r="X201" s="48"/>
      <c r="Y201" s="48"/>
      <c r="Z201" s="48"/>
      <c r="AA201" s="129"/>
      <c r="AB201" s="132"/>
      <c r="AC201" s="141"/>
      <c r="AD201" s="55" t="s">
        <v>63</v>
      </c>
      <c r="AE201" s="120"/>
      <c r="AF201" s="93" t="s">
        <v>86</v>
      </c>
    </row>
    <row r="202" spans="1:32" x14ac:dyDescent="0.25">
      <c r="A202" s="154"/>
      <c r="B202" s="47"/>
      <c r="C202" s="48"/>
      <c r="D202" s="48"/>
      <c r="E202" s="48"/>
      <c r="F202" s="48"/>
      <c r="G202" s="48"/>
      <c r="H202" s="48"/>
      <c r="I202" s="48"/>
      <c r="J202" s="48"/>
      <c r="K202" s="48"/>
      <c r="L202" s="48"/>
      <c r="M202" s="129"/>
      <c r="N202" s="132"/>
      <c r="O202" s="141"/>
      <c r="P202" s="48"/>
      <c r="Q202" s="48"/>
      <c r="R202" s="48"/>
      <c r="S202" s="48"/>
      <c r="T202" s="48"/>
      <c r="U202" s="48"/>
      <c r="V202" s="48"/>
      <c r="W202" s="48"/>
      <c r="X202" s="48"/>
      <c r="Y202" s="48"/>
      <c r="Z202" s="48"/>
      <c r="AA202" s="129"/>
      <c r="AB202" s="132"/>
      <c r="AC202" s="141"/>
      <c r="AD202" s="94" t="str">
        <f>IF(AC199="OK","Yes","No")</f>
        <v>No</v>
      </c>
      <c r="AE202" s="120"/>
      <c r="AF202" s="138"/>
    </row>
    <row r="203" spans="1:32" x14ac:dyDescent="0.25">
      <c r="A203" s="53" t="str">
        <f>IF(AD198="Cycle Complete", "", "Caution: Previous cycle incomplete")</f>
        <v>Caution: Previous cycle incomplete</v>
      </c>
      <c r="B203" s="49"/>
      <c r="C203" s="50"/>
      <c r="D203" s="50"/>
      <c r="E203" s="50"/>
      <c r="F203" s="50"/>
      <c r="G203" s="50"/>
      <c r="H203" s="50"/>
      <c r="I203" s="50"/>
      <c r="J203" s="50"/>
      <c r="K203" s="50"/>
      <c r="L203" s="50"/>
      <c r="M203" s="130"/>
      <c r="N203" s="133"/>
      <c r="O203" s="142"/>
      <c r="P203" s="50"/>
      <c r="Q203" s="50"/>
      <c r="R203" s="50"/>
      <c r="S203" s="50"/>
      <c r="T203" s="50"/>
      <c r="U203" s="50"/>
      <c r="V203" s="50"/>
      <c r="W203" s="50"/>
      <c r="X203" s="50"/>
      <c r="Y203" s="50"/>
      <c r="Z203" s="50"/>
      <c r="AA203" s="130"/>
      <c r="AB203" s="133"/>
      <c r="AC203" s="142"/>
      <c r="AD203" s="57" t="str">
        <f>IF(AND(AD200="Yes",AD202="Yes"),"Cycle Complete","Cycle Incomplete")</f>
        <v>Cycle Incomplete</v>
      </c>
      <c r="AE203" s="121"/>
      <c r="AF203" s="139"/>
    </row>
    <row r="204" spans="1:32" ht="15" customHeight="1" x14ac:dyDescent="0.25">
      <c r="A204" s="155"/>
      <c r="B204" s="33"/>
      <c r="C204" s="34"/>
      <c r="D204" s="34"/>
      <c r="E204" s="34"/>
      <c r="F204" s="34"/>
      <c r="G204" s="34"/>
      <c r="H204" s="34"/>
      <c r="I204" s="34"/>
      <c r="J204" s="34"/>
      <c r="K204" s="34"/>
      <c r="L204" s="34"/>
      <c r="M204" s="143"/>
      <c r="N204" s="122">
        <f>COUNTIF(C204:L208,"y")</f>
        <v>0</v>
      </c>
      <c r="O204" s="146" t="str">
        <f t="shared" ref="O204" si="76">IF(N204&gt;0,"OK","No Observation")</f>
        <v>No Observation</v>
      </c>
      <c r="P204" s="34"/>
      <c r="Q204" s="34"/>
      <c r="R204" s="34"/>
      <c r="S204" s="34"/>
      <c r="T204" s="34"/>
      <c r="U204" s="34"/>
      <c r="V204" s="34"/>
      <c r="W204" s="34"/>
      <c r="X204" s="34"/>
      <c r="Y204" s="34"/>
      <c r="Z204" s="34"/>
      <c r="AA204" s="143"/>
      <c r="AB204" s="122">
        <f>COUNTIF(P204:Z208,"Y")</f>
        <v>0</v>
      </c>
      <c r="AC204" s="146" t="str">
        <f t="shared" ref="AC204" si="77">IF(AB204&gt;0,"OK","No Debrief")</f>
        <v>No Debrief</v>
      </c>
      <c r="AD204" s="68" t="s">
        <v>62</v>
      </c>
      <c r="AE204" s="125"/>
      <c r="AF204" s="151"/>
    </row>
    <row r="205" spans="1:32" x14ac:dyDescent="0.25">
      <c r="A205" s="156"/>
      <c r="B205" s="35"/>
      <c r="C205" s="36"/>
      <c r="D205" s="36"/>
      <c r="E205" s="36"/>
      <c r="F205" s="36"/>
      <c r="G205" s="36"/>
      <c r="H205" s="36"/>
      <c r="I205" s="36"/>
      <c r="J205" s="36"/>
      <c r="K205" s="36"/>
      <c r="L205" s="36"/>
      <c r="M205" s="144"/>
      <c r="N205" s="123"/>
      <c r="O205" s="147"/>
      <c r="P205" s="36"/>
      <c r="Q205" s="36"/>
      <c r="R205" s="36"/>
      <c r="S205" s="36"/>
      <c r="T205" s="36"/>
      <c r="U205" s="36"/>
      <c r="V205" s="36"/>
      <c r="W205" s="36"/>
      <c r="X205" s="36"/>
      <c r="Y205" s="36"/>
      <c r="Z205" s="36"/>
      <c r="AA205" s="144"/>
      <c r="AB205" s="123"/>
      <c r="AC205" s="147"/>
      <c r="AD205" s="94" t="str">
        <f>IF(O204="OK", "Yes", "No")</f>
        <v>No</v>
      </c>
      <c r="AE205" s="126"/>
      <c r="AF205" s="150"/>
    </row>
    <row r="206" spans="1:32" x14ac:dyDescent="0.25">
      <c r="A206" s="156"/>
      <c r="B206" s="35"/>
      <c r="C206" s="36"/>
      <c r="D206" s="36"/>
      <c r="E206" s="36"/>
      <c r="F206" s="36"/>
      <c r="G206" s="36"/>
      <c r="H206" s="36"/>
      <c r="I206" s="36"/>
      <c r="J206" s="36"/>
      <c r="K206" s="36"/>
      <c r="L206" s="36"/>
      <c r="M206" s="144"/>
      <c r="N206" s="123"/>
      <c r="O206" s="147"/>
      <c r="P206" s="36"/>
      <c r="Q206" s="36"/>
      <c r="R206" s="36"/>
      <c r="S206" s="36"/>
      <c r="T206" s="36"/>
      <c r="U206" s="36"/>
      <c r="V206" s="36"/>
      <c r="W206" s="36"/>
      <c r="X206" s="36"/>
      <c r="Y206" s="36"/>
      <c r="Z206" s="36"/>
      <c r="AA206" s="144"/>
      <c r="AB206" s="123"/>
      <c r="AC206" s="147"/>
      <c r="AD206" s="55" t="s">
        <v>63</v>
      </c>
      <c r="AE206" s="126"/>
      <c r="AF206" s="93" t="s">
        <v>86</v>
      </c>
    </row>
    <row r="207" spans="1:32" x14ac:dyDescent="0.25">
      <c r="A207" s="157"/>
      <c r="B207" s="35"/>
      <c r="C207" s="36"/>
      <c r="D207" s="36"/>
      <c r="E207" s="36"/>
      <c r="F207" s="36"/>
      <c r="G207" s="36"/>
      <c r="H207" s="36"/>
      <c r="I207" s="36"/>
      <c r="J207" s="36"/>
      <c r="K207" s="36"/>
      <c r="L207" s="36"/>
      <c r="M207" s="144"/>
      <c r="N207" s="123"/>
      <c r="O207" s="147"/>
      <c r="P207" s="36"/>
      <c r="Q207" s="36"/>
      <c r="R207" s="36"/>
      <c r="S207" s="36"/>
      <c r="T207" s="36"/>
      <c r="U207" s="36"/>
      <c r="V207" s="36"/>
      <c r="W207" s="36"/>
      <c r="X207" s="36"/>
      <c r="Y207" s="36"/>
      <c r="Z207" s="36"/>
      <c r="AA207" s="144"/>
      <c r="AB207" s="123"/>
      <c r="AC207" s="147"/>
      <c r="AD207" s="94" t="str">
        <f>IF(AC204="OK","Yes","No")</f>
        <v>No</v>
      </c>
      <c r="AE207" s="126"/>
      <c r="AF207" s="134"/>
    </row>
    <row r="208" spans="1:32" x14ac:dyDescent="0.25">
      <c r="A208" s="71" t="str">
        <f>IF(AD203="Cycle Complete", "", "Caution: Previous cycle incomplete")</f>
        <v>Caution: Previous cycle incomplete</v>
      </c>
      <c r="B208" s="37"/>
      <c r="C208" s="38"/>
      <c r="D208" s="38"/>
      <c r="E208" s="38"/>
      <c r="F208" s="38"/>
      <c r="G208" s="38"/>
      <c r="H208" s="38"/>
      <c r="I208" s="38"/>
      <c r="J208" s="38"/>
      <c r="K208" s="38"/>
      <c r="L208" s="38"/>
      <c r="M208" s="145"/>
      <c r="N208" s="124"/>
      <c r="O208" s="148"/>
      <c r="P208" s="38"/>
      <c r="Q208" s="38"/>
      <c r="R208" s="38"/>
      <c r="S208" s="38"/>
      <c r="T208" s="38"/>
      <c r="U208" s="38"/>
      <c r="V208" s="38"/>
      <c r="W208" s="38"/>
      <c r="X208" s="38"/>
      <c r="Y208" s="38"/>
      <c r="Z208" s="38"/>
      <c r="AA208" s="145"/>
      <c r="AB208" s="124"/>
      <c r="AC208" s="148"/>
      <c r="AD208" s="57" t="str">
        <f>IF(AND(AD205="Yes",AD207="Yes"),"Cycle Complete","Cycle Incomplete")</f>
        <v>Cycle Incomplete</v>
      </c>
      <c r="AE208" s="127"/>
      <c r="AF208" s="135"/>
    </row>
    <row r="209" spans="1:32" ht="15" customHeight="1" x14ac:dyDescent="0.25">
      <c r="A209" s="152"/>
      <c r="B209" s="45"/>
      <c r="C209" s="46"/>
      <c r="D209" s="46"/>
      <c r="E209" s="46"/>
      <c r="F209" s="46"/>
      <c r="G209" s="46"/>
      <c r="H209" s="46"/>
      <c r="I209" s="46"/>
      <c r="J209" s="46"/>
      <c r="K209" s="46"/>
      <c r="L209" s="46"/>
      <c r="M209" s="128"/>
      <c r="N209" s="131">
        <f>COUNTIF(C209:L213,"y")</f>
        <v>0</v>
      </c>
      <c r="O209" s="140" t="str">
        <f t="shared" ref="O209" si="78">IF(N209&gt;0,"OK","No Observation")</f>
        <v>No Observation</v>
      </c>
      <c r="P209" s="46"/>
      <c r="Q209" s="46"/>
      <c r="R209" s="46"/>
      <c r="S209" s="46"/>
      <c r="T209" s="46"/>
      <c r="U209" s="46"/>
      <c r="V209" s="46"/>
      <c r="W209" s="46"/>
      <c r="X209" s="46"/>
      <c r="Y209" s="46"/>
      <c r="Z209" s="46"/>
      <c r="AA209" s="128"/>
      <c r="AB209" s="131">
        <f>COUNTIF(P209:Z213,"Y")</f>
        <v>0</v>
      </c>
      <c r="AC209" s="140" t="str">
        <f t="shared" ref="AC209" si="79">IF(AB209&gt;0,"OK","No Debrief")</f>
        <v>No Debrief</v>
      </c>
      <c r="AD209" s="68" t="s">
        <v>62</v>
      </c>
      <c r="AE209" s="119"/>
      <c r="AF209" s="136"/>
    </row>
    <row r="210" spans="1:32" x14ac:dyDescent="0.25">
      <c r="A210" s="153"/>
      <c r="B210" s="47"/>
      <c r="C210" s="48"/>
      <c r="D210" s="48"/>
      <c r="E210" s="48"/>
      <c r="F210" s="48"/>
      <c r="G210" s="48"/>
      <c r="H210" s="48"/>
      <c r="I210" s="48"/>
      <c r="J210" s="48"/>
      <c r="K210" s="48"/>
      <c r="L210" s="48"/>
      <c r="M210" s="129"/>
      <c r="N210" s="132"/>
      <c r="O210" s="141"/>
      <c r="P210" s="48"/>
      <c r="Q210" s="48"/>
      <c r="R210" s="48"/>
      <c r="S210" s="48"/>
      <c r="T210" s="48"/>
      <c r="U210" s="48"/>
      <c r="V210" s="48"/>
      <c r="W210" s="48"/>
      <c r="X210" s="48"/>
      <c r="Y210" s="48"/>
      <c r="Z210" s="48"/>
      <c r="AA210" s="129"/>
      <c r="AB210" s="132"/>
      <c r="AC210" s="141"/>
      <c r="AD210" s="94" t="str">
        <f>IF(O209="OK", "Yes", "No")</f>
        <v>No</v>
      </c>
      <c r="AE210" s="120"/>
      <c r="AF210" s="137"/>
    </row>
    <row r="211" spans="1:32" x14ac:dyDescent="0.25">
      <c r="A211" s="153"/>
      <c r="B211" s="47"/>
      <c r="C211" s="48"/>
      <c r="D211" s="48"/>
      <c r="E211" s="48"/>
      <c r="F211" s="48"/>
      <c r="G211" s="48"/>
      <c r="H211" s="48"/>
      <c r="I211" s="48"/>
      <c r="J211" s="48"/>
      <c r="K211" s="48"/>
      <c r="L211" s="48"/>
      <c r="M211" s="129"/>
      <c r="N211" s="132"/>
      <c r="O211" s="141"/>
      <c r="P211" s="48"/>
      <c r="Q211" s="48"/>
      <c r="R211" s="48"/>
      <c r="S211" s="48"/>
      <c r="T211" s="48"/>
      <c r="U211" s="48"/>
      <c r="V211" s="48"/>
      <c r="W211" s="48"/>
      <c r="X211" s="48"/>
      <c r="Y211" s="48"/>
      <c r="Z211" s="48"/>
      <c r="AA211" s="129"/>
      <c r="AB211" s="132"/>
      <c r="AC211" s="141"/>
      <c r="AD211" s="55" t="s">
        <v>63</v>
      </c>
      <c r="AE211" s="120"/>
      <c r="AF211" s="93" t="s">
        <v>86</v>
      </c>
    </row>
    <row r="212" spans="1:32" x14ac:dyDescent="0.25">
      <c r="A212" s="154"/>
      <c r="B212" s="47"/>
      <c r="C212" s="48"/>
      <c r="D212" s="48"/>
      <c r="E212" s="48"/>
      <c r="F212" s="48"/>
      <c r="G212" s="48"/>
      <c r="H212" s="48"/>
      <c r="I212" s="48"/>
      <c r="J212" s="48"/>
      <c r="K212" s="48"/>
      <c r="L212" s="48"/>
      <c r="M212" s="129"/>
      <c r="N212" s="132"/>
      <c r="O212" s="141"/>
      <c r="P212" s="48"/>
      <c r="Q212" s="48"/>
      <c r="R212" s="48"/>
      <c r="S212" s="48"/>
      <c r="T212" s="48"/>
      <c r="U212" s="48"/>
      <c r="V212" s="48"/>
      <c r="W212" s="48"/>
      <c r="X212" s="48"/>
      <c r="Y212" s="48"/>
      <c r="Z212" s="48"/>
      <c r="AA212" s="129"/>
      <c r="AB212" s="132"/>
      <c r="AC212" s="141"/>
      <c r="AD212" s="94" t="str">
        <f>IF(AC209="OK","Yes","No")</f>
        <v>No</v>
      </c>
      <c r="AE212" s="120"/>
      <c r="AF212" s="138"/>
    </row>
    <row r="213" spans="1:32" x14ac:dyDescent="0.25">
      <c r="A213" s="53" t="str">
        <f>IF(AD208="Cycle Complete", "", "Caution: Previous cycle incomplete")</f>
        <v>Caution: Previous cycle incomplete</v>
      </c>
      <c r="B213" s="49"/>
      <c r="C213" s="50"/>
      <c r="D213" s="50"/>
      <c r="E213" s="50"/>
      <c r="F213" s="50"/>
      <c r="G213" s="50"/>
      <c r="H213" s="50"/>
      <c r="I213" s="50"/>
      <c r="J213" s="50"/>
      <c r="K213" s="50"/>
      <c r="L213" s="50"/>
      <c r="M213" s="130"/>
      <c r="N213" s="133"/>
      <c r="O213" s="142"/>
      <c r="P213" s="50"/>
      <c r="Q213" s="50"/>
      <c r="R213" s="50"/>
      <c r="S213" s="50"/>
      <c r="T213" s="50"/>
      <c r="U213" s="50"/>
      <c r="V213" s="50"/>
      <c r="W213" s="50"/>
      <c r="X213" s="50"/>
      <c r="Y213" s="50"/>
      <c r="Z213" s="50"/>
      <c r="AA213" s="130"/>
      <c r="AB213" s="133"/>
      <c r="AC213" s="142"/>
      <c r="AD213" s="57" t="str">
        <f>IF(AND(AD210="Yes",AD212="Yes"),"Cycle Complete","Cycle Incomplete")</f>
        <v>Cycle Incomplete</v>
      </c>
      <c r="AE213" s="121"/>
      <c r="AF213" s="139"/>
    </row>
    <row r="214" spans="1:32" ht="15" customHeight="1" x14ac:dyDescent="0.25">
      <c r="A214" s="155"/>
      <c r="B214" s="33"/>
      <c r="C214" s="34"/>
      <c r="D214" s="34"/>
      <c r="E214" s="34"/>
      <c r="F214" s="34"/>
      <c r="G214" s="34"/>
      <c r="H214" s="34"/>
      <c r="I214" s="34"/>
      <c r="J214" s="34"/>
      <c r="K214" s="34"/>
      <c r="L214" s="34"/>
      <c r="M214" s="143"/>
      <c r="N214" s="122">
        <f>COUNTIF(C214:L218,"y")</f>
        <v>0</v>
      </c>
      <c r="O214" s="146" t="str">
        <f t="shared" ref="O214" si="80">IF(N214&gt;0,"OK","No Observation")</f>
        <v>No Observation</v>
      </c>
      <c r="P214" s="34"/>
      <c r="Q214" s="34"/>
      <c r="R214" s="34"/>
      <c r="S214" s="34"/>
      <c r="T214" s="34"/>
      <c r="U214" s="34"/>
      <c r="V214" s="34"/>
      <c r="W214" s="34"/>
      <c r="X214" s="34"/>
      <c r="Y214" s="34"/>
      <c r="Z214" s="34"/>
      <c r="AA214" s="143"/>
      <c r="AB214" s="122">
        <f>COUNTIF(P214:Z218,"Y")</f>
        <v>0</v>
      </c>
      <c r="AC214" s="146" t="str">
        <f t="shared" ref="AC214" si="81">IF(AB214&gt;0,"OK","No Debrief")</f>
        <v>No Debrief</v>
      </c>
      <c r="AD214" s="68" t="s">
        <v>62</v>
      </c>
      <c r="AE214" s="125"/>
      <c r="AF214" s="151"/>
    </row>
    <row r="215" spans="1:32" x14ac:dyDescent="0.25">
      <c r="A215" s="156"/>
      <c r="B215" s="35"/>
      <c r="C215" s="36"/>
      <c r="D215" s="36"/>
      <c r="E215" s="36"/>
      <c r="F215" s="36"/>
      <c r="G215" s="36"/>
      <c r="H215" s="36"/>
      <c r="I215" s="36"/>
      <c r="J215" s="36"/>
      <c r="K215" s="36"/>
      <c r="L215" s="36"/>
      <c r="M215" s="144"/>
      <c r="N215" s="123"/>
      <c r="O215" s="147"/>
      <c r="P215" s="36"/>
      <c r="Q215" s="36"/>
      <c r="R215" s="36"/>
      <c r="S215" s="36"/>
      <c r="T215" s="36"/>
      <c r="U215" s="36"/>
      <c r="V215" s="36"/>
      <c r="W215" s="36"/>
      <c r="X215" s="36"/>
      <c r="Y215" s="36"/>
      <c r="Z215" s="36"/>
      <c r="AA215" s="144"/>
      <c r="AB215" s="123"/>
      <c r="AC215" s="147"/>
      <c r="AD215" s="94" t="str">
        <f>IF(O214="OK", "Yes", "No")</f>
        <v>No</v>
      </c>
      <c r="AE215" s="126"/>
      <c r="AF215" s="150"/>
    </row>
    <row r="216" spans="1:32" x14ac:dyDescent="0.25">
      <c r="A216" s="156"/>
      <c r="B216" s="35"/>
      <c r="C216" s="36"/>
      <c r="D216" s="36"/>
      <c r="E216" s="36"/>
      <c r="F216" s="36"/>
      <c r="G216" s="36"/>
      <c r="H216" s="36"/>
      <c r="I216" s="36"/>
      <c r="J216" s="36"/>
      <c r="K216" s="36"/>
      <c r="L216" s="36"/>
      <c r="M216" s="144"/>
      <c r="N216" s="123"/>
      <c r="O216" s="147"/>
      <c r="P216" s="36"/>
      <c r="Q216" s="36"/>
      <c r="R216" s="36"/>
      <c r="S216" s="36"/>
      <c r="T216" s="36"/>
      <c r="U216" s="36"/>
      <c r="V216" s="36"/>
      <c r="W216" s="36"/>
      <c r="X216" s="36"/>
      <c r="Y216" s="36"/>
      <c r="Z216" s="36"/>
      <c r="AA216" s="144"/>
      <c r="AB216" s="123"/>
      <c r="AC216" s="147"/>
      <c r="AD216" s="55" t="s">
        <v>63</v>
      </c>
      <c r="AE216" s="126"/>
      <c r="AF216" s="93" t="s">
        <v>86</v>
      </c>
    </row>
    <row r="217" spans="1:32" x14ac:dyDescent="0.25">
      <c r="A217" s="157"/>
      <c r="B217" s="35"/>
      <c r="C217" s="36"/>
      <c r="D217" s="36"/>
      <c r="E217" s="36"/>
      <c r="F217" s="36"/>
      <c r="G217" s="36"/>
      <c r="H217" s="36"/>
      <c r="I217" s="36"/>
      <c r="J217" s="36"/>
      <c r="K217" s="36"/>
      <c r="L217" s="36"/>
      <c r="M217" s="144"/>
      <c r="N217" s="123"/>
      <c r="O217" s="147"/>
      <c r="P217" s="36"/>
      <c r="Q217" s="36"/>
      <c r="R217" s="36"/>
      <c r="S217" s="36"/>
      <c r="T217" s="36"/>
      <c r="U217" s="36"/>
      <c r="V217" s="36"/>
      <c r="W217" s="36"/>
      <c r="X217" s="36"/>
      <c r="Y217" s="36"/>
      <c r="Z217" s="36"/>
      <c r="AA217" s="144"/>
      <c r="AB217" s="123"/>
      <c r="AC217" s="147"/>
      <c r="AD217" s="94" t="str">
        <f>IF(AC214="OK","Yes","No")</f>
        <v>No</v>
      </c>
      <c r="AE217" s="126"/>
      <c r="AF217" s="134"/>
    </row>
    <row r="218" spans="1:32" x14ac:dyDescent="0.25">
      <c r="A218" s="71" t="str">
        <f>IF(AD213="Cycle Complete", "", "Caution: Previous cycle incomplete")</f>
        <v>Caution: Previous cycle incomplete</v>
      </c>
      <c r="B218" s="37"/>
      <c r="C218" s="38"/>
      <c r="D218" s="38"/>
      <c r="E218" s="38"/>
      <c r="F218" s="38"/>
      <c r="G218" s="38"/>
      <c r="H218" s="38"/>
      <c r="I218" s="38"/>
      <c r="J218" s="38"/>
      <c r="K218" s="38"/>
      <c r="L218" s="38"/>
      <c r="M218" s="145"/>
      <c r="N218" s="124"/>
      <c r="O218" s="148"/>
      <c r="P218" s="38"/>
      <c r="Q218" s="38"/>
      <c r="R218" s="38"/>
      <c r="S218" s="38"/>
      <c r="T218" s="38"/>
      <c r="U218" s="38"/>
      <c r="V218" s="38"/>
      <c r="W218" s="38"/>
      <c r="X218" s="38"/>
      <c r="Y218" s="38"/>
      <c r="Z218" s="38"/>
      <c r="AA218" s="145"/>
      <c r="AB218" s="124"/>
      <c r="AC218" s="148"/>
      <c r="AD218" s="57" t="str">
        <f>IF(AND(AD215="Yes",AD217="Yes"),"Cycle Complete","Cycle Incomplete")</f>
        <v>Cycle Incomplete</v>
      </c>
      <c r="AE218" s="127"/>
      <c r="AF218" s="135"/>
    </row>
    <row r="219" spans="1:32" ht="15" customHeight="1" x14ac:dyDescent="0.25">
      <c r="A219" s="152"/>
      <c r="B219" s="45"/>
      <c r="C219" s="46"/>
      <c r="D219" s="46"/>
      <c r="E219" s="46"/>
      <c r="F219" s="46"/>
      <c r="G219" s="46"/>
      <c r="H219" s="46"/>
      <c r="I219" s="46"/>
      <c r="J219" s="46"/>
      <c r="K219" s="46"/>
      <c r="L219" s="46"/>
      <c r="M219" s="128"/>
      <c r="N219" s="131">
        <f>COUNTIF(C219:L223,"y")</f>
        <v>0</v>
      </c>
      <c r="O219" s="140" t="str">
        <f t="shared" ref="O219" si="82">IF(N219&gt;0,"OK","No Observation")</f>
        <v>No Observation</v>
      </c>
      <c r="P219" s="46"/>
      <c r="Q219" s="46"/>
      <c r="R219" s="46"/>
      <c r="S219" s="46"/>
      <c r="T219" s="46"/>
      <c r="U219" s="46"/>
      <c r="V219" s="46"/>
      <c r="W219" s="46"/>
      <c r="X219" s="46"/>
      <c r="Y219" s="46"/>
      <c r="Z219" s="46"/>
      <c r="AA219" s="128"/>
      <c r="AB219" s="131">
        <f>COUNTIF(P219:Z223,"Y")</f>
        <v>0</v>
      </c>
      <c r="AC219" s="158" t="str">
        <f t="shared" ref="AC219" si="83">IF(AB219&gt;0,"OK","No Debrief")</f>
        <v>No Debrief</v>
      </c>
      <c r="AD219" s="68" t="s">
        <v>62</v>
      </c>
      <c r="AE219" s="119"/>
      <c r="AF219" s="136"/>
    </row>
    <row r="220" spans="1:32" x14ac:dyDescent="0.25">
      <c r="A220" s="153"/>
      <c r="B220" s="47"/>
      <c r="C220" s="48"/>
      <c r="D220" s="48"/>
      <c r="E220" s="48"/>
      <c r="F220" s="48"/>
      <c r="G220" s="48"/>
      <c r="H220" s="48"/>
      <c r="I220" s="48"/>
      <c r="J220" s="48"/>
      <c r="K220" s="48"/>
      <c r="L220" s="48"/>
      <c r="M220" s="129"/>
      <c r="N220" s="132"/>
      <c r="O220" s="141"/>
      <c r="P220" s="48"/>
      <c r="Q220" s="48"/>
      <c r="R220" s="48"/>
      <c r="S220" s="48"/>
      <c r="T220" s="48"/>
      <c r="U220" s="48"/>
      <c r="V220" s="48"/>
      <c r="W220" s="48"/>
      <c r="X220" s="48"/>
      <c r="Y220" s="48"/>
      <c r="Z220" s="48"/>
      <c r="AA220" s="129"/>
      <c r="AB220" s="132"/>
      <c r="AC220" s="159"/>
      <c r="AD220" s="94" t="str">
        <f>IF(O219="OK", "Yes", "No")</f>
        <v>No</v>
      </c>
      <c r="AE220" s="120"/>
      <c r="AF220" s="137"/>
    </row>
    <row r="221" spans="1:32" x14ac:dyDescent="0.25">
      <c r="A221" s="153"/>
      <c r="B221" s="47"/>
      <c r="C221" s="48"/>
      <c r="D221" s="48"/>
      <c r="E221" s="48"/>
      <c r="F221" s="48"/>
      <c r="G221" s="48"/>
      <c r="H221" s="48"/>
      <c r="I221" s="48"/>
      <c r="J221" s="48"/>
      <c r="K221" s="48"/>
      <c r="L221" s="48"/>
      <c r="M221" s="129"/>
      <c r="N221" s="132"/>
      <c r="O221" s="141"/>
      <c r="P221" s="48"/>
      <c r="Q221" s="48"/>
      <c r="R221" s="48"/>
      <c r="S221" s="48"/>
      <c r="T221" s="48"/>
      <c r="U221" s="48"/>
      <c r="V221" s="48"/>
      <c r="W221" s="48"/>
      <c r="X221" s="48"/>
      <c r="Y221" s="48"/>
      <c r="Z221" s="48"/>
      <c r="AA221" s="129"/>
      <c r="AB221" s="132"/>
      <c r="AC221" s="159"/>
      <c r="AD221" s="55" t="s">
        <v>63</v>
      </c>
      <c r="AE221" s="120"/>
      <c r="AF221" s="93" t="s">
        <v>86</v>
      </c>
    </row>
    <row r="222" spans="1:32" x14ac:dyDescent="0.25">
      <c r="A222" s="154"/>
      <c r="B222" s="47"/>
      <c r="C222" s="48"/>
      <c r="D222" s="48"/>
      <c r="E222" s="48"/>
      <c r="F222" s="48"/>
      <c r="G222" s="48"/>
      <c r="H222" s="48"/>
      <c r="I222" s="48"/>
      <c r="J222" s="48"/>
      <c r="K222" s="48"/>
      <c r="L222" s="48"/>
      <c r="M222" s="129"/>
      <c r="N222" s="132"/>
      <c r="O222" s="141"/>
      <c r="P222" s="48"/>
      <c r="Q222" s="48"/>
      <c r="R222" s="48"/>
      <c r="S222" s="48"/>
      <c r="T222" s="48"/>
      <c r="U222" s="48"/>
      <c r="V222" s="48"/>
      <c r="W222" s="48"/>
      <c r="X222" s="48"/>
      <c r="Y222" s="48"/>
      <c r="Z222" s="48"/>
      <c r="AA222" s="129"/>
      <c r="AB222" s="132"/>
      <c r="AC222" s="159"/>
      <c r="AD222" s="94" t="str">
        <f>IF(AC219="OK","Yes","No")</f>
        <v>No</v>
      </c>
      <c r="AE222" s="120"/>
      <c r="AF222" s="138"/>
    </row>
    <row r="223" spans="1:32" x14ac:dyDescent="0.25">
      <c r="A223" s="53" t="str">
        <f>IF(AD218="Cycle Complete", "", "Caution: Previous cycle incomplete")</f>
        <v>Caution: Previous cycle incomplete</v>
      </c>
      <c r="B223" s="49"/>
      <c r="C223" s="50"/>
      <c r="D223" s="50"/>
      <c r="E223" s="50"/>
      <c r="F223" s="50"/>
      <c r="G223" s="50"/>
      <c r="H223" s="50"/>
      <c r="I223" s="50"/>
      <c r="J223" s="50"/>
      <c r="K223" s="50"/>
      <c r="L223" s="50"/>
      <c r="M223" s="130"/>
      <c r="N223" s="133"/>
      <c r="O223" s="142"/>
      <c r="P223" s="50"/>
      <c r="Q223" s="50"/>
      <c r="R223" s="50"/>
      <c r="S223" s="50"/>
      <c r="T223" s="50"/>
      <c r="U223" s="50"/>
      <c r="V223" s="50"/>
      <c r="W223" s="50"/>
      <c r="X223" s="50"/>
      <c r="Y223" s="50"/>
      <c r="Z223" s="50"/>
      <c r="AA223" s="130"/>
      <c r="AB223" s="133"/>
      <c r="AC223" s="160"/>
      <c r="AD223" s="66" t="str">
        <f>IF(AND(AD220="Yes",AD222="Yes"),"Cycle Complete","Cycle Incomplete")</f>
        <v>Cycle Incomplete</v>
      </c>
      <c r="AE223" s="121"/>
      <c r="AF223" s="139"/>
    </row>
    <row r="224" spans="1:32" ht="15" customHeight="1" x14ac:dyDescent="0.25">
      <c r="A224" s="155"/>
      <c r="B224" s="33"/>
      <c r="C224" s="34"/>
      <c r="D224" s="34"/>
      <c r="E224" s="34"/>
      <c r="F224" s="34"/>
      <c r="G224" s="34"/>
      <c r="H224" s="34"/>
      <c r="I224" s="34"/>
      <c r="J224" s="34"/>
      <c r="K224" s="34"/>
      <c r="L224" s="34"/>
      <c r="M224" s="143"/>
      <c r="N224" s="122">
        <f>COUNTIF(C224:L228,"y")</f>
        <v>0</v>
      </c>
      <c r="O224" s="146" t="str">
        <f t="shared" ref="O224" si="84">IF(N224&gt;0,"OK","No Observation")</f>
        <v>No Observation</v>
      </c>
      <c r="P224" s="34"/>
      <c r="Q224" s="34"/>
      <c r="R224" s="34"/>
      <c r="S224" s="34"/>
      <c r="T224" s="34"/>
      <c r="U224" s="34"/>
      <c r="V224" s="34"/>
      <c r="W224" s="34"/>
      <c r="X224" s="34"/>
      <c r="Y224" s="34"/>
      <c r="Z224" s="34"/>
      <c r="AA224" s="143"/>
      <c r="AB224" s="163">
        <f>COUNTIF(P224:Z228,"Y")</f>
        <v>0</v>
      </c>
      <c r="AC224" s="161" t="str">
        <f t="shared" ref="AC224" si="85">IF(AB224&gt;0,"OK","No Debrief")</f>
        <v>No Debrief</v>
      </c>
      <c r="AD224" s="54" t="s">
        <v>62</v>
      </c>
      <c r="AE224" s="125"/>
      <c r="AF224" s="151"/>
    </row>
    <row r="225" spans="1:32" x14ac:dyDescent="0.25">
      <c r="A225" s="156"/>
      <c r="B225" s="35"/>
      <c r="C225" s="36"/>
      <c r="D225" s="36"/>
      <c r="E225" s="36"/>
      <c r="F225" s="36"/>
      <c r="G225" s="36"/>
      <c r="H225" s="36"/>
      <c r="I225" s="36"/>
      <c r="J225" s="36"/>
      <c r="K225" s="36"/>
      <c r="L225" s="36"/>
      <c r="M225" s="144"/>
      <c r="N225" s="123"/>
      <c r="O225" s="147"/>
      <c r="P225" s="36"/>
      <c r="Q225" s="36"/>
      <c r="R225" s="36"/>
      <c r="S225" s="36"/>
      <c r="T225" s="36"/>
      <c r="U225" s="36"/>
      <c r="V225" s="36"/>
      <c r="W225" s="36"/>
      <c r="X225" s="36"/>
      <c r="Y225" s="36"/>
      <c r="Z225" s="36"/>
      <c r="AA225" s="144"/>
      <c r="AB225" s="123"/>
      <c r="AC225" s="147"/>
      <c r="AD225" s="94" t="str">
        <f>IF(O224="OK", "Yes", "No")</f>
        <v>No</v>
      </c>
      <c r="AE225" s="126"/>
      <c r="AF225" s="150"/>
    </row>
    <row r="226" spans="1:32" x14ac:dyDescent="0.25">
      <c r="A226" s="156"/>
      <c r="B226" s="35"/>
      <c r="C226" s="36"/>
      <c r="D226" s="36"/>
      <c r="E226" s="36"/>
      <c r="F226" s="36"/>
      <c r="G226" s="36"/>
      <c r="H226" s="36"/>
      <c r="I226" s="36"/>
      <c r="J226" s="36"/>
      <c r="K226" s="36"/>
      <c r="L226" s="36"/>
      <c r="M226" s="144"/>
      <c r="N226" s="123"/>
      <c r="O226" s="147"/>
      <c r="P226" s="36"/>
      <c r="Q226" s="36"/>
      <c r="R226" s="36"/>
      <c r="S226" s="36"/>
      <c r="T226" s="36"/>
      <c r="U226" s="36"/>
      <c r="V226" s="36"/>
      <c r="W226" s="36"/>
      <c r="X226" s="36"/>
      <c r="Y226" s="36"/>
      <c r="Z226" s="36"/>
      <c r="AA226" s="144"/>
      <c r="AB226" s="123"/>
      <c r="AC226" s="147"/>
      <c r="AD226" s="55" t="s">
        <v>63</v>
      </c>
      <c r="AE226" s="126"/>
      <c r="AF226" s="93" t="s">
        <v>86</v>
      </c>
    </row>
    <row r="227" spans="1:32" x14ac:dyDescent="0.25">
      <c r="A227" s="157"/>
      <c r="B227" s="35"/>
      <c r="C227" s="36"/>
      <c r="D227" s="36"/>
      <c r="E227" s="36"/>
      <c r="F227" s="36"/>
      <c r="G227" s="36"/>
      <c r="H227" s="36"/>
      <c r="I227" s="36"/>
      <c r="J227" s="36"/>
      <c r="K227" s="36"/>
      <c r="L227" s="36"/>
      <c r="M227" s="144"/>
      <c r="N227" s="123"/>
      <c r="O227" s="147"/>
      <c r="P227" s="36"/>
      <c r="Q227" s="36"/>
      <c r="R227" s="36"/>
      <c r="S227" s="36"/>
      <c r="T227" s="36"/>
      <c r="U227" s="36"/>
      <c r="V227" s="36"/>
      <c r="W227" s="36"/>
      <c r="X227" s="36"/>
      <c r="Y227" s="36"/>
      <c r="Z227" s="36"/>
      <c r="AA227" s="144"/>
      <c r="AB227" s="123"/>
      <c r="AC227" s="147"/>
      <c r="AD227" s="94" t="str">
        <f>IF(AC224="OK","Yes","No")</f>
        <v>No</v>
      </c>
      <c r="AE227" s="126"/>
      <c r="AF227" s="134"/>
    </row>
    <row r="228" spans="1:32" x14ac:dyDescent="0.25">
      <c r="A228" s="71" t="str">
        <f>IF(AD223="Cycle Complete", "", "Caution: Previous cycle incomplete")</f>
        <v>Caution: Previous cycle incomplete</v>
      </c>
      <c r="B228" s="37"/>
      <c r="C228" s="38"/>
      <c r="D228" s="38"/>
      <c r="E228" s="38"/>
      <c r="F228" s="38"/>
      <c r="G228" s="38"/>
      <c r="H228" s="38"/>
      <c r="I228" s="38"/>
      <c r="J228" s="38"/>
      <c r="K228" s="38"/>
      <c r="L228" s="38"/>
      <c r="M228" s="145"/>
      <c r="N228" s="124"/>
      <c r="O228" s="148"/>
      <c r="P228" s="38"/>
      <c r="Q228" s="38"/>
      <c r="R228" s="38"/>
      <c r="S228" s="38"/>
      <c r="T228" s="38"/>
      <c r="U228" s="38"/>
      <c r="V228" s="38"/>
      <c r="W228" s="38"/>
      <c r="X228" s="38"/>
      <c r="Y228" s="38"/>
      <c r="Z228" s="38"/>
      <c r="AA228" s="145"/>
      <c r="AB228" s="164"/>
      <c r="AC228" s="162"/>
      <c r="AD228" s="67" t="str">
        <f>IF(AND(AD225="Yes",AD227="Yes"),"Cycle Complete","Cycle Incomplete")</f>
        <v>Cycle Incomplete</v>
      </c>
      <c r="AE228" s="127"/>
      <c r="AF228" s="135"/>
    </row>
    <row r="229" spans="1:32" ht="15" customHeight="1" x14ac:dyDescent="0.25">
      <c r="A229" s="152"/>
      <c r="B229" s="45"/>
      <c r="C229" s="46"/>
      <c r="D229" s="46"/>
      <c r="E229" s="46"/>
      <c r="F229" s="46"/>
      <c r="G229" s="46"/>
      <c r="H229" s="46"/>
      <c r="I229" s="46"/>
      <c r="J229" s="46"/>
      <c r="K229" s="46"/>
      <c r="L229" s="46"/>
      <c r="M229" s="128"/>
      <c r="N229" s="131">
        <f>COUNTIF(C229:L233,"y")</f>
        <v>0</v>
      </c>
      <c r="O229" s="140" t="str">
        <f t="shared" ref="O229" si="86">IF(N229&gt;0,"OK","No Observation")</f>
        <v>No Observation</v>
      </c>
      <c r="P229" s="46"/>
      <c r="Q229" s="46"/>
      <c r="R229" s="46"/>
      <c r="S229" s="46"/>
      <c r="T229" s="46"/>
      <c r="U229" s="46"/>
      <c r="V229" s="46"/>
      <c r="W229" s="46"/>
      <c r="X229" s="46"/>
      <c r="Y229" s="46"/>
      <c r="Z229" s="46"/>
      <c r="AA229" s="128"/>
      <c r="AB229" s="131">
        <f>COUNTIF(P229:Z233,"Y")</f>
        <v>0</v>
      </c>
      <c r="AC229" s="158" t="str">
        <f t="shared" ref="AC229" si="87">IF(AB229&gt;0,"OK","No Debrief")</f>
        <v>No Debrief</v>
      </c>
      <c r="AD229" s="68" t="s">
        <v>62</v>
      </c>
      <c r="AE229" s="119"/>
      <c r="AF229" s="136"/>
    </row>
    <row r="230" spans="1:32" x14ac:dyDescent="0.25">
      <c r="A230" s="153"/>
      <c r="B230" s="47"/>
      <c r="C230" s="48"/>
      <c r="D230" s="48"/>
      <c r="E230" s="48"/>
      <c r="F230" s="48"/>
      <c r="G230" s="48"/>
      <c r="H230" s="48"/>
      <c r="I230" s="48"/>
      <c r="J230" s="48"/>
      <c r="K230" s="48"/>
      <c r="L230" s="48"/>
      <c r="M230" s="129"/>
      <c r="N230" s="132"/>
      <c r="O230" s="141"/>
      <c r="P230" s="48"/>
      <c r="Q230" s="48"/>
      <c r="R230" s="48"/>
      <c r="S230" s="48"/>
      <c r="T230" s="48"/>
      <c r="U230" s="48"/>
      <c r="V230" s="48"/>
      <c r="W230" s="48"/>
      <c r="X230" s="48"/>
      <c r="Y230" s="48"/>
      <c r="Z230" s="48"/>
      <c r="AA230" s="129"/>
      <c r="AB230" s="132"/>
      <c r="AC230" s="159"/>
      <c r="AD230" s="94" t="str">
        <f>IF(O229="OK", "Yes", "No")</f>
        <v>No</v>
      </c>
      <c r="AE230" s="120"/>
      <c r="AF230" s="137"/>
    </row>
    <row r="231" spans="1:32" x14ac:dyDescent="0.25">
      <c r="A231" s="153"/>
      <c r="B231" s="47"/>
      <c r="C231" s="48"/>
      <c r="D231" s="48"/>
      <c r="E231" s="48"/>
      <c r="F231" s="48"/>
      <c r="G231" s="48"/>
      <c r="H231" s="48"/>
      <c r="I231" s="48"/>
      <c r="J231" s="48"/>
      <c r="K231" s="48"/>
      <c r="L231" s="48"/>
      <c r="M231" s="129"/>
      <c r="N231" s="132"/>
      <c r="O231" s="141"/>
      <c r="P231" s="48"/>
      <c r="Q231" s="48"/>
      <c r="R231" s="48"/>
      <c r="S231" s="48"/>
      <c r="T231" s="48"/>
      <c r="U231" s="48"/>
      <c r="V231" s="48"/>
      <c r="W231" s="48"/>
      <c r="X231" s="48"/>
      <c r="Y231" s="48"/>
      <c r="Z231" s="48"/>
      <c r="AA231" s="129"/>
      <c r="AB231" s="132"/>
      <c r="AC231" s="159"/>
      <c r="AD231" s="55" t="s">
        <v>63</v>
      </c>
      <c r="AE231" s="120"/>
      <c r="AF231" s="93" t="s">
        <v>86</v>
      </c>
    </row>
    <row r="232" spans="1:32" x14ac:dyDescent="0.25">
      <c r="A232" s="154"/>
      <c r="B232" s="47"/>
      <c r="C232" s="48"/>
      <c r="D232" s="48"/>
      <c r="E232" s="48"/>
      <c r="F232" s="48"/>
      <c r="G232" s="48"/>
      <c r="H232" s="48"/>
      <c r="I232" s="48"/>
      <c r="J232" s="48"/>
      <c r="K232" s="48"/>
      <c r="L232" s="48"/>
      <c r="M232" s="129"/>
      <c r="N232" s="132"/>
      <c r="O232" s="141"/>
      <c r="P232" s="48"/>
      <c r="Q232" s="48"/>
      <c r="R232" s="48"/>
      <c r="S232" s="48"/>
      <c r="T232" s="48"/>
      <c r="U232" s="48"/>
      <c r="V232" s="48"/>
      <c r="W232" s="48"/>
      <c r="X232" s="48"/>
      <c r="Y232" s="48"/>
      <c r="Z232" s="48"/>
      <c r="AA232" s="129"/>
      <c r="AB232" s="132"/>
      <c r="AC232" s="159"/>
      <c r="AD232" s="94" t="str">
        <f>IF(AC229="OK","Yes","No")</f>
        <v>No</v>
      </c>
      <c r="AE232" s="120"/>
      <c r="AF232" s="138"/>
    </row>
    <row r="233" spans="1:32" x14ac:dyDescent="0.25">
      <c r="A233" s="53" t="str">
        <f>IF(AD228="Cycle Complete", "", "Caution: Previous cycle incomplete")</f>
        <v>Caution: Previous cycle incomplete</v>
      </c>
      <c r="B233" s="49"/>
      <c r="C233" s="50"/>
      <c r="D233" s="50"/>
      <c r="E233" s="50"/>
      <c r="F233" s="50"/>
      <c r="G233" s="50"/>
      <c r="H233" s="50"/>
      <c r="I233" s="50"/>
      <c r="J233" s="50"/>
      <c r="K233" s="50"/>
      <c r="L233" s="50"/>
      <c r="M233" s="130"/>
      <c r="N233" s="133"/>
      <c r="O233" s="142"/>
      <c r="P233" s="50"/>
      <c r="Q233" s="50"/>
      <c r="R233" s="50"/>
      <c r="S233" s="50"/>
      <c r="T233" s="50"/>
      <c r="U233" s="50"/>
      <c r="V233" s="50"/>
      <c r="W233" s="50"/>
      <c r="X233" s="50"/>
      <c r="Y233" s="50"/>
      <c r="Z233" s="50"/>
      <c r="AA233" s="130"/>
      <c r="AB233" s="133"/>
      <c r="AC233" s="160"/>
      <c r="AD233" s="66" t="str">
        <f>IF(AND(AD230="Yes",AD232="Yes"),"Cycle Complete","Cycle Incomplete")</f>
        <v>Cycle Incomplete</v>
      </c>
      <c r="AE233" s="121"/>
      <c r="AF233" s="139"/>
    </row>
    <row r="234" spans="1:32" ht="15" customHeight="1" x14ac:dyDescent="0.25">
      <c r="A234" s="155"/>
      <c r="B234" s="33"/>
      <c r="C234" s="34"/>
      <c r="D234" s="34"/>
      <c r="E234" s="34"/>
      <c r="F234" s="34"/>
      <c r="G234" s="34"/>
      <c r="H234" s="34"/>
      <c r="I234" s="34"/>
      <c r="J234" s="34"/>
      <c r="K234" s="34"/>
      <c r="L234" s="34"/>
      <c r="M234" s="143"/>
      <c r="N234" s="122">
        <f>COUNTIF(C234:L238,"y")</f>
        <v>0</v>
      </c>
      <c r="O234" s="146" t="str">
        <f t="shared" ref="O234" si="88">IF(N234&gt;0,"OK","No Observation")</f>
        <v>No Observation</v>
      </c>
      <c r="P234" s="34"/>
      <c r="Q234" s="34"/>
      <c r="R234" s="34"/>
      <c r="S234" s="34"/>
      <c r="T234" s="34"/>
      <c r="U234" s="34"/>
      <c r="V234" s="34"/>
      <c r="W234" s="34"/>
      <c r="X234" s="34"/>
      <c r="Y234" s="34"/>
      <c r="Z234" s="34"/>
      <c r="AA234" s="143"/>
      <c r="AB234" s="163">
        <f>COUNTIF(P234:Z238,"Y")</f>
        <v>0</v>
      </c>
      <c r="AC234" s="161" t="str">
        <f t="shared" ref="AC234" si="89">IF(AB234&gt;0,"OK","No Debrief")</f>
        <v>No Debrief</v>
      </c>
      <c r="AD234" s="54" t="s">
        <v>62</v>
      </c>
      <c r="AE234" s="125"/>
      <c r="AF234" s="151"/>
    </row>
    <row r="235" spans="1:32" x14ac:dyDescent="0.25">
      <c r="A235" s="156"/>
      <c r="B235" s="35"/>
      <c r="C235" s="36"/>
      <c r="D235" s="36"/>
      <c r="E235" s="36"/>
      <c r="F235" s="36"/>
      <c r="G235" s="36"/>
      <c r="H235" s="36"/>
      <c r="I235" s="36"/>
      <c r="J235" s="36"/>
      <c r="K235" s="36"/>
      <c r="L235" s="36"/>
      <c r="M235" s="144"/>
      <c r="N235" s="123"/>
      <c r="O235" s="147"/>
      <c r="P235" s="36"/>
      <c r="Q235" s="36"/>
      <c r="R235" s="36"/>
      <c r="S235" s="36"/>
      <c r="T235" s="36"/>
      <c r="U235" s="36"/>
      <c r="V235" s="36"/>
      <c r="W235" s="36"/>
      <c r="X235" s="36"/>
      <c r="Y235" s="36"/>
      <c r="Z235" s="36"/>
      <c r="AA235" s="144"/>
      <c r="AB235" s="123"/>
      <c r="AC235" s="147"/>
      <c r="AD235" s="94" t="str">
        <f>IF(O234="OK", "Yes", "No")</f>
        <v>No</v>
      </c>
      <c r="AE235" s="126"/>
      <c r="AF235" s="150"/>
    </row>
    <row r="236" spans="1:32" x14ac:dyDescent="0.25">
      <c r="A236" s="156"/>
      <c r="B236" s="35"/>
      <c r="C236" s="36"/>
      <c r="D236" s="36"/>
      <c r="E236" s="36"/>
      <c r="F236" s="36"/>
      <c r="G236" s="36"/>
      <c r="H236" s="36"/>
      <c r="I236" s="36"/>
      <c r="J236" s="36"/>
      <c r="K236" s="36"/>
      <c r="L236" s="36"/>
      <c r="M236" s="144"/>
      <c r="N236" s="123"/>
      <c r="O236" s="147"/>
      <c r="P236" s="36"/>
      <c r="Q236" s="36"/>
      <c r="R236" s="36"/>
      <c r="S236" s="36"/>
      <c r="T236" s="36"/>
      <c r="U236" s="36"/>
      <c r="V236" s="36"/>
      <c r="W236" s="36"/>
      <c r="X236" s="36"/>
      <c r="Y236" s="36"/>
      <c r="Z236" s="36"/>
      <c r="AA236" s="144"/>
      <c r="AB236" s="123"/>
      <c r="AC236" s="147"/>
      <c r="AD236" s="55" t="s">
        <v>63</v>
      </c>
      <c r="AE236" s="126"/>
      <c r="AF236" s="93" t="s">
        <v>86</v>
      </c>
    </row>
    <row r="237" spans="1:32" x14ac:dyDescent="0.25">
      <c r="A237" s="157"/>
      <c r="B237" s="35"/>
      <c r="C237" s="36"/>
      <c r="D237" s="36"/>
      <c r="E237" s="36"/>
      <c r="F237" s="36"/>
      <c r="G237" s="36"/>
      <c r="H237" s="36"/>
      <c r="I237" s="36"/>
      <c r="J237" s="36"/>
      <c r="K237" s="36"/>
      <c r="L237" s="36"/>
      <c r="M237" s="144"/>
      <c r="N237" s="123"/>
      <c r="O237" s="147"/>
      <c r="P237" s="36"/>
      <c r="Q237" s="36"/>
      <c r="R237" s="36"/>
      <c r="S237" s="36"/>
      <c r="T237" s="36"/>
      <c r="U237" s="36"/>
      <c r="V237" s="36"/>
      <c r="W237" s="36"/>
      <c r="X237" s="36"/>
      <c r="Y237" s="36"/>
      <c r="Z237" s="36"/>
      <c r="AA237" s="144"/>
      <c r="AB237" s="123"/>
      <c r="AC237" s="147"/>
      <c r="AD237" s="94" t="str">
        <f>IF(AC234="OK","Yes","No")</f>
        <v>No</v>
      </c>
      <c r="AE237" s="126"/>
      <c r="AF237" s="134"/>
    </row>
    <row r="238" spans="1:32" x14ac:dyDescent="0.25">
      <c r="A238" s="71" t="str">
        <f>IF(AD233="Cycle Complete", "", "Caution: Previous cycle incomplete")</f>
        <v>Caution: Previous cycle incomplete</v>
      </c>
      <c r="B238" s="37"/>
      <c r="C238" s="38"/>
      <c r="D238" s="38"/>
      <c r="E238" s="38"/>
      <c r="F238" s="38"/>
      <c r="G238" s="38"/>
      <c r="H238" s="38"/>
      <c r="I238" s="38"/>
      <c r="J238" s="38"/>
      <c r="K238" s="38"/>
      <c r="L238" s="38"/>
      <c r="M238" s="145"/>
      <c r="N238" s="124"/>
      <c r="O238" s="148"/>
      <c r="P238" s="38"/>
      <c r="Q238" s="38"/>
      <c r="R238" s="38"/>
      <c r="S238" s="38"/>
      <c r="T238" s="38"/>
      <c r="U238" s="38"/>
      <c r="V238" s="38"/>
      <c r="W238" s="38"/>
      <c r="X238" s="38"/>
      <c r="Y238" s="38"/>
      <c r="Z238" s="38"/>
      <c r="AA238" s="145"/>
      <c r="AB238" s="164"/>
      <c r="AC238" s="162"/>
      <c r="AD238" s="67" t="str">
        <f>IF(AND(AD235="Yes",AD237="Yes"),"Cycle Complete","Cycle Incomplete")</f>
        <v>Cycle Incomplete</v>
      </c>
      <c r="AE238" s="127"/>
      <c r="AF238" s="135"/>
    </row>
    <row r="239" spans="1:32" ht="15" customHeight="1" x14ac:dyDescent="0.25">
      <c r="A239" s="152"/>
      <c r="B239" s="45"/>
      <c r="C239" s="46"/>
      <c r="D239" s="46"/>
      <c r="E239" s="46"/>
      <c r="F239" s="46"/>
      <c r="G239" s="46"/>
      <c r="H239" s="46"/>
      <c r="I239" s="46"/>
      <c r="J239" s="46"/>
      <c r="K239" s="46"/>
      <c r="L239" s="46"/>
      <c r="M239" s="128"/>
      <c r="N239" s="131">
        <f>COUNTIF(C239:L243,"y")</f>
        <v>0</v>
      </c>
      <c r="O239" s="140" t="str">
        <f t="shared" ref="O239" si="90">IF(N239&gt;0,"OK","No Observation")</f>
        <v>No Observation</v>
      </c>
      <c r="P239" s="46"/>
      <c r="Q239" s="46"/>
      <c r="R239" s="46"/>
      <c r="S239" s="46"/>
      <c r="T239" s="46"/>
      <c r="U239" s="46"/>
      <c r="V239" s="46"/>
      <c r="W239" s="46"/>
      <c r="X239" s="46"/>
      <c r="Y239" s="46"/>
      <c r="Z239" s="46"/>
      <c r="AA239" s="128"/>
      <c r="AB239" s="131">
        <f>COUNTIF(P239:Z243,"Y")</f>
        <v>0</v>
      </c>
      <c r="AC239" s="158" t="str">
        <f t="shared" ref="AC239" si="91">IF(AB239&gt;0,"OK","No Debrief")</f>
        <v>No Debrief</v>
      </c>
      <c r="AD239" s="68" t="s">
        <v>62</v>
      </c>
      <c r="AE239" s="119"/>
      <c r="AF239" s="136"/>
    </row>
    <row r="240" spans="1:32" x14ac:dyDescent="0.25">
      <c r="A240" s="153"/>
      <c r="B240" s="47"/>
      <c r="C240" s="48"/>
      <c r="D240" s="48"/>
      <c r="E240" s="48"/>
      <c r="F240" s="48"/>
      <c r="G240" s="48"/>
      <c r="H240" s="48"/>
      <c r="I240" s="48"/>
      <c r="J240" s="48"/>
      <c r="K240" s="48"/>
      <c r="L240" s="48"/>
      <c r="M240" s="129"/>
      <c r="N240" s="132"/>
      <c r="O240" s="141"/>
      <c r="P240" s="48"/>
      <c r="Q240" s="48"/>
      <c r="R240" s="48"/>
      <c r="S240" s="48"/>
      <c r="T240" s="48"/>
      <c r="U240" s="48"/>
      <c r="V240" s="48"/>
      <c r="W240" s="48"/>
      <c r="X240" s="48"/>
      <c r="Y240" s="48"/>
      <c r="Z240" s="48"/>
      <c r="AA240" s="129"/>
      <c r="AB240" s="132"/>
      <c r="AC240" s="159"/>
      <c r="AD240" s="94" t="str">
        <f>IF(O239="OK", "Yes", "No")</f>
        <v>No</v>
      </c>
      <c r="AE240" s="120"/>
      <c r="AF240" s="137"/>
    </row>
    <row r="241" spans="1:32" x14ac:dyDescent="0.25">
      <c r="A241" s="153"/>
      <c r="B241" s="47"/>
      <c r="C241" s="48"/>
      <c r="D241" s="48"/>
      <c r="E241" s="48"/>
      <c r="F241" s="48"/>
      <c r="G241" s="48"/>
      <c r="H241" s="48"/>
      <c r="I241" s="48"/>
      <c r="J241" s="48"/>
      <c r="K241" s="48"/>
      <c r="L241" s="48"/>
      <c r="M241" s="129"/>
      <c r="N241" s="132"/>
      <c r="O241" s="141"/>
      <c r="P241" s="48"/>
      <c r="Q241" s="48"/>
      <c r="R241" s="48"/>
      <c r="S241" s="48"/>
      <c r="T241" s="48"/>
      <c r="U241" s="48"/>
      <c r="V241" s="48"/>
      <c r="W241" s="48"/>
      <c r="X241" s="48"/>
      <c r="Y241" s="48"/>
      <c r="Z241" s="48"/>
      <c r="AA241" s="129"/>
      <c r="AB241" s="132"/>
      <c r="AC241" s="159"/>
      <c r="AD241" s="55" t="s">
        <v>63</v>
      </c>
      <c r="AE241" s="120"/>
      <c r="AF241" s="93" t="s">
        <v>86</v>
      </c>
    </row>
    <row r="242" spans="1:32" x14ac:dyDescent="0.25">
      <c r="A242" s="154"/>
      <c r="B242" s="47"/>
      <c r="C242" s="48"/>
      <c r="D242" s="48"/>
      <c r="E242" s="48"/>
      <c r="F242" s="48"/>
      <c r="G242" s="48"/>
      <c r="H242" s="48"/>
      <c r="I242" s="48"/>
      <c r="J242" s="48"/>
      <c r="K242" s="48"/>
      <c r="L242" s="48"/>
      <c r="M242" s="129"/>
      <c r="N242" s="132"/>
      <c r="O242" s="141"/>
      <c r="P242" s="48"/>
      <c r="Q242" s="48"/>
      <c r="R242" s="48"/>
      <c r="S242" s="48"/>
      <c r="T242" s="48"/>
      <c r="U242" s="48"/>
      <c r="V242" s="48"/>
      <c r="W242" s="48"/>
      <c r="X242" s="48"/>
      <c r="Y242" s="48"/>
      <c r="Z242" s="48"/>
      <c r="AA242" s="129"/>
      <c r="AB242" s="132"/>
      <c r="AC242" s="159"/>
      <c r="AD242" s="94" t="str">
        <f>IF(AC239="OK","Yes","No")</f>
        <v>No</v>
      </c>
      <c r="AE242" s="120"/>
      <c r="AF242" s="138"/>
    </row>
    <row r="243" spans="1:32" x14ac:dyDescent="0.25">
      <c r="A243" s="53" t="str">
        <f>IF(AD238="Cycle Complete", "", "Caution: Previous cycle incomplete")</f>
        <v>Caution: Previous cycle incomplete</v>
      </c>
      <c r="B243" s="49"/>
      <c r="C243" s="50"/>
      <c r="D243" s="50"/>
      <c r="E243" s="50"/>
      <c r="F243" s="50"/>
      <c r="G243" s="50"/>
      <c r="H243" s="50"/>
      <c r="I243" s="50"/>
      <c r="J243" s="50"/>
      <c r="K243" s="50"/>
      <c r="L243" s="50"/>
      <c r="M243" s="130"/>
      <c r="N243" s="133"/>
      <c r="O243" s="142"/>
      <c r="P243" s="50"/>
      <c r="Q243" s="50"/>
      <c r="R243" s="50"/>
      <c r="S243" s="50"/>
      <c r="T243" s="50"/>
      <c r="U243" s="50"/>
      <c r="V243" s="50"/>
      <c r="W243" s="50"/>
      <c r="X243" s="50"/>
      <c r="Y243" s="50"/>
      <c r="Z243" s="50"/>
      <c r="AA243" s="130"/>
      <c r="AB243" s="133"/>
      <c r="AC243" s="160"/>
      <c r="AD243" s="57" t="str">
        <f>IF(AND(AD240="Yes",AD242="Yes"),"Cycle Complete","Cycle Incomplete")</f>
        <v>Cycle Incomplete</v>
      </c>
      <c r="AE243" s="121"/>
      <c r="AF243" s="139"/>
    </row>
    <row r="244" spans="1:32" ht="15" customHeight="1" x14ac:dyDescent="0.25">
      <c r="A244" s="155"/>
      <c r="B244" s="33"/>
      <c r="C244" s="34"/>
      <c r="D244" s="34"/>
      <c r="E244" s="34"/>
      <c r="F244" s="34"/>
      <c r="G244" s="34"/>
      <c r="H244" s="34"/>
      <c r="I244" s="34"/>
      <c r="J244" s="34"/>
      <c r="K244" s="34"/>
      <c r="L244" s="34"/>
      <c r="M244" s="143"/>
      <c r="N244" s="122">
        <f>COUNTIF(C244:L248,"y")</f>
        <v>0</v>
      </c>
      <c r="O244" s="146" t="str">
        <f t="shared" ref="O244" si="92">IF(N244&gt;0,"OK","No Observation")</f>
        <v>No Observation</v>
      </c>
      <c r="P244" s="34"/>
      <c r="Q244" s="34"/>
      <c r="R244" s="34"/>
      <c r="S244" s="34"/>
      <c r="T244" s="34"/>
      <c r="U244" s="34"/>
      <c r="V244" s="34"/>
      <c r="W244" s="34"/>
      <c r="X244" s="34"/>
      <c r="Y244" s="34"/>
      <c r="Z244" s="34"/>
      <c r="AA244" s="143"/>
      <c r="AB244" s="122">
        <f>COUNTIF(P244:Z248,"Y")</f>
        <v>0</v>
      </c>
      <c r="AC244" s="146" t="str">
        <f t="shared" ref="AC244" si="93">IF(AB244&gt;0,"OK","No Debrief")</f>
        <v>No Debrief</v>
      </c>
      <c r="AD244" s="68" t="s">
        <v>62</v>
      </c>
      <c r="AE244" s="125"/>
      <c r="AF244" s="151"/>
    </row>
    <row r="245" spans="1:32" x14ac:dyDescent="0.25">
      <c r="A245" s="156"/>
      <c r="B245" s="35"/>
      <c r="C245" s="36"/>
      <c r="D245" s="36"/>
      <c r="E245" s="36"/>
      <c r="F245" s="36"/>
      <c r="G245" s="36"/>
      <c r="H245" s="36"/>
      <c r="I245" s="36"/>
      <c r="J245" s="36"/>
      <c r="K245" s="36"/>
      <c r="L245" s="36"/>
      <c r="M245" s="144"/>
      <c r="N245" s="123"/>
      <c r="O245" s="147"/>
      <c r="P245" s="36"/>
      <c r="Q245" s="36"/>
      <c r="R245" s="36"/>
      <c r="S245" s="36"/>
      <c r="T245" s="36"/>
      <c r="U245" s="36"/>
      <c r="V245" s="36"/>
      <c r="W245" s="36"/>
      <c r="X245" s="36"/>
      <c r="Y245" s="36"/>
      <c r="Z245" s="36"/>
      <c r="AA245" s="144"/>
      <c r="AB245" s="123"/>
      <c r="AC245" s="147"/>
      <c r="AD245" s="94" t="str">
        <f>IF(O244="OK", "Yes", "No")</f>
        <v>No</v>
      </c>
      <c r="AE245" s="126"/>
      <c r="AF245" s="150"/>
    </row>
    <row r="246" spans="1:32" x14ac:dyDescent="0.25">
      <c r="A246" s="156"/>
      <c r="B246" s="35"/>
      <c r="C246" s="36"/>
      <c r="D246" s="36"/>
      <c r="E246" s="36"/>
      <c r="F246" s="36"/>
      <c r="G246" s="36"/>
      <c r="H246" s="36"/>
      <c r="I246" s="36"/>
      <c r="J246" s="36"/>
      <c r="K246" s="36"/>
      <c r="L246" s="36"/>
      <c r="M246" s="144"/>
      <c r="N246" s="123"/>
      <c r="O246" s="147"/>
      <c r="P246" s="36"/>
      <c r="Q246" s="36"/>
      <c r="R246" s="36"/>
      <c r="S246" s="36"/>
      <c r="T246" s="36"/>
      <c r="U246" s="36"/>
      <c r="V246" s="36"/>
      <c r="W246" s="36"/>
      <c r="X246" s="36"/>
      <c r="Y246" s="36"/>
      <c r="Z246" s="36"/>
      <c r="AA246" s="144"/>
      <c r="AB246" s="123"/>
      <c r="AC246" s="147"/>
      <c r="AD246" s="55" t="s">
        <v>63</v>
      </c>
      <c r="AE246" s="126"/>
      <c r="AF246" s="93" t="s">
        <v>86</v>
      </c>
    </row>
    <row r="247" spans="1:32" x14ac:dyDescent="0.25">
      <c r="A247" s="157"/>
      <c r="B247" s="35"/>
      <c r="C247" s="36"/>
      <c r="D247" s="36"/>
      <c r="E247" s="36"/>
      <c r="F247" s="36"/>
      <c r="G247" s="36"/>
      <c r="H247" s="36"/>
      <c r="I247" s="36"/>
      <c r="J247" s="36"/>
      <c r="K247" s="36"/>
      <c r="L247" s="36"/>
      <c r="M247" s="144"/>
      <c r="N247" s="123"/>
      <c r="O247" s="147"/>
      <c r="P247" s="36"/>
      <c r="Q247" s="36"/>
      <c r="R247" s="36"/>
      <c r="S247" s="36"/>
      <c r="T247" s="36"/>
      <c r="U247" s="36"/>
      <c r="V247" s="36"/>
      <c r="W247" s="36"/>
      <c r="X247" s="36"/>
      <c r="Y247" s="36"/>
      <c r="Z247" s="36"/>
      <c r="AA247" s="144"/>
      <c r="AB247" s="123"/>
      <c r="AC247" s="147"/>
      <c r="AD247" s="94" t="str">
        <f>IF(AC244="OK","Yes","No")</f>
        <v>No</v>
      </c>
      <c r="AE247" s="126"/>
      <c r="AF247" s="134"/>
    </row>
    <row r="248" spans="1:32" x14ac:dyDescent="0.25">
      <c r="A248" s="71" t="str">
        <f>IF(AD243="Cycle Complete", "", "Caution: Previous cycle incomplete")</f>
        <v>Caution: Previous cycle incomplete</v>
      </c>
      <c r="B248" s="37"/>
      <c r="C248" s="38"/>
      <c r="D248" s="38"/>
      <c r="E248" s="38"/>
      <c r="F248" s="38"/>
      <c r="G248" s="38"/>
      <c r="H248" s="38"/>
      <c r="I248" s="38"/>
      <c r="J248" s="38"/>
      <c r="K248" s="38"/>
      <c r="L248" s="38"/>
      <c r="M248" s="145"/>
      <c r="N248" s="124"/>
      <c r="O248" s="148"/>
      <c r="P248" s="38"/>
      <c r="Q248" s="38"/>
      <c r="R248" s="38"/>
      <c r="S248" s="38"/>
      <c r="T248" s="38"/>
      <c r="U248" s="38"/>
      <c r="V248" s="38"/>
      <c r="W248" s="38"/>
      <c r="X248" s="38"/>
      <c r="Y248" s="38"/>
      <c r="Z248" s="38"/>
      <c r="AA248" s="145"/>
      <c r="AB248" s="124"/>
      <c r="AC248" s="148"/>
      <c r="AD248" s="57" t="str">
        <f>IF(AND(AD245="Yes",AD247="Yes"),"Cycle Complete","Cycle Incomplete")</f>
        <v>Cycle Incomplete</v>
      </c>
      <c r="AE248" s="127"/>
      <c r="AF248" s="135"/>
    </row>
    <row r="249" spans="1:32" ht="15" customHeight="1" x14ac:dyDescent="0.25">
      <c r="A249" s="152"/>
      <c r="B249" s="45"/>
      <c r="C249" s="46"/>
      <c r="D249" s="46"/>
      <c r="E249" s="46"/>
      <c r="F249" s="46"/>
      <c r="G249" s="46"/>
      <c r="H249" s="46"/>
      <c r="I249" s="46"/>
      <c r="J249" s="46"/>
      <c r="K249" s="46"/>
      <c r="L249" s="46"/>
      <c r="M249" s="128"/>
      <c r="N249" s="131">
        <f>COUNTIF(C249:L253,"y")</f>
        <v>0</v>
      </c>
      <c r="O249" s="140" t="str">
        <f t="shared" ref="O249" si="94">IF(N249&gt;0,"OK","No Observation")</f>
        <v>No Observation</v>
      </c>
      <c r="P249" s="46"/>
      <c r="Q249" s="46"/>
      <c r="R249" s="46"/>
      <c r="S249" s="46"/>
      <c r="T249" s="46"/>
      <c r="U249" s="46"/>
      <c r="V249" s="46"/>
      <c r="W249" s="46"/>
      <c r="X249" s="46"/>
      <c r="Y249" s="46"/>
      <c r="Z249" s="46"/>
      <c r="AA249" s="128"/>
      <c r="AB249" s="131">
        <f>COUNTIF(P249:Z253,"Y")</f>
        <v>0</v>
      </c>
      <c r="AC249" s="158" t="str">
        <f t="shared" ref="AC249" si="95">IF(AB249&gt;0,"OK","No Debrief")</f>
        <v>No Debrief</v>
      </c>
      <c r="AD249" s="68" t="s">
        <v>62</v>
      </c>
      <c r="AE249" s="119"/>
      <c r="AF249" s="136"/>
    </row>
    <row r="250" spans="1:32" x14ac:dyDescent="0.25">
      <c r="A250" s="153"/>
      <c r="B250" s="47"/>
      <c r="C250" s="48"/>
      <c r="D250" s="48"/>
      <c r="E250" s="48"/>
      <c r="F250" s="48"/>
      <c r="G250" s="48"/>
      <c r="H250" s="48"/>
      <c r="I250" s="48"/>
      <c r="J250" s="48"/>
      <c r="K250" s="48"/>
      <c r="L250" s="48"/>
      <c r="M250" s="129"/>
      <c r="N250" s="132"/>
      <c r="O250" s="141"/>
      <c r="P250" s="48"/>
      <c r="Q250" s="48"/>
      <c r="R250" s="48"/>
      <c r="S250" s="48"/>
      <c r="T250" s="48"/>
      <c r="U250" s="48"/>
      <c r="V250" s="48"/>
      <c r="W250" s="48"/>
      <c r="X250" s="48"/>
      <c r="Y250" s="48"/>
      <c r="Z250" s="48"/>
      <c r="AA250" s="129"/>
      <c r="AB250" s="132"/>
      <c r="AC250" s="159"/>
      <c r="AD250" s="94" t="str">
        <f>IF(O249="OK", "Yes", "No")</f>
        <v>No</v>
      </c>
      <c r="AE250" s="120"/>
      <c r="AF250" s="137"/>
    </row>
    <row r="251" spans="1:32" x14ac:dyDescent="0.25">
      <c r="A251" s="153"/>
      <c r="B251" s="47"/>
      <c r="C251" s="48"/>
      <c r="D251" s="48"/>
      <c r="E251" s="48"/>
      <c r="F251" s="48"/>
      <c r="G251" s="48"/>
      <c r="H251" s="48"/>
      <c r="I251" s="48"/>
      <c r="J251" s="48"/>
      <c r="K251" s="48"/>
      <c r="L251" s="48"/>
      <c r="M251" s="129"/>
      <c r="N251" s="132"/>
      <c r="O251" s="141"/>
      <c r="P251" s="48"/>
      <c r="Q251" s="48"/>
      <c r="R251" s="48"/>
      <c r="S251" s="48"/>
      <c r="T251" s="48"/>
      <c r="U251" s="48"/>
      <c r="V251" s="48"/>
      <c r="W251" s="48"/>
      <c r="X251" s="48"/>
      <c r="Y251" s="48"/>
      <c r="Z251" s="48"/>
      <c r="AA251" s="129"/>
      <c r="AB251" s="132"/>
      <c r="AC251" s="159"/>
      <c r="AD251" s="55" t="s">
        <v>63</v>
      </c>
      <c r="AE251" s="120"/>
      <c r="AF251" s="93" t="s">
        <v>86</v>
      </c>
    </row>
    <row r="252" spans="1:32" x14ac:dyDescent="0.25">
      <c r="A252" s="154"/>
      <c r="B252" s="47"/>
      <c r="C252" s="48"/>
      <c r="D252" s="48"/>
      <c r="E252" s="48"/>
      <c r="F252" s="48"/>
      <c r="G252" s="48"/>
      <c r="H252" s="48"/>
      <c r="I252" s="48"/>
      <c r="J252" s="48"/>
      <c r="K252" s="48"/>
      <c r="L252" s="48"/>
      <c r="M252" s="129"/>
      <c r="N252" s="132"/>
      <c r="O252" s="141"/>
      <c r="P252" s="48"/>
      <c r="Q252" s="48"/>
      <c r="R252" s="48"/>
      <c r="S252" s="48"/>
      <c r="T252" s="48"/>
      <c r="U252" s="48"/>
      <c r="V252" s="48"/>
      <c r="W252" s="48"/>
      <c r="X252" s="48"/>
      <c r="Y252" s="48"/>
      <c r="Z252" s="48"/>
      <c r="AA252" s="129"/>
      <c r="AB252" s="132"/>
      <c r="AC252" s="159"/>
      <c r="AD252" s="94" t="str">
        <f>IF(AC249="OK","Yes","No")</f>
        <v>No</v>
      </c>
      <c r="AE252" s="120"/>
      <c r="AF252" s="138"/>
    </row>
    <row r="253" spans="1:32" x14ac:dyDescent="0.25">
      <c r="A253" s="53" t="str">
        <f>IF(AD248="Cycle Complete", "", "Caution: Previous cycle incomplete")</f>
        <v>Caution: Previous cycle incomplete</v>
      </c>
      <c r="B253" s="49"/>
      <c r="C253" s="50"/>
      <c r="D253" s="50"/>
      <c r="E253" s="50"/>
      <c r="F253" s="50"/>
      <c r="G253" s="50"/>
      <c r="H253" s="50"/>
      <c r="I253" s="50"/>
      <c r="J253" s="50"/>
      <c r="K253" s="50"/>
      <c r="L253" s="50"/>
      <c r="M253" s="130"/>
      <c r="N253" s="133"/>
      <c r="O253" s="142"/>
      <c r="P253" s="50"/>
      <c r="Q253" s="50"/>
      <c r="R253" s="50"/>
      <c r="S253" s="50"/>
      <c r="T253" s="50"/>
      <c r="U253" s="50"/>
      <c r="V253" s="50"/>
      <c r="W253" s="50"/>
      <c r="X253" s="50"/>
      <c r="Y253" s="50"/>
      <c r="Z253" s="50"/>
      <c r="AA253" s="130"/>
      <c r="AB253" s="133"/>
      <c r="AC253" s="160"/>
      <c r="AD253" s="57" t="str">
        <f>IF(AND(AD250="Yes",AD252="Yes"),"Cycle Complete","Cycle Incomplete")</f>
        <v>Cycle Incomplete</v>
      </c>
      <c r="AE253" s="121"/>
      <c r="AF253" s="139"/>
    </row>
    <row r="254" spans="1:32" ht="15" customHeight="1" x14ac:dyDescent="0.25">
      <c r="A254" s="155"/>
      <c r="B254" s="33"/>
      <c r="C254" s="34"/>
      <c r="D254" s="34"/>
      <c r="E254" s="34"/>
      <c r="F254" s="34"/>
      <c r="G254" s="34"/>
      <c r="H254" s="34"/>
      <c r="I254" s="34"/>
      <c r="J254" s="34"/>
      <c r="K254" s="34"/>
      <c r="L254" s="34"/>
      <c r="M254" s="143"/>
      <c r="N254" s="122">
        <f>COUNTIF(C254:L258,"y")</f>
        <v>0</v>
      </c>
      <c r="O254" s="146" t="str">
        <f t="shared" ref="O254" si="96">IF(N254&gt;0,"OK","No Observation")</f>
        <v>No Observation</v>
      </c>
      <c r="P254" s="34"/>
      <c r="Q254" s="34"/>
      <c r="R254" s="34"/>
      <c r="S254" s="34"/>
      <c r="T254" s="34"/>
      <c r="U254" s="34"/>
      <c r="V254" s="34"/>
      <c r="W254" s="34"/>
      <c r="X254" s="34"/>
      <c r="Y254" s="34"/>
      <c r="Z254" s="34"/>
      <c r="AA254" s="143"/>
      <c r="AB254" s="122">
        <f>COUNTIF(P254:Z258,"Y")</f>
        <v>0</v>
      </c>
      <c r="AC254" s="146" t="str">
        <f t="shared" ref="AC254" si="97">IF(AB254&gt;0,"OK","No Debrief")</f>
        <v>No Debrief</v>
      </c>
      <c r="AD254" s="68" t="s">
        <v>62</v>
      </c>
      <c r="AE254" s="125"/>
      <c r="AF254" s="151"/>
    </row>
    <row r="255" spans="1:32" x14ac:dyDescent="0.25">
      <c r="A255" s="156"/>
      <c r="B255" s="35"/>
      <c r="C255" s="36"/>
      <c r="D255" s="36"/>
      <c r="E255" s="36"/>
      <c r="F255" s="36"/>
      <c r="G255" s="36"/>
      <c r="H255" s="36"/>
      <c r="I255" s="36"/>
      <c r="J255" s="36"/>
      <c r="K255" s="36"/>
      <c r="L255" s="36"/>
      <c r="M255" s="144"/>
      <c r="N255" s="123"/>
      <c r="O255" s="147"/>
      <c r="P255" s="36"/>
      <c r="Q255" s="36"/>
      <c r="R255" s="36"/>
      <c r="S255" s="36"/>
      <c r="T255" s="36"/>
      <c r="U255" s="36"/>
      <c r="V255" s="36"/>
      <c r="W255" s="36"/>
      <c r="X255" s="36"/>
      <c r="Y255" s="36"/>
      <c r="Z255" s="36"/>
      <c r="AA255" s="144"/>
      <c r="AB255" s="123"/>
      <c r="AC255" s="147"/>
      <c r="AD255" s="94" t="str">
        <f>IF(O254="OK", "Yes", "No")</f>
        <v>No</v>
      </c>
      <c r="AE255" s="126"/>
      <c r="AF255" s="150"/>
    </row>
    <row r="256" spans="1:32" x14ac:dyDescent="0.25">
      <c r="A256" s="156"/>
      <c r="B256" s="35"/>
      <c r="C256" s="36"/>
      <c r="D256" s="36"/>
      <c r="E256" s="36"/>
      <c r="F256" s="36"/>
      <c r="G256" s="36"/>
      <c r="H256" s="36"/>
      <c r="I256" s="36"/>
      <c r="J256" s="36"/>
      <c r="K256" s="36"/>
      <c r="L256" s="36"/>
      <c r="M256" s="144"/>
      <c r="N256" s="123"/>
      <c r="O256" s="147"/>
      <c r="P256" s="36"/>
      <c r="Q256" s="36"/>
      <c r="R256" s="36"/>
      <c r="S256" s="36"/>
      <c r="T256" s="36"/>
      <c r="U256" s="36"/>
      <c r="V256" s="36"/>
      <c r="W256" s="36"/>
      <c r="X256" s="36"/>
      <c r="Y256" s="36"/>
      <c r="Z256" s="36"/>
      <c r="AA256" s="144"/>
      <c r="AB256" s="123"/>
      <c r="AC256" s="147"/>
      <c r="AD256" s="55" t="s">
        <v>63</v>
      </c>
      <c r="AE256" s="126"/>
      <c r="AF256" s="93" t="s">
        <v>86</v>
      </c>
    </row>
    <row r="257" spans="1:32" x14ac:dyDescent="0.25">
      <c r="A257" s="157"/>
      <c r="B257" s="35"/>
      <c r="C257" s="36"/>
      <c r="D257" s="36"/>
      <c r="E257" s="36"/>
      <c r="F257" s="36"/>
      <c r="G257" s="36"/>
      <c r="H257" s="36"/>
      <c r="I257" s="36"/>
      <c r="J257" s="36"/>
      <c r="K257" s="36"/>
      <c r="L257" s="36"/>
      <c r="M257" s="144"/>
      <c r="N257" s="123"/>
      <c r="O257" s="147"/>
      <c r="P257" s="36"/>
      <c r="Q257" s="36"/>
      <c r="R257" s="36"/>
      <c r="S257" s="36"/>
      <c r="T257" s="36"/>
      <c r="U257" s="36"/>
      <c r="V257" s="36"/>
      <c r="W257" s="36"/>
      <c r="X257" s="36"/>
      <c r="Y257" s="36"/>
      <c r="Z257" s="36"/>
      <c r="AA257" s="144"/>
      <c r="AB257" s="123"/>
      <c r="AC257" s="147"/>
      <c r="AD257" s="94" t="str">
        <f>IF(AC254="OK","Yes","No")</f>
        <v>No</v>
      </c>
      <c r="AE257" s="126"/>
      <c r="AF257" s="134"/>
    </row>
    <row r="258" spans="1:32" x14ac:dyDescent="0.25">
      <c r="A258" s="71" t="str">
        <f>IF(AD253="Cycle Complete", "", "Caution: Previous cycle incomplete")</f>
        <v>Caution: Previous cycle incomplete</v>
      </c>
      <c r="B258" s="37"/>
      <c r="C258" s="38"/>
      <c r="D258" s="38"/>
      <c r="E258" s="38"/>
      <c r="F258" s="38"/>
      <c r="G258" s="38"/>
      <c r="H258" s="38"/>
      <c r="I258" s="38"/>
      <c r="J258" s="38"/>
      <c r="K258" s="38"/>
      <c r="L258" s="38"/>
      <c r="M258" s="145"/>
      <c r="N258" s="124"/>
      <c r="O258" s="148"/>
      <c r="P258" s="38"/>
      <c r="Q258" s="38"/>
      <c r="R258" s="38"/>
      <c r="S258" s="38"/>
      <c r="T258" s="38"/>
      <c r="U258" s="38"/>
      <c r="V258" s="38"/>
      <c r="W258" s="38"/>
      <c r="X258" s="38"/>
      <c r="Y258" s="38"/>
      <c r="Z258" s="38"/>
      <c r="AA258" s="145"/>
      <c r="AB258" s="124"/>
      <c r="AC258" s="148"/>
      <c r="AD258" s="57" t="str">
        <f>IF(AND(AD255="Yes",AD257="Yes"),"Cycle Complete","Cycle Incomplete")</f>
        <v>Cycle Incomplete</v>
      </c>
      <c r="AE258" s="127"/>
      <c r="AF258" s="135"/>
    </row>
    <row r="259" spans="1:32" ht="15" customHeight="1" x14ac:dyDescent="0.25">
      <c r="A259" s="152"/>
      <c r="B259" s="45"/>
      <c r="C259" s="46"/>
      <c r="D259" s="46"/>
      <c r="E259" s="46"/>
      <c r="F259" s="46"/>
      <c r="G259" s="46"/>
      <c r="H259" s="46"/>
      <c r="I259" s="46"/>
      <c r="J259" s="46"/>
      <c r="K259" s="46"/>
      <c r="L259" s="46"/>
      <c r="M259" s="128"/>
      <c r="N259" s="131">
        <f>COUNTIF(C259:L263,"y")</f>
        <v>0</v>
      </c>
      <c r="O259" s="140" t="str">
        <f t="shared" ref="O259" si="98">IF(N259&gt;0,"OK","No Observation")</f>
        <v>No Observation</v>
      </c>
      <c r="P259" s="46"/>
      <c r="Q259" s="46"/>
      <c r="R259" s="46"/>
      <c r="S259" s="46"/>
      <c r="T259" s="46"/>
      <c r="U259" s="46"/>
      <c r="V259" s="46"/>
      <c r="W259" s="46"/>
      <c r="X259" s="46"/>
      <c r="Y259" s="46"/>
      <c r="Z259" s="46"/>
      <c r="AA259" s="128"/>
      <c r="AB259" s="131">
        <f>COUNTIF(P259:Z263,"Y")</f>
        <v>0</v>
      </c>
      <c r="AC259" s="140" t="str">
        <f t="shared" ref="AC259" si="99">IF(AB259&gt;0,"OK","No Debrief")</f>
        <v>No Debrief</v>
      </c>
      <c r="AD259" s="68" t="s">
        <v>62</v>
      </c>
      <c r="AE259" s="119"/>
      <c r="AF259" s="136"/>
    </row>
    <row r="260" spans="1:32" x14ac:dyDescent="0.25">
      <c r="A260" s="153"/>
      <c r="B260" s="47"/>
      <c r="C260" s="48"/>
      <c r="D260" s="48"/>
      <c r="E260" s="48"/>
      <c r="F260" s="48"/>
      <c r="G260" s="48"/>
      <c r="H260" s="48"/>
      <c r="I260" s="48"/>
      <c r="J260" s="48"/>
      <c r="K260" s="48"/>
      <c r="L260" s="48"/>
      <c r="M260" s="129"/>
      <c r="N260" s="132"/>
      <c r="O260" s="141"/>
      <c r="P260" s="48"/>
      <c r="Q260" s="48"/>
      <c r="R260" s="48"/>
      <c r="S260" s="48"/>
      <c r="T260" s="48"/>
      <c r="U260" s="48"/>
      <c r="V260" s="48"/>
      <c r="W260" s="48"/>
      <c r="X260" s="48"/>
      <c r="Y260" s="48"/>
      <c r="Z260" s="48"/>
      <c r="AA260" s="129"/>
      <c r="AB260" s="132"/>
      <c r="AC260" s="141"/>
      <c r="AD260" s="94" t="str">
        <f>IF(O259="OK", "Yes", "No")</f>
        <v>No</v>
      </c>
      <c r="AE260" s="120"/>
      <c r="AF260" s="137"/>
    </row>
    <row r="261" spans="1:32" x14ac:dyDescent="0.25">
      <c r="A261" s="153"/>
      <c r="B261" s="47"/>
      <c r="C261" s="48"/>
      <c r="D261" s="48"/>
      <c r="E261" s="48"/>
      <c r="F261" s="48"/>
      <c r="G261" s="48"/>
      <c r="H261" s="48"/>
      <c r="I261" s="48"/>
      <c r="J261" s="48"/>
      <c r="K261" s="48"/>
      <c r="L261" s="48"/>
      <c r="M261" s="129"/>
      <c r="N261" s="132"/>
      <c r="O261" s="141"/>
      <c r="P261" s="48"/>
      <c r="Q261" s="48"/>
      <c r="R261" s="48"/>
      <c r="S261" s="48"/>
      <c r="T261" s="48"/>
      <c r="U261" s="48"/>
      <c r="V261" s="48"/>
      <c r="W261" s="48"/>
      <c r="X261" s="48"/>
      <c r="Y261" s="48"/>
      <c r="Z261" s="48"/>
      <c r="AA261" s="129"/>
      <c r="AB261" s="132"/>
      <c r="AC261" s="141"/>
      <c r="AD261" s="55" t="s">
        <v>63</v>
      </c>
      <c r="AE261" s="120"/>
      <c r="AF261" s="93" t="s">
        <v>86</v>
      </c>
    </row>
    <row r="262" spans="1:32" x14ac:dyDescent="0.25">
      <c r="A262" s="154"/>
      <c r="B262" s="47"/>
      <c r="C262" s="48"/>
      <c r="D262" s="48"/>
      <c r="E262" s="48"/>
      <c r="F262" s="48"/>
      <c r="G262" s="48"/>
      <c r="H262" s="48"/>
      <c r="I262" s="48"/>
      <c r="J262" s="48"/>
      <c r="K262" s="48"/>
      <c r="L262" s="48"/>
      <c r="M262" s="129"/>
      <c r="N262" s="132"/>
      <c r="O262" s="141"/>
      <c r="P262" s="48"/>
      <c r="Q262" s="48"/>
      <c r="R262" s="48"/>
      <c r="S262" s="48"/>
      <c r="T262" s="48"/>
      <c r="U262" s="48"/>
      <c r="V262" s="48"/>
      <c r="W262" s="48"/>
      <c r="X262" s="48"/>
      <c r="Y262" s="48"/>
      <c r="Z262" s="48"/>
      <c r="AA262" s="129"/>
      <c r="AB262" s="132"/>
      <c r="AC262" s="141"/>
      <c r="AD262" s="94" t="str">
        <f>IF(AC259="OK","Yes","No")</f>
        <v>No</v>
      </c>
      <c r="AE262" s="120"/>
      <c r="AF262" s="138"/>
    </row>
    <row r="263" spans="1:32" x14ac:dyDescent="0.25">
      <c r="A263" s="53" t="str">
        <f>IF(AD258="Cycle Complete", "", "Caution: Previous cycle incomplete")</f>
        <v>Caution: Previous cycle incomplete</v>
      </c>
      <c r="B263" s="49"/>
      <c r="C263" s="50"/>
      <c r="D263" s="50"/>
      <c r="E263" s="50"/>
      <c r="F263" s="50"/>
      <c r="G263" s="50"/>
      <c r="H263" s="50"/>
      <c r="I263" s="50"/>
      <c r="J263" s="50"/>
      <c r="K263" s="50"/>
      <c r="L263" s="50"/>
      <c r="M263" s="130"/>
      <c r="N263" s="133"/>
      <c r="O263" s="142"/>
      <c r="P263" s="50"/>
      <c r="Q263" s="50"/>
      <c r="R263" s="50"/>
      <c r="S263" s="50"/>
      <c r="T263" s="50"/>
      <c r="U263" s="50"/>
      <c r="V263" s="50"/>
      <c r="W263" s="50"/>
      <c r="X263" s="50"/>
      <c r="Y263" s="50"/>
      <c r="Z263" s="50"/>
      <c r="AA263" s="130"/>
      <c r="AB263" s="133"/>
      <c r="AC263" s="142"/>
      <c r="AD263" s="57" t="str">
        <f>IF(AND(AD260="Yes",AD262="Yes"),"Cycle Complete","Cycle Incomplete")</f>
        <v>Cycle Incomplete</v>
      </c>
      <c r="AE263" s="121"/>
      <c r="AF263" s="139"/>
    </row>
    <row r="264" spans="1:32" ht="15" customHeight="1" x14ac:dyDescent="0.25">
      <c r="A264" s="155"/>
      <c r="B264" s="33"/>
      <c r="C264" s="34"/>
      <c r="D264" s="34"/>
      <c r="E264" s="34"/>
      <c r="F264" s="34"/>
      <c r="G264" s="34"/>
      <c r="H264" s="34"/>
      <c r="I264" s="34"/>
      <c r="J264" s="34"/>
      <c r="K264" s="34"/>
      <c r="L264" s="34"/>
      <c r="M264" s="143"/>
      <c r="N264" s="122">
        <f>COUNTIF(C264:L268,"y")</f>
        <v>0</v>
      </c>
      <c r="O264" s="146" t="str">
        <f t="shared" ref="O264" si="100">IF(N264&gt;0,"OK","No Observation")</f>
        <v>No Observation</v>
      </c>
      <c r="P264" s="34"/>
      <c r="Q264" s="34"/>
      <c r="R264" s="34"/>
      <c r="S264" s="34"/>
      <c r="T264" s="34"/>
      <c r="U264" s="34"/>
      <c r="V264" s="34"/>
      <c r="W264" s="34"/>
      <c r="X264" s="34"/>
      <c r="Y264" s="34"/>
      <c r="Z264" s="34"/>
      <c r="AA264" s="143"/>
      <c r="AB264" s="163">
        <f>COUNTIF(P264:Z268,"Y")</f>
        <v>0</v>
      </c>
      <c r="AC264" s="161" t="str">
        <f t="shared" ref="AC264" si="101">IF(AB264&gt;0,"OK","No Debrief")</f>
        <v>No Debrief</v>
      </c>
      <c r="AD264" s="56" t="s">
        <v>62</v>
      </c>
      <c r="AE264" s="125"/>
      <c r="AF264" s="151"/>
    </row>
    <row r="265" spans="1:32" x14ac:dyDescent="0.25">
      <c r="A265" s="156"/>
      <c r="B265" s="35"/>
      <c r="C265" s="36"/>
      <c r="D265" s="36"/>
      <c r="E265" s="36"/>
      <c r="F265" s="36"/>
      <c r="G265" s="36"/>
      <c r="H265" s="36"/>
      <c r="I265" s="36"/>
      <c r="J265" s="36"/>
      <c r="K265" s="36"/>
      <c r="L265" s="36"/>
      <c r="M265" s="144"/>
      <c r="N265" s="123"/>
      <c r="O265" s="147"/>
      <c r="P265" s="36"/>
      <c r="Q265" s="36"/>
      <c r="R265" s="36"/>
      <c r="S265" s="36"/>
      <c r="T265" s="36"/>
      <c r="U265" s="36"/>
      <c r="V265" s="36"/>
      <c r="W265" s="36"/>
      <c r="X265" s="36"/>
      <c r="Y265" s="36"/>
      <c r="Z265" s="36"/>
      <c r="AA265" s="144"/>
      <c r="AB265" s="123"/>
      <c r="AC265" s="147"/>
      <c r="AD265" s="94" t="str">
        <f>IF(O264="OK", "Yes", "No")</f>
        <v>No</v>
      </c>
      <c r="AE265" s="126"/>
      <c r="AF265" s="150"/>
    </row>
    <row r="266" spans="1:32" x14ac:dyDescent="0.25">
      <c r="A266" s="156"/>
      <c r="B266" s="35"/>
      <c r="C266" s="36"/>
      <c r="D266" s="36"/>
      <c r="E266" s="36"/>
      <c r="F266" s="36"/>
      <c r="G266" s="36"/>
      <c r="H266" s="36"/>
      <c r="I266" s="36"/>
      <c r="J266" s="36"/>
      <c r="K266" s="36"/>
      <c r="L266" s="36"/>
      <c r="M266" s="144"/>
      <c r="N266" s="123"/>
      <c r="O266" s="147"/>
      <c r="P266" s="36"/>
      <c r="Q266" s="36"/>
      <c r="R266" s="36"/>
      <c r="S266" s="36"/>
      <c r="T266" s="36"/>
      <c r="U266" s="36"/>
      <c r="V266" s="36"/>
      <c r="W266" s="36"/>
      <c r="X266" s="36"/>
      <c r="Y266" s="36"/>
      <c r="Z266" s="36"/>
      <c r="AA266" s="144"/>
      <c r="AB266" s="123"/>
      <c r="AC266" s="147"/>
      <c r="AD266" s="55" t="s">
        <v>63</v>
      </c>
      <c r="AE266" s="126"/>
      <c r="AF266" s="93" t="s">
        <v>86</v>
      </c>
    </row>
    <row r="267" spans="1:32" x14ac:dyDescent="0.25">
      <c r="A267" s="157"/>
      <c r="B267" s="35"/>
      <c r="C267" s="36"/>
      <c r="D267" s="36"/>
      <c r="E267" s="36"/>
      <c r="F267" s="36"/>
      <c r="G267" s="36"/>
      <c r="H267" s="36"/>
      <c r="I267" s="36"/>
      <c r="J267" s="36"/>
      <c r="K267" s="36"/>
      <c r="L267" s="36"/>
      <c r="M267" s="144"/>
      <c r="N267" s="123"/>
      <c r="O267" s="147"/>
      <c r="P267" s="36"/>
      <c r="Q267" s="36"/>
      <c r="R267" s="36"/>
      <c r="S267" s="36"/>
      <c r="T267" s="36"/>
      <c r="U267" s="36"/>
      <c r="V267" s="36"/>
      <c r="W267" s="36"/>
      <c r="X267" s="36"/>
      <c r="Y267" s="36"/>
      <c r="Z267" s="36"/>
      <c r="AA267" s="144"/>
      <c r="AB267" s="123"/>
      <c r="AC267" s="147"/>
      <c r="AD267" s="94" t="str">
        <f>IF(AC264="OK","Yes","No")</f>
        <v>No</v>
      </c>
      <c r="AE267" s="126"/>
      <c r="AF267" s="134"/>
    </row>
    <row r="268" spans="1:32" x14ac:dyDescent="0.25">
      <c r="A268" s="71" t="str">
        <f>IF(AD263="Cycle Complete", "", "Caution: Previous cycle incomplete")</f>
        <v>Caution: Previous cycle incomplete</v>
      </c>
      <c r="B268" s="37"/>
      <c r="C268" s="38"/>
      <c r="D268" s="38"/>
      <c r="E268" s="38"/>
      <c r="F268" s="38"/>
      <c r="G268" s="38"/>
      <c r="H268" s="38"/>
      <c r="I268" s="38"/>
      <c r="J268" s="38"/>
      <c r="K268" s="38"/>
      <c r="L268" s="38"/>
      <c r="M268" s="145"/>
      <c r="N268" s="124"/>
      <c r="O268" s="148"/>
      <c r="P268" s="38"/>
      <c r="Q268" s="38"/>
      <c r="R268" s="38"/>
      <c r="S268" s="38"/>
      <c r="T268" s="38"/>
      <c r="U268" s="38"/>
      <c r="V268" s="38"/>
      <c r="W268" s="38"/>
      <c r="X268" s="38"/>
      <c r="Y268" s="38"/>
      <c r="Z268" s="38"/>
      <c r="AA268" s="145"/>
      <c r="AB268" s="124"/>
      <c r="AC268" s="148"/>
      <c r="AD268" s="57" t="str">
        <f>IF(AND(AD265="Yes",AD267="Yes"),"Cycle Complete","Cycle Incomplete")</f>
        <v>Cycle Incomplete</v>
      </c>
      <c r="AE268" s="127"/>
      <c r="AF268" s="135"/>
    </row>
  </sheetData>
  <sheetProtection algorithmName="SHA-512" hashValue="oXDMZKdQEHPc/brc8w7VSmTS1cXZwEMMYtbPwCmA/NJ7ECHpEHvssS5SckQvP45sfV7ALuxYDKmy2WE51KvfRw==" saltValue="XjQfDiis7yioYB2W8i9LbQ==" spinCount="100000" sheet="1" selectLockedCells="1"/>
  <mergeCells count="534">
    <mergeCell ref="A264:A267"/>
    <mergeCell ref="N264:N268"/>
    <mergeCell ref="O264:O268"/>
    <mergeCell ref="AB264:AB268"/>
    <mergeCell ref="AC264:AC268"/>
    <mergeCell ref="M264:M268"/>
    <mergeCell ref="AA264:AA268"/>
    <mergeCell ref="AE264:AE268"/>
    <mergeCell ref="AF264:AF265"/>
    <mergeCell ref="AF267:AF268"/>
    <mergeCell ref="AE254:AE258"/>
    <mergeCell ref="AF254:AF255"/>
    <mergeCell ref="AF257:AF258"/>
    <mergeCell ref="A259:A262"/>
    <mergeCell ref="N259:N263"/>
    <mergeCell ref="O259:O263"/>
    <mergeCell ref="AB259:AB263"/>
    <mergeCell ref="AC259:AC263"/>
    <mergeCell ref="M259:M263"/>
    <mergeCell ref="AA259:AA263"/>
    <mergeCell ref="AE259:AE263"/>
    <mergeCell ref="AF259:AF260"/>
    <mergeCell ref="AF262:AF263"/>
    <mergeCell ref="A249:A252"/>
    <mergeCell ref="N249:N253"/>
    <mergeCell ref="O249:O253"/>
    <mergeCell ref="AB249:AB253"/>
    <mergeCell ref="AC249:AC253"/>
    <mergeCell ref="A254:A257"/>
    <mergeCell ref="N254:N258"/>
    <mergeCell ref="O254:O258"/>
    <mergeCell ref="AB254:AB258"/>
    <mergeCell ref="AC254:AC258"/>
    <mergeCell ref="M254:M258"/>
    <mergeCell ref="AA254:AA258"/>
    <mergeCell ref="A244:A247"/>
    <mergeCell ref="N244:N248"/>
    <mergeCell ref="O244:O248"/>
    <mergeCell ref="AB244:AB248"/>
    <mergeCell ref="AC244:AC248"/>
    <mergeCell ref="A239:A242"/>
    <mergeCell ref="N239:N243"/>
    <mergeCell ref="O239:O243"/>
    <mergeCell ref="AB239:AB243"/>
    <mergeCell ref="AC239:AC243"/>
    <mergeCell ref="M239:M243"/>
    <mergeCell ref="AA239:AA243"/>
    <mergeCell ref="A234:A237"/>
    <mergeCell ref="N234:N238"/>
    <mergeCell ref="O234:O238"/>
    <mergeCell ref="AB234:AB238"/>
    <mergeCell ref="AC234:AC238"/>
    <mergeCell ref="M234:M238"/>
    <mergeCell ref="AA234:AA238"/>
    <mergeCell ref="AE234:AE238"/>
    <mergeCell ref="AF234:AF235"/>
    <mergeCell ref="AF237:AF238"/>
    <mergeCell ref="A224:A227"/>
    <mergeCell ref="N224:N228"/>
    <mergeCell ref="O224:O228"/>
    <mergeCell ref="AB224:AB228"/>
    <mergeCell ref="AC224:AC228"/>
    <mergeCell ref="A229:A232"/>
    <mergeCell ref="N229:N233"/>
    <mergeCell ref="O229:O233"/>
    <mergeCell ref="AB229:AB233"/>
    <mergeCell ref="AC229:AC233"/>
    <mergeCell ref="A219:A222"/>
    <mergeCell ref="N219:N223"/>
    <mergeCell ref="O219:O223"/>
    <mergeCell ref="AB219:AB223"/>
    <mergeCell ref="AC219:AC223"/>
    <mergeCell ref="N214:N218"/>
    <mergeCell ref="O214:O218"/>
    <mergeCell ref="AB214:AB218"/>
    <mergeCell ref="AC214:AC218"/>
    <mergeCell ref="A214:A217"/>
    <mergeCell ref="M219:M223"/>
    <mergeCell ref="AA219:AA223"/>
    <mergeCell ref="A209:A212"/>
    <mergeCell ref="N209:N213"/>
    <mergeCell ref="O209:O213"/>
    <mergeCell ref="AB209:AB213"/>
    <mergeCell ref="AC209:AC213"/>
    <mergeCell ref="A204:A207"/>
    <mergeCell ref="N204:N208"/>
    <mergeCell ref="O204:O208"/>
    <mergeCell ref="AB204:AB208"/>
    <mergeCell ref="AC204:AC208"/>
    <mergeCell ref="M204:M208"/>
    <mergeCell ref="AA204:AA208"/>
    <mergeCell ref="AE189:AE193"/>
    <mergeCell ref="AF189:AF190"/>
    <mergeCell ref="AF192:AF193"/>
    <mergeCell ref="A194:A197"/>
    <mergeCell ref="N194:N198"/>
    <mergeCell ref="O194:O198"/>
    <mergeCell ref="AB194:AB198"/>
    <mergeCell ref="AC194:AC198"/>
    <mergeCell ref="M194:M198"/>
    <mergeCell ref="AA194:AA198"/>
    <mergeCell ref="AE194:AE198"/>
    <mergeCell ref="AF194:AF195"/>
    <mergeCell ref="AF197:AF198"/>
    <mergeCell ref="A184:A187"/>
    <mergeCell ref="N184:N188"/>
    <mergeCell ref="O184:O188"/>
    <mergeCell ref="AB184:AB188"/>
    <mergeCell ref="AC184:AC188"/>
    <mergeCell ref="A189:A192"/>
    <mergeCell ref="N189:N193"/>
    <mergeCell ref="O189:O193"/>
    <mergeCell ref="AB189:AB193"/>
    <mergeCell ref="AC189:AC193"/>
    <mergeCell ref="M189:M193"/>
    <mergeCell ref="AA189:AA193"/>
    <mergeCell ref="A179:A182"/>
    <mergeCell ref="N179:N183"/>
    <mergeCell ref="O179:O183"/>
    <mergeCell ref="AB179:AB183"/>
    <mergeCell ref="AC179:AC183"/>
    <mergeCell ref="A174:A177"/>
    <mergeCell ref="N174:N178"/>
    <mergeCell ref="M174:M178"/>
    <mergeCell ref="AA174:AA178"/>
    <mergeCell ref="AE159:AE163"/>
    <mergeCell ref="AF159:AF160"/>
    <mergeCell ref="AF162:AF163"/>
    <mergeCell ref="A164:A167"/>
    <mergeCell ref="N164:N168"/>
    <mergeCell ref="O164:O168"/>
    <mergeCell ref="AB164:AB168"/>
    <mergeCell ref="AC164:AC168"/>
    <mergeCell ref="M164:M168"/>
    <mergeCell ref="AA164:AA168"/>
    <mergeCell ref="AE164:AE168"/>
    <mergeCell ref="AF164:AF165"/>
    <mergeCell ref="AF167:AF168"/>
    <mergeCell ref="A154:A157"/>
    <mergeCell ref="N154:N158"/>
    <mergeCell ref="O154:O158"/>
    <mergeCell ref="AB154:AB158"/>
    <mergeCell ref="AC154:AC158"/>
    <mergeCell ref="A159:A162"/>
    <mergeCell ref="N159:N163"/>
    <mergeCell ref="O159:O163"/>
    <mergeCell ref="AB159:AB163"/>
    <mergeCell ref="AC159:AC163"/>
    <mergeCell ref="M159:M163"/>
    <mergeCell ref="AA159:AA163"/>
    <mergeCell ref="A149:A152"/>
    <mergeCell ref="N149:N153"/>
    <mergeCell ref="O149:O153"/>
    <mergeCell ref="AB149:AB153"/>
    <mergeCell ref="AC149:AC153"/>
    <mergeCell ref="A144:A147"/>
    <mergeCell ref="N144:N148"/>
    <mergeCell ref="M144:M148"/>
    <mergeCell ref="AA144:AA148"/>
    <mergeCell ref="A129:A132"/>
    <mergeCell ref="N129:N133"/>
    <mergeCell ref="O129:O133"/>
    <mergeCell ref="AB129:AB133"/>
    <mergeCell ref="AC129:AC133"/>
    <mergeCell ref="A134:A137"/>
    <mergeCell ref="N134:N138"/>
    <mergeCell ref="O134:O138"/>
    <mergeCell ref="AB134:AB138"/>
    <mergeCell ref="AC134:AC138"/>
    <mergeCell ref="A124:A127"/>
    <mergeCell ref="N124:N128"/>
    <mergeCell ref="O124:O128"/>
    <mergeCell ref="AB124:AB128"/>
    <mergeCell ref="AC124:AC128"/>
    <mergeCell ref="A119:A122"/>
    <mergeCell ref="N119:N123"/>
    <mergeCell ref="O119:O123"/>
    <mergeCell ref="M124:M128"/>
    <mergeCell ref="AA124:AA128"/>
    <mergeCell ref="A114:A117"/>
    <mergeCell ref="N114:N118"/>
    <mergeCell ref="O114:O118"/>
    <mergeCell ref="AB114:AB118"/>
    <mergeCell ref="AC114:AC118"/>
    <mergeCell ref="A109:A112"/>
    <mergeCell ref="N109:N113"/>
    <mergeCell ref="O109:O113"/>
    <mergeCell ref="AB109:AB113"/>
    <mergeCell ref="AC109:AC113"/>
    <mergeCell ref="M109:M113"/>
    <mergeCell ref="AA109:AA113"/>
    <mergeCell ref="A99:A102"/>
    <mergeCell ref="N99:N103"/>
    <mergeCell ref="O99:O103"/>
    <mergeCell ref="AB99:AB103"/>
    <mergeCell ref="AC99:AC103"/>
    <mergeCell ref="A104:A107"/>
    <mergeCell ref="N104:N108"/>
    <mergeCell ref="O104:O108"/>
    <mergeCell ref="AB104:AB108"/>
    <mergeCell ref="AC104:AC108"/>
    <mergeCell ref="A94:A97"/>
    <mergeCell ref="N94:N98"/>
    <mergeCell ref="O94:O98"/>
    <mergeCell ref="AB94:AB98"/>
    <mergeCell ref="AC94:AC98"/>
    <mergeCell ref="A89:A92"/>
    <mergeCell ref="N89:N93"/>
    <mergeCell ref="O89:O93"/>
    <mergeCell ref="M94:M98"/>
    <mergeCell ref="AA94:AA98"/>
    <mergeCell ref="A84:A87"/>
    <mergeCell ref="N84:N88"/>
    <mergeCell ref="O84:O88"/>
    <mergeCell ref="AB84:AB88"/>
    <mergeCell ref="AC84:AC88"/>
    <mergeCell ref="A79:A82"/>
    <mergeCell ref="N79:N83"/>
    <mergeCell ref="O79:O83"/>
    <mergeCell ref="AB79:AB83"/>
    <mergeCell ref="AC79:AC83"/>
    <mergeCell ref="M79:M83"/>
    <mergeCell ref="AA79:AA83"/>
    <mergeCell ref="AE69:AE73"/>
    <mergeCell ref="AF69:AF70"/>
    <mergeCell ref="AF72:AF73"/>
    <mergeCell ref="A74:A77"/>
    <mergeCell ref="N74:N78"/>
    <mergeCell ref="O74:O78"/>
    <mergeCell ref="AB74:AB78"/>
    <mergeCell ref="AC74:AC78"/>
    <mergeCell ref="M74:M78"/>
    <mergeCell ref="AA74:AA78"/>
    <mergeCell ref="AE74:AE78"/>
    <mergeCell ref="AF74:AF75"/>
    <mergeCell ref="AF77:AF78"/>
    <mergeCell ref="A64:A67"/>
    <mergeCell ref="N64:N68"/>
    <mergeCell ref="O64:O68"/>
    <mergeCell ref="AB64:AB68"/>
    <mergeCell ref="AC64:AC68"/>
    <mergeCell ref="A69:A72"/>
    <mergeCell ref="N69:N73"/>
    <mergeCell ref="O69:O73"/>
    <mergeCell ref="AB69:AB73"/>
    <mergeCell ref="AC69:AC73"/>
    <mergeCell ref="M69:M73"/>
    <mergeCell ref="AA69:AA73"/>
    <mergeCell ref="A59:A62"/>
    <mergeCell ref="N59:N63"/>
    <mergeCell ref="O59:O63"/>
    <mergeCell ref="AB59:AB63"/>
    <mergeCell ref="AC59:AC63"/>
    <mergeCell ref="A54:A57"/>
    <mergeCell ref="N54:N58"/>
    <mergeCell ref="M54:M58"/>
    <mergeCell ref="AA54:AA58"/>
    <mergeCell ref="A44:A47"/>
    <mergeCell ref="N44:N48"/>
    <mergeCell ref="O44:O48"/>
    <mergeCell ref="AB44:AB48"/>
    <mergeCell ref="AC44:AC48"/>
    <mergeCell ref="M44:M48"/>
    <mergeCell ref="AA44:AA48"/>
    <mergeCell ref="AE44:AE48"/>
    <mergeCell ref="AF44:AF45"/>
    <mergeCell ref="AF47:AF48"/>
    <mergeCell ref="AE34:AE38"/>
    <mergeCell ref="AF34:AF35"/>
    <mergeCell ref="AF37:AF38"/>
    <mergeCell ref="A39:A42"/>
    <mergeCell ref="N39:N43"/>
    <mergeCell ref="O39:O43"/>
    <mergeCell ref="AB39:AB43"/>
    <mergeCell ref="AC39:AC43"/>
    <mergeCell ref="M39:M43"/>
    <mergeCell ref="AA39:AA43"/>
    <mergeCell ref="AE39:AE43"/>
    <mergeCell ref="AF39:AF40"/>
    <mergeCell ref="AF42:AF43"/>
    <mergeCell ref="A29:A32"/>
    <mergeCell ref="N29:N33"/>
    <mergeCell ref="O29:O33"/>
    <mergeCell ref="AB29:AB33"/>
    <mergeCell ref="AC29:AC33"/>
    <mergeCell ref="A34:A37"/>
    <mergeCell ref="N34:N38"/>
    <mergeCell ref="O34:O38"/>
    <mergeCell ref="AB34:AB38"/>
    <mergeCell ref="AC34:AC38"/>
    <mergeCell ref="M34:M38"/>
    <mergeCell ref="AA34:AA38"/>
    <mergeCell ref="A24:A27"/>
    <mergeCell ref="N24:N28"/>
    <mergeCell ref="O24:O28"/>
    <mergeCell ref="AB24:AB28"/>
    <mergeCell ref="AC24:AC28"/>
    <mergeCell ref="A19:A22"/>
    <mergeCell ref="N19:N23"/>
    <mergeCell ref="O19:O23"/>
    <mergeCell ref="M19:M23"/>
    <mergeCell ref="AA19:AA23"/>
    <mergeCell ref="A14:A17"/>
    <mergeCell ref="N14:N18"/>
    <mergeCell ref="O14:O18"/>
    <mergeCell ref="AB14:AB18"/>
    <mergeCell ref="AC14:AC18"/>
    <mergeCell ref="M14:M18"/>
    <mergeCell ref="AA14:AA18"/>
    <mergeCell ref="AE14:AE18"/>
    <mergeCell ref="AF14:AF15"/>
    <mergeCell ref="AF17:AF18"/>
    <mergeCell ref="A9:A12"/>
    <mergeCell ref="N9:N13"/>
    <mergeCell ref="O9:O13"/>
    <mergeCell ref="AB9:AB13"/>
    <mergeCell ref="AC9:AC13"/>
    <mergeCell ref="M9:M13"/>
    <mergeCell ref="AA9:AA13"/>
    <mergeCell ref="AE9:AE13"/>
    <mergeCell ref="AF9:AF10"/>
    <mergeCell ref="AF12:AF13"/>
    <mergeCell ref="A4:A8"/>
    <mergeCell ref="N4:N8"/>
    <mergeCell ref="O4:O8"/>
    <mergeCell ref="AB4:AB8"/>
    <mergeCell ref="AC4:AC8"/>
    <mergeCell ref="C1:O2"/>
    <mergeCell ref="P1:AC2"/>
    <mergeCell ref="AD1:AD3"/>
    <mergeCell ref="AE1:AF2"/>
    <mergeCell ref="M4:M8"/>
    <mergeCell ref="AA4:AA8"/>
    <mergeCell ref="AE4:AE8"/>
    <mergeCell ref="AF4:AF5"/>
    <mergeCell ref="AF7:AF8"/>
    <mergeCell ref="A199:A202"/>
    <mergeCell ref="N199:N203"/>
    <mergeCell ref="O199:O203"/>
    <mergeCell ref="AB199:AB203"/>
    <mergeCell ref="AC199:AC203"/>
    <mergeCell ref="M199:M203"/>
    <mergeCell ref="AA199:AA203"/>
    <mergeCell ref="AE199:AE203"/>
    <mergeCell ref="AF199:AF200"/>
    <mergeCell ref="AF202:AF203"/>
    <mergeCell ref="A169:A172"/>
    <mergeCell ref="N169:N173"/>
    <mergeCell ref="O169:O173"/>
    <mergeCell ref="AB169:AB173"/>
    <mergeCell ref="AC169:AC173"/>
    <mergeCell ref="M169:M173"/>
    <mergeCell ref="AA169:AA173"/>
    <mergeCell ref="AE169:AE173"/>
    <mergeCell ref="AF169:AF170"/>
    <mergeCell ref="AF172:AF173"/>
    <mergeCell ref="A139:A142"/>
    <mergeCell ref="N139:N143"/>
    <mergeCell ref="O139:O143"/>
    <mergeCell ref="AB139:AB143"/>
    <mergeCell ref="AC139:AC143"/>
    <mergeCell ref="M139:M143"/>
    <mergeCell ref="AA139:AA143"/>
    <mergeCell ref="AE139:AE143"/>
    <mergeCell ref="AF139:AF140"/>
    <mergeCell ref="AF142:AF143"/>
    <mergeCell ref="A49:A52"/>
    <mergeCell ref="N49:N53"/>
    <mergeCell ref="O49:O53"/>
    <mergeCell ref="AB49:AB53"/>
    <mergeCell ref="AC49:AC53"/>
    <mergeCell ref="M49:M53"/>
    <mergeCell ref="AA49:AA53"/>
    <mergeCell ref="AE49:AE53"/>
    <mergeCell ref="AF49:AF50"/>
    <mergeCell ref="AF52:AF53"/>
    <mergeCell ref="AF22:AF23"/>
    <mergeCell ref="M24:M28"/>
    <mergeCell ref="AA24:AA28"/>
    <mergeCell ref="AE24:AE28"/>
    <mergeCell ref="AF24:AF25"/>
    <mergeCell ref="AF27:AF28"/>
    <mergeCell ref="M29:M33"/>
    <mergeCell ref="AA29:AA33"/>
    <mergeCell ref="AE29:AE33"/>
    <mergeCell ref="AF29:AF30"/>
    <mergeCell ref="AF32:AF33"/>
    <mergeCell ref="AB19:AB23"/>
    <mergeCell ref="AC19:AC23"/>
    <mergeCell ref="AE19:AE23"/>
    <mergeCell ref="AF19:AF20"/>
    <mergeCell ref="AF57:AF58"/>
    <mergeCell ref="M59:M63"/>
    <mergeCell ref="AA59:AA63"/>
    <mergeCell ref="AE59:AE63"/>
    <mergeCell ref="AF59:AF60"/>
    <mergeCell ref="AF62:AF63"/>
    <mergeCell ref="M64:M68"/>
    <mergeCell ref="AA64:AA68"/>
    <mergeCell ref="AE64:AE68"/>
    <mergeCell ref="AF64:AF65"/>
    <mergeCell ref="AF67:AF68"/>
    <mergeCell ref="O54:O58"/>
    <mergeCell ref="AB54:AB58"/>
    <mergeCell ref="AC54:AC58"/>
    <mergeCell ref="AE54:AE58"/>
    <mergeCell ref="AF54:AF55"/>
    <mergeCell ref="AF82:AF83"/>
    <mergeCell ref="M84:M88"/>
    <mergeCell ref="AA84:AA88"/>
    <mergeCell ref="AE84:AE88"/>
    <mergeCell ref="AF84:AF85"/>
    <mergeCell ref="AF87:AF88"/>
    <mergeCell ref="M89:M93"/>
    <mergeCell ref="AA89:AA93"/>
    <mergeCell ref="AE89:AE93"/>
    <mergeCell ref="AF89:AF90"/>
    <mergeCell ref="AF92:AF93"/>
    <mergeCell ref="AE79:AE83"/>
    <mergeCell ref="AF79:AF80"/>
    <mergeCell ref="AB89:AB93"/>
    <mergeCell ref="AC89:AC93"/>
    <mergeCell ref="AF97:AF98"/>
    <mergeCell ref="M99:M103"/>
    <mergeCell ref="AA99:AA103"/>
    <mergeCell ref="AE99:AE103"/>
    <mergeCell ref="AF99:AF100"/>
    <mergeCell ref="AF102:AF103"/>
    <mergeCell ref="M104:M108"/>
    <mergeCell ref="AA104:AA108"/>
    <mergeCell ref="AE104:AE108"/>
    <mergeCell ref="AF104:AF105"/>
    <mergeCell ref="AF107:AF108"/>
    <mergeCell ref="AE94:AE98"/>
    <mergeCell ref="AF94:AF95"/>
    <mergeCell ref="AF112:AF113"/>
    <mergeCell ref="M114:M118"/>
    <mergeCell ref="AA114:AA118"/>
    <mergeCell ref="AE114:AE118"/>
    <mergeCell ref="AF114:AF115"/>
    <mergeCell ref="AF117:AF118"/>
    <mergeCell ref="M119:M123"/>
    <mergeCell ref="AA119:AA123"/>
    <mergeCell ref="AE119:AE123"/>
    <mergeCell ref="AF119:AF120"/>
    <mergeCell ref="AF122:AF123"/>
    <mergeCell ref="AE109:AE113"/>
    <mergeCell ref="AF109:AF110"/>
    <mergeCell ref="AB119:AB123"/>
    <mergeCell ref="AC119:AC123"/>
    <mergeCell ref="AF127:AF128"/>
    <mergeCell ref="M129:M133"/>
    <mergeCell ref="AA129:AA133"/>
    <mergeCell ref="AE129:AE133"/>
    <mergeCell ref="AF129:AF130"/>
    <mergeCell ref="AF132:AF133"/>
    <mergeCell ref="M134:M138"/>
    <mergeCell ref="AA134:AA138"/>
    <mergeCell ref="AE134:AE138"/>
    <mergeCell ref="AF134:AF135"/>
    <mergeCell ref="AF137:AF138"/>
    <mergeCell ref="AE124:AE128"/>
    <mergeCell ref="AF124:AF125"/>
    <mergeCell ref="AF147:AF148"/>
    <mergeCell ref="M149:M153"/>
    <mergeCell ref="AA149:AA153"/>
    <mergeCell ref="AE149:AE153"/>
    <mergeCell ref="AF149:AF150"/>
    <mergeCell ref="AF152:AF153"/>
    <mergeCell ref="M154:M158"/>
    <mergeCell ref="AA154:AA158"/>
    <mergeCell ref="AE154:AE158"/>
    <mergeCell ref="AF154:AF155"/>
    <mergeCell ref="AF157:AF158"/>
    <mergeCell ref="O144:O148"/>
    <mergeCell ref="AB144:AB148"/>
    <mergeCell ref="AC144:AC148"/>
    <mergeCell ref="AE144:AE148"/>
    <mergeCell ref="AF144:AF145"/>
    <mergeCell ref="AF177:AF178"/>
    <mergeCell ref="M179:M183"/>
    <mergeCell ref="AA179:AA183"/>
    <mergeCell ref="AE179:AE183"/>
    <mergeCell ref="AF179:AF180"/>
    <mergeCell ref="AF182:AF183"/>
    <mergeCell ref="M184:M188"/>
    <mergeCell ref="AA184:AA188"/>
    <mergeCell ref="AE184:AE188"/>
    <mergeCell ref="AF184:AF185"/>
    <mergeCell ref="AF187:AF188"/>
    <mergeCell ref="O174:O178"/>
    <mergeCell ref="AB174:AB178"/>
    <mergeCell ref="AC174:AC178"/>
    <mergeCell ref="AE174:AE178"/>
    <mergeCell ref="AF174:AF175"/>
    <mergeCell ref="AF207:AF208"/>
    <mergeCell ref="M209:M213"/>
    <mergeCell ref="AA209:AA213"/>
    <mergeCell ref="AE209:AE213"/>
    <mergeCell ref="AF209:AF210"/>
    <mergeCell ref="AF212:AF213"/>
    <mergeCell ref="M214:M218"/>
    <mergeCell ref="AA214:AA218"/>
    <mergeCell ref="AE214:AE218"/>
    <mergeCell ref="AF214:AF215"/>
    <mergeCell ref="AF217:AF218"/>
    <mergeCell ref="AE204:AE208"/>
    <mergeCell ref="AF204:AF205"/>
    <mergeCell ref="AF222:AF223"/>
    <mergeCell ref="M224:M228"/>
    <mergeCell ref="AA224:AA228"/>
    <mergeCell ref="AE224:AE228"/>
    <mergeCell ref="AF224:AF225"/>
    <mergeCell ref="AF227:AF228"/>
    <mergeCell ref="M229:M233"/>
    <mergeCell ref="AA229:AA233"/>
    <mergeCell ref="AE229:AE233"/>
    <mergeCell ref="AF229:AF230"/>
    <mergeCell ref="AF232:AF233"/>
    <mergeCell ref="AE219:AE223"/>
    <mergeCell ref="AF219:AF220"/>
    <mergeCell ref="AF242:AF243"/>
    <mergeCell ref="M244:M248"/>
    <mergeCell ref="AA244:AA248"/>
    <mergeCell ref="AE244:AE248"/>
    <mergeCell ref="AF244:AF245"/>
    <mergeCell ref="AF247:AF248"/>
    <mergeCell ref="M249:M253"/>
    <mergeCell ref="AA249:AA253"/>
    <mergeCell ref="AE249:AE253"/>
    <mergeCell ref="AF249:AF250"/>
    <mergeCell ref="AF252:AF253"/>
    <mergeCell ref="AE239:AE243"/>
    <mergeCell ref="AF239:AF240"/>
  </mergeCells>
  <conditionalFormatting sqref="AD214:AD268">
    <cfRule type="containsText" dxfId="817" priority="5" operator="containsText" text="Cycle Incomplete">
      <formula>NOT(ISERROR(SEARCH("Cycle Incomplete",AD214)))</formula>
    </cfRule>
    <cfRule type="containsText" dxfId="816" priority="6" operator="containsText" text="No">
      <formula>NOT(ISERROR(SEARCH("No",AD214)))</formula>
    </cfRule>
  </conditionalFormatting>
  <conditionalFormatting sqref="AD214:AD268">
    <cfRule type="containsText" dxfId="815" priority="4" operator="containsText" text="Cycle Complete">
      <formula>NOT(ISERROR(SEARCH("Cycle Complete",AD214)))</formula>
    </cfRule>
  </conditionalFormatting>
  <conditionalFormatting sqref="AD4:AD213">
    <cfRule type="containsText" dxfId="814" priority="2" operator="containsText" text="Cycle Incomplete">
      <formula>NOT(ISERROR(SEARCH("Cycle Incomplete",AD4)))</formula>
    </cfRule>
    <cfRule type="containsText" dxfId="813" priority="3" operator="containsText" text="No">
      <formula>NOT(ISERROR(SEARCH("No",AD4)))</formula>
    </cfRule>
  </conditionalFormatting>
  <conditionalFormatting sqref="AD4:AD213">
    <cfRule type="containsText" dxfId="812" priority="1" operator="containsText" text="Cycle Complete">
      <formula>NOT(ISERROR(SEARCH("Cycle Complete",AD4)))</formula>
    </cfRule>
  </conditionalFormatting>
  <dataValidations count="3">
    <dataValidation type="whole" allowBlank="1" showInputMessage="1" showErrorMessage="1" sqref="P269:Z1048576 C269:L1048576" xr:uid="{9739D701-B05E-4793-94B7-BFD84E1A5C99}">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A4:AA268" xr:uid="{B2694CDC-69F9-48EB-A4DA-3AF589EFEC5E}">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M4:M268" xr:uid="{C6937182-05B0-4EDD-AB00-5A639DAC8726}">
      <formula1>0</formula1>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6672FE8B-87DD-4A3B-98D7-A0BC35872620}">
          <x14:formula1>
            <xm:f>Lists!$B$2:$B$11</xm:f>
          </x14:formula1>
          <xm:sqref>AF7:AF8 AF12:AF13 AF17:AF18 AF22:AF23 AF27:AF28 AF32:AF33 AF37:AF38 AF42:AF43 AF47:AF48 AF52:AF53 AF57:AF58 AF62:AF63 AF67:AF68 AF72:AF73 AF77:AF78 AF82:AF83 AF87:AF88 AF92:AF93 AF97:AF98 AF102:AF103 AF107:AF108 AF112:AF113 AF117:AF118 AF122:AF123 AF127:AF128 AF132:AF133 AF142:AF143 AF147:AF148 AF152:AF153 AF157:AF158 AF162:AF163 AF167:AF168 AF172:AF173 AF177:AF178 AF182:AF183 AF187:AF188 AF192:AF193 AF197:AF198 AF202:AF203 AF207:AF208 AF212:AF213 AF217:AF218 AF222:AF223 AF227:AF228 AF232:AF233 AF237:AF238 AF242:AF243 AF247:AF248 AF252:AF253 AF257:AF258 AF262:AF263 AF267:AF268 AF137:AF138</xm:sqref>
        </x14:dataValidation>
        <x14:dataValidation type="list" allowBlank="1" showInputMessage="1" showErrorMessage="1" xr:uid="{33A483F0-9939-421D-B718-D8F96EB989C5}">
          <x14:formula1>
            <xm:f>Lists!$C$2:$C$12</xm:f>
          </x14:formula1>
          <xm:sqref>AE4:AE1048576</xm:sqref>
        </x14:dataValidation>
        <x14:dataValidation type="list" allowBlank="1" showInputMessage="1" showErrorMessage="1" xr:uid="{0590771D-D169-4B6A-ACE9-1998EC1456F6}">
          <x14:formula1>
            <xm:f>Lists!$A$2:$A$51</xm:f>
          </x14:formula1>
          <xm:sqref>A269:A1048576</xm:sqref>
        </x14:dataValidation>
        <x14:dataValidation type="list" allowBlank="1" showInputMessage="1" showErrorMessage="1" xr:uid="{A46985B8-CFC4-49AB-944F-9A6E1386FCE2}">
          <x14:formula1>
            <xm:f>Lists!$D$2:$D$3</xm:f>
          </x14:formula1>
          <xm:sqref>AF4 AF9 AF14 AF19 AF24 AF29 AF34 AF39 AF44 AF49 AF54 AF59 AF64 AF69 AF74 AF79 AF84 AF89 AF94 AF99 AF104 AF109 AF114 AF119 AF124 AF129 AF264 AF144 AF149 AF154 AF159 AF164 AF169 AF174 AF179 AF184 AF189 AF194 AF199 AF204 AF209 AF214 AF219 AF224 AF229 AF234 AF239 AF244 AF249 AF254 AF259 AF269:AF1048576 AF134:AF135 AF139</xm:sqref>
        </x14:dataValidation>
        <x14:dataValidation type="list" allowBlank="1" showInputMessage="1" showErrorMessage="1" xr:uid="{4A9C3476-1AFB-4C1F-BEBE-B7128DA2889B}">
          <x14:formula1>
            <xm:f>Lists!$E$2:$E$3</xm:f>
          </x14:formula1>
          <xm:sqref>P4:Z268 C4:L268</xm:sqref>
        </x14:dataValidation>
        <x14:dataValidation type="list" allowBlank="1" showInputMessage="1" showErrorMessage="1" xr:uid="{EB30764B-FFCD-49EF-95CF-7E8AAB94E073}">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F268"/>
  <sheetViews>
    <sheetView showGridLines="0" showRowColHeaders="0" workbookViewId="0">
      <pane xSplit="2" ySplit="3" topLeftCell="C4" activePane="bottomRight" state="frozen"/>
      <selection pane="topRight" activeCell="D1" sqref="D1"/>
      <selection pane="bottomLeft" activeCell="A3" sqref="A3"/>
      <selection pane="bottomRight" activeCell="B1" sqref="B1"/>
    </sheetView>
  </sheetViews>
  <sheetFormatPr defaultRowHeight="15" x14ac:dyDescent="0.25"/>
  <cols>
    <col min="1" max="1" width="32.7109375" style="2" bestFit="1" customWidth="1"/>
    <col min="2" max="2" width="12" style="3" customWidth="1"/>
    <col min="3" max="3" width="11.28515625" style="2" customWidth="1"/>
    <col min="4" max="4" width="12.7109375" style="2" customWidth="1"/>
    <col min="5" max="7" width="9.140625" style="2"/>
    <col min="8" max="8" width="12.85546875" style="2" customWidth="1"/>
    <col min="9" max="9" width="11" style="2" customWidth="1"/>
    <col min="10" max="11" width="14.28515625" style="2" customWidth="1"/>
    <col min="12" max="12" width="9.140625" style="2"/>
    <col min="13" max="13" width="17.42578125" style="2" customWidth="1"/>
    <col min="14" max="14" width="9.140625" style="2" hidden="1" customWidth="1"/>
    <col min="15" max="15" width="13.42578125" style="7" hidden="1" customWidth="1"/>
    <col min="16" max="16" width="14.42578125" style="2" customWidth="1"/>
    <col min="17" max="17" width="13.140625" style="2" customWidth="1"/>
    <col min="18" max="18" width="15.28515625" style="2" customWidth="1"/>
    <col min="19" max="20" width="13.140625" style="2" customWidth="1"/>
    <col min="21" max="21" width="15.7109375" style="2" customWidth="1"/>
    <col min="22" max="22" width="17" style="2" customWidth="1"/>
    <col min="23" max="23" width="15.28515625" style="2" customWidth="1"/>
    <col min="24" max="25" width="14.28515625" style="2" customWidth="1"/>
    <col min="26" max="26" width="9.140625" style="2"/>
    <col min="27" max="27" width="15.7109375" style="2" customWidth="1"/>
    <col min="28" max="28" width="9.140625" style="7" hidden="1" customWidth="1"/>
    <col min="29" max="29" width="12.140625" style="7" hidden="1" customWidth="1"/>
    <col min="30" max="30" width="23.28515625" style="7" bestFit="1" customWidth="1"/>
    <col min="31" max="32" width="19.28515625" customWidth="1"/>
  </cols>
  <sheetData>
    <row r="1" spans="1:32" ht="19.5" thickBot="1" x14ac:dyDescent="0.3">
      <c r="A1" s="91" t="s">
        <v>100</v>
      </c>
      <c r="B1" s="95"/>
      <c r="C1" s="174" t="s">
        <v>42</v>
      </c>
      <c r="D1" s="174"/>
      <c r="E1" s="174"/>
      <c r="F1" s="174"/>
      <c r="G1" s="174"/>
      <c r="H1" s="174"/>
      <c r="I1" s="174"/>
      <c r="J1" s="174"/>
      <c r="K1" s="174"/>
      <c r="L1" s="174"/>
      <c r="M1" s="174"/>
      <c r="N1" s="174"/>
      <c r="O1" s="174"/>
      <c r="P1" s="172" t="s">
        <v>43</v>
      </c>
      <c r="Q1" s="172"/>
      <c r="R1" s="172"/>
      <c r="S1" s="172"/>
      <c r="T1" s="172"/>
      <c r="U1" s="172"/>
      <c r="V1" s="172"/>
      <c r="W1" s="172"/>
      <c r="X1" s="172"/>
      <c r="Y1" s="172"/>
      <c r="Z1" s="172"/>
      <c r="AA1" s="172"/>
      <c r="AB1" s="172"/>
      <c r="AC1" s="172"/>
      <c r="AD1" s="175"/>
      <c r="AE1" s="173" t="s">
        <v>19</v>
      </c>
      <c r="AF1" s="173"/>
    </row>
    <row r="2" spans="1:32" ht="31.5" thickTop="1" thickBot="1" x14ac:dyDescent="0.3">
      <c r="A2" s="92" t="s">
        <v>85</v>
      </c>
      <c r="B2" s="96"/>
      <c r="C2" s="174"/>
      <c r="D2" s="174"/>
      <c r="E2" s="174"/>
      <c r="F2" s="174"/>
      <c r="G2" s="174"/>
      <c r="H2" s="174"/>
      <c r="I2" s="174"/>
      <c r="J2" s="174"/>
      <c r="K2" s="174"/>
      <c r="L2" s="174"/>
      <c r="M2" s="174"/>
      <c r="N2" s="174"/>
      <c r="O2" s="174"/>
      <c r="P2" s="172"/>
      <c r="Q2" s="172"/>
      <c r="R2" s="172"/>
      <c r="S2" s="172"/>
      <c r="T2" s="172"/>
      <c r="U2" s="172"/>
      <c r="V2" s="172"/>
      <c r="W2" s="172"/>
      <c r="X2" s="172"/>
      <c r="Y2" s="172"/>
      <c r="Z2" s="172"/>
      <c r="AA2" s="172"/>
      <c r="AB2" s="172"/>
      <c r="AC2" s="172"/>
      <c r="AD2" s="175"/>
      <c r="AE2" s="173"/>
      <c r="AF2" s="173"/>
    </row>
    <row r="3" spans="1:32" s="1" customFormat="1" ht="46.5" thickTop="1" thickBot="1" x14ac:dyDescent="0.3">
      <c r="A3" s="62" t="s">
        <v>14</v>
      </c>
      <c r="B3" s="62" t="s">
        <v>0</v>
      </c>
      <c r="C3" s="63" t="s">
        <v>101</v>
      </c>
      <c r="D3" s="63" t="s">
        <v>102</v>
      </c>
      <c r="E3" s="63" t="s">
        <v>1</v>
      </c>
      <c r="F3" s="63" t="s">
        <v>2</v>
      </c>
      <c r="G3" s="63" t="s">
        <v>3</v>
      </c>
      <c r="H3" s="63" t="s">
        <v>4</v>
      </c>
      <c r="I3" s="63" t="s">
        <v>103</v>
      </c>
      <c r="J3" s="63" t="s">
        <v>7</v>
      </c>
      <c r="K3" s="63" t="s">
        <v>104</v>
      </c>
      <c r="L3" s="63" t="s">
        <v>8</v>
      </c>
      <c r="M3" s="63" t="s">
        <v>38</v>
      </c>
      <c r="N3" s="69" t="s">
        <v>9</v>
      </c>
      <c r="O3" s="69" t="s">
        <v>61</v>
      </c>
      <c r="P3" s="64" t="s">
        <v>6</v>
      </c>
      <c r="Q3" s="64" t="s">
        <v>105</v>
      </c>
      <c r="R3" s="64" t="s">
        <v>103</v>
      </c>
      <c r="S3" s="64" t="s">
        <v>106</v>
      </c>
      <c r="T3" s="64" t="s">
        <v>10</v>
      </c>
      <c r="U3" s="64" t="s">
        <v>5</v>
      </c>
      <c r="V3" s="64" t="s">
        <v>107</v>
      </c>
      <c r="W3" s="64" t="s">
        <v>11</v>
      </c>
      <c r="X3" s="64" t="s">
        <v>12</v>
      </c>
      <c r="Y3" s="64" t="s">
        <v>108</v>
      </c>
      <c r="Z3" s="64" t="s">
        <v>8</v>
      </c>
      <c r="AA3" s="64" t="s">
        <v>39</v>
      </c>
      <c r="AB3" s="70" t="s">
        <v>13</v>
      </c>
      <c r="AC3" s="70" t="s">
        <v>57</v>
      </c>
      <c r="AD3" s="176" t="s">
        <v>58</v>
      </c>
      <c r="AE3" s="65" t="s">
        <v>18</v>
      </c>
      <c r="AF3" s="65" t="s">
        <v>33</v>
      </c>
    </row>
    <row r="4" spans="1:32" ht="15.75" thickTop="1" x14ac:dyDescent="0.25">
      <c r="A4" s="180"/>
      <c r="B4" s="60"/>
      <c r="C4" s="61"/>
      <c r="D4" s="61"/>
      <c r="E4" s="61"/>
      <c r="F4" s="61"/>
      <c r="G4" s="61"/>
      <c r="H4" s="61"/>
      <c r="I4" s="61"/>
      <c r="J4" s="61"/>
      <c r="K4" s="61"/>
      <c r="L4" s="61"/>
      <c r="M4" s="165"/>
      <c r="N4" s="122">
        <f>COUNTIF(C4:L8,"y")</f>
        <v>0</v>
      </c>
      <c r="O4" s="146" t="str">
        <f>IF(N4&gt;0,"OK","No Observation")</f>
        <v>No Observation</v>
      </c>
      <c r="P4" s="61"/>
      <c r="Q4" s="61"/>
      <c r="R4" s="61"/>
      <c r="S4" s="61"/>
      <c r="T4" s="61"/>
      <c r="U4" s="61"/>
      <c r="V4" s="61"/>
      <c r="W4" s="61"/>
      <c r="X4" s="61"/>
      <c r="Y4" s="61"/>
      <c r="Z4" s="61"/>
      <c r="AA4" s="165"/>
      <c r="AB4" s="122">
        <f>COUNTIF(P4:Z8,"Y")</f>
        <v>0</v>
      </c>
      <c r="AC4" s="146" t="str">
        <f>IF(AB4&gt;0,"OK","No Debrief")</f>
        <v>No Debrief</v>
      </c>
      <c r="AD4" s="56" t="s">
        <v>62</v>
      </c>
      <c r="AE4" s="150"/>
      <c r="AF4" s="149"/>
    </row>
    <row r="5" spans="1:32" x14ac:dyDescent="0.25">
      <c r="A5" s="181"/>
      <c r="B5" s="35"/>
      <c r="C5" s="36"/>
      <c r="D5" s="36"/>
      <c r="E5" s="36"/>
      <c r="F5" s="36"/>
      <c r="G5" s="36"/>
      <c r="H5" s="36"/>
      <c r="I5" s="36"/>
      <c r="J5" s="36"/>
      <c r="K5" s="36"/>
      <c r="L5" s="36"/>
      <c r="M5" s="144"/>
      <c r="N5" s="123"/>
      <c r="O5" s="147"/>
      <c r="P5" s="36"/>
      <c r="Q5" s="36"/>
      <c r="R5" s="36"/>
      <c r="S5" s="36"/>
      <c r="T5" s="36"/>
      <c r="U5" s="36"/>
      <c r="V5" s="36"/>
      <c r="W5" s="36"/>
      <c r="X5" s="36"/>
      <c r="Y5" s="36"/>
      <c r="Z5" s="36"/>
      <c r="AA5" s="144"/>
      <c r="AB5" s="123"/>
      <c r="AC5" s="147"/>
      <c r="AD5" s="94" t="str">
        <f>IF(O4="OK", "Yes", "No")</f>
        <v>No</v>
      </c>
      <c r="AE5" s="126"/>
      <c r="AF5" s="150"/>
    </row>
    <row r="6" spans="1:32" x14ac:dyDescent="0.25">
      <c r="A6" s="181"/>
      <c r="B6" s="35"/>
      <c r="C6" s="36"/>
      <c r="D6" s="36"/>
      <c r="E6" s="36"/>
      <c r="F6" s="36"/>
      <c r="G6" s="36"/>
      <c r="H6" s="36"/>
      <c r="I6" s="36"/>
      <c r="J6" s="36"/>
      <c r="K6" s="36"/>
      <c r="L6" s="36"/>
      <c r="M6" s="144"/>
      <c r="N6" s="123"/>
      <c r="O6" s="147"/>
      <c r="P6" s="36"/>
      <c r="Q6" s="36"/>
      <c r="R6" s="36"/>
      <c r="S6" s="36"/>
      <c r="T6" s="36"/>
      <c r="U6" s="36"/>
      <c r="V6" s="36"/>
      <c r="W6" s="36"/>
      <c r="X6" s="36"/>
      <c r="Y6" s="36"/>
      <c r="Z6" s="36"/>
      <c r="AA6" s="144"/>
      <c r="AB6" s="123"/>
      <c r="AC6" s="147"/>
      <c r="AD6" s="55" t="s">
        <v>63</v>
      </c>
      <c r="AE6" s="126"/>
      <c r="AF6" s="93" t="s">
        <v>86</v>
      </c>
    </row>
    <row r="7" spans="1:32" x14ac:dyDescent="0.25">
      <c r="A7" s="181"/>
      <c r="B7" s="35"/>
      <c r="C7" s="36"/>
      <c r="D7" s="36"/>
      <c r="E7" s="36"/>
      <c r="F7" s="36"/>
      <c r="G7" s="36"/>
      <c r="H7" s="36"/>
      <c r="I7" s="36"/>
      <c r="J7" s="36"/>
      <c r="K7" s="36"/>
      <c r="L7" s="36"/>
      <c r="M7" s="144"/>
      <c r="N7" s="123"/>
      <c r="O7" s="147"/>
      <c r="P7" s="36"/>
      <c r="Q7" s="36"/>
      <c r="R7" s="36"/>
      <c r="S7" s="36"/>
      <c r="T7" s="36"/>
      <c r="U7" s="36"/>
      <c r="V7" s="36"/>
      <c r="W7" s="36"/>
      <c r="X7" s="36"/>
      <c r="Y7" s="36"/>
      <c r="Z7" s="36"/>
      <c r="AA7" s="144"/>
      <c r="AB7" s="123"/>
      <c r="AC7" s="147"/>
      <c r="AD7" s="94" t="str">
        <f>IF(AC4="OK","Yes","No")</f>
        <v>No</v>
      </c>
      <c r="AE7" s="126"/>
      <c r="AF7" s="134"/>
    </row>
    <row r="8" spans="1:32" x14ac:dyDescent="0.25">
      <c r="A8" s="182"/>
      <c r="B8" s="37"/>
      <c r="C8" s="38"/>
      <c r="D8" s="38"/>
      <c r="E8" s="38"/>
      <c r="F8" s="38"/>
      <c r="G8" s="38"/>
      <c r="H8" s="38"/>
      <c r="I8" s="38"/>
      <c r="J8" s="38"/>
      <c r="K8" s="38"/>
      <c r="L8" s="38"/>
      <c r="M8" s="145"/>
      <c r="N8" s="124"/>
      <c r="O8" s="148"/>
      <c r="P8" s="38"/>
      <c r="Q8" s="38"/>
      <c r="R8" s="38"/>
      <c r="S8" s="38"/>
      <c r="T8" s="38"/>
      <c r="U8" s="38"/>
      <c r="V8" s="38"/>
      <c r="W8" s="38"/>
      <c r="X8" s="38"/>
      <c r="Y8" s="38"/>
      <c r="Z8" s="38"/>
      <c r="AA8" s="145"/>
      <c r="AB8" s="124"/>
      <c r="AC8" s="148"/>
      <c r="AD8" s="57" t="str">
        <f>IF(AND(AD5="Yes",AD7="Yes"),"Cycle Complete","Cycle Incomplete")</f>
        <v>Cycle Incomplete</v>
      </c>
      <c r="AE8" s="127"/>
      <c r="AF8" s="135"/>
    </row>
    <row r="9" spans="1:32" x14ac:dyDescent="0.25">
      <c r="A9" s="152"/>
      <c r="B9" s="39"/>
      <c r="C9" s="40"/>
      <c r="D9" s="40"/>
      <c r="E9" s="52"/>
      <c r="F9" s="40"/>
      <c r="G9" s="52"/>
      <c r="H9" s="40"/>
      <c r="I9" s="52"/>
      <c r="J9" s="40"/>
      <c r="K9" s="40"/>
      <c r="L9" s="40"/>
      <c r="M9" s="169"/>
      <c r="N9" s="131">
        <f>COUNTIF(C9:L13,"y")</f>
        <v>0</v>
      </c>
      <c r="O9" s="140" t="str">
        <f t="shared" ref="O9" si="0">IF(N9&gt;0,"OK","No Observation")</f>
        <v>No Observation</v>
      </c>
      <c r="P9" s="40"/>
      <c r="Q9" s="40"/>
      <c r="R9" s="40"/>
      <c r="S9" s="40"/>
      <c r="T9" s="40"/>
      <c r="U9" s="40"/>
      <c r="V9" s="40"/>
      <c r="W9" s="40"/>
      <c r="X9" s="40"/>
      <c r="Y9" s="40"/>
      <c r="Z9" s="40"/>
      <c r="AA9" s="169"/>
      <c r="AB9" s="131">
        <f>COUNTIF(P9:Z13,"Y")</f>
        <v>0</v>
      </c>
      <c r="AC9" s="140" t="str">
        <f t="shared" ref="AC9" si="1">IF(AB9&gt;0,"OK","No Debrief")</f>
        <v>No Debrief</v>
      </c>
      <c r="AD9" s="68" t="s">
        <v>62</v>
      </c>
      <c r="AE9" s="177"/>
      <c r="AF9" s="136"/>
    </row>
    <row r="10" spans="1:32" x14ac:dyDescent="0.25">
      <c r="A10" s="153"/>
      <c r="B10" s="41"/>
      <c r="C10" s="51"/>
      <c r="D10" s="42"/>
      <c r="E10" s="42"/>
      <c r="F10" s="42"/>
      <c r="G10" s="42"/>
      <c r="H10" s="42"/>
      <c r="I10" s="42"/>
      <c r="J10" s="42"/>
      <c r="K10" s="42"/>
      <c r="L10" s="42"/>
      <c r="M10" s="170"/>
      <c r="N10" s="132"/>
      <c r="O10" s="141"/>
      <c r="P10" s="42"/>
      <c r="Q10" s="42"/>
      <c r="R10" s="42"/>
      <c r="S10" s="42"/>
      <c r="T10" s="42"/>
      <c r="U10" s="42"/>
      <c r="V10" s="42"/>
      <c r="W10" s="42"/>
      <c r="X10" s="42"/>
      <c r="Y10" s="51"/>
      <c r="Z10" s="42"/>
      <c r="AA10" s="170"/>
      <c r="AB10" s="132"/>
      <c r="AC10" s="141"/>
      <c r="AD10" s="94" t="str">
        <f>IF(O9="OK", "Yes", "No")</f>
        <v>No</v>
      </c>
      <c r="AE10" s="178"/>
      <c r="AF10" s="137"/>
    </row>
    <row r="11" spans="1:32" x14ac:dyDescent="0.25">
      <c r="A11" s="153"/>
      <c r="B11" s="41"/>
      <c r="C11" s="42"/>
      <c r="D11" s="42"/>
      <c r="E11" s="42"/>
      <c r="F11" s="42"/>
      <c r="G11" s="42"/>
      <c r="H11" s="42"/>
      <c r="I11" s="42"/>
      <c r="J11" s="42"/>
      <c r="K11" s="42"/>
      <c r="L11" s="42"/>
      <c r="M11" s="170"/>
      <c r="N11" s="132"/>
      <c r="O11" s="141"/>
      <c r="P11" s="42"/>
      <c r="Q11" s="42"/>
      <c r="R11" s="42"/>
      <c r="S11" s="42"/>
      <c r="T11" s="42"/>
      <c r="U11" s="42"/>
      <c r="V11" s="42"/>
      <c r="W11" s="42"/>
      <c r="X11" s="42"/>
      <c r="Y11" s="42"/>
      <c r="Z11" s="42"/>
      <c r="AA11" s="170"/>
      <c r="AB11" s="132"/>
      <c r="AC11" s="141"/>
      <c r="AD11" s="55" t="s">
        <v>63</v>
      </c>
      <c r="AE11" s="178"/>
      <c r="AF11" s="93" t="s">
        <v>86</v>
      </c>
    </row>
    <row r="12" spans="1:32" x14ac:dyDescent="0.25">
      <c r="A12" s="154"/>
      <c r="B12" s="41"/>
      <c r="C12" s="42"/>
      <c r="D12" s="42"/>
      <c r="E12" s="42"/>
      <c r="F12" s="42"/>
      <c r="G12" s="42"/>
      <c r="H12" s="42"/>
      <c r="I12" s="42"/>
      <c r="J12" s="42"/>
      <c r="K12" s="42"/>
      <c r="L12" s="42"/>
      <c r="M12" s="170"/>
      <c r="N12" s="132"/>
      <c r="O12" s="141"/>
      <c r="P12" s="42"/>
      <c r="Q12" s="42"/>
      <c r="R12" s="42"/>
      <c r="S12" s="42"/>
      <c r="T12" s="42"/>
      <c r="U12" s="42"/>
      <c r="V12" s="42"/>
      <c r="W12" s="42"/>
      <c r="X12" s="42"/>
      <c r="Y12" s="42"/>
      <c r="Z12" s="42"/>
      <c r="AA12" s="170"/>
      <c r="AB12" s="132"/>
      <c r="AC12" s="141"/>
      <c r="AD12" s="94" t="str">
        <f>IF(AC9="OK","Yes","No")</f>
        <v>No</v>
      </c>
      <c r="AE12" s="178"/>
      <c r="AF12" s="138"/>
    </row>
    <row r="13" spans="1:32" x14ac:dyDescent="0.25">
      <c r="A13" s="53" t="str">
        <f>IF(AND(B9&gt;0, AD8="Cycle Complete"), "", "Caution: Previous cycle incomplete")</f>
        <v>Caution: Previous cycle incomplete</v>
      </c>
      <c r="B13" s="43"/>
      <c r="C13" s="44"/>
      <c r="D13" s="44"/>
      <c r="E13" s="44"/>
      <c r="F13" s="44"/>
      <c r="G13" s="44"/>
      <c r="H13" s="44"/>
      <c r="I13" s="44"/>
      <c r="J13" s="44"/>
      <c r="K13" s="44"/>
      <c r="L13" s="44"/>
      <c r="M13" s="171"/>
      <c r="N13" s="133"/>
      <c r="O13" s="142"/>
      <c r="P13" s="44"/>
      <c r="Q13" s="44"/>
      <c r="R13" s="44"/>
      <c r="S13" s="44"/>
      <c r="T13" s="44"/>
      <c r="U13" s="44"/>
      <c r="V13" s="44"/>
      <c r="W13" s="44"/>
      <c r="X13" s="44"/>
      <c r="Y13" s="44"/>
      <c r="Z13" s="44"/>
      <c r="AA13" s="171"/>
      <c r="AB13" s="133"/>
      <c r="AC13" s="142"/>
      <c r="AD13" s="57" t="str">
        <f>IF(AND(AD10="Yes",AD12="Yes"),"Cycle Complete","Cycle Incomplete")</f>
        <v>Cycle Incomplete</v>
      </c>
      <c r="AE13" s="179"/>
      <c r="AF13" s="139"/>
    </row>
    <row r="14" spans="1:32" ht="15" customHeight="1" x14ac:dyDescent="0.25">
      <c r="A14" s="155"/>
      <c r="B14" s="33"/>
      <c r="C14" s="34"/>
      <c r="D14" s="34"/>
      <c r="E14" s="34"/>
      <c r="F14" s="34"/>
      <c r="G14" s="34"/>
      <c r="H14" s="34"/>
      <c r="I14" s="34"/>
      <c r="J14" s="34"/>
      <c r="K14" s="34"/>
      <c r="L14" s="34"/>
      <c r="M14" s="143"/>
      <c r="N14" s="122">
        <f>COUNTIF(C14:L18,"y")</f>
        <v>0</v>
      </c>
      <c r="O14" s="146" t="str">
        <f t="shared" ref="O14" si="2">IF(N14&gt;0,"OK","No Observation")</f>
        <v>No Observation</v>
      </c>
      <c r="P14" s="34"/>
      <c r="Q14" s="34"/>
      <c r="R14" s="34"/>
      <c r="S14" s="34"/>
      <c r="T14" s="34"/>
      <c r="U14" s="34"/>
      <c r="V14" s="34"/>
      <c r="W14" s="34"/>
      <c r="X14" s="34"/>
      <c r="Y14" s="34"/>
      <c r="Z14" s="34"/>
      <c r="AA14" s="143"/>
      <c r="AB14" s="122">
        <f>COUNTIF(P14:Z18,"Y")</f>
        <v>0</v>
      </c>
      <c r="AC14" s="146" t="str">
        <f t="shared" ref="AC14:AC24" si="3">IF(AB14&gt;0,"OK","No Debrief")</f>
        <v>No Debrief</v>
      </c>
      <c r="AD14" s="68" t="s">
        <v>62</v>
      </c>
      <c r="AE14" s="125"/>
      <c r="AF14" s="151"/>
    </row>
    <row r="15" spans="1:32" x14ac:dyDescent="0.25">
      <c r="A15" s="156"/>
      <c r="B15" s="35"/>
      <c r="C15" s="36"/>
      <c r="D15" s="36"/>
      <c r="E15" s="36"/>
      <c r="F15" s="36"/>
      <c r="G15" s="36"/>
      <c r="H15" s="36"/>
      <c r="I15" s="36"/>
      <c r="J15" s="36"/>
      <c r="K15" s="36"/>
      <c r="L15" s="36"/>
      <c r="M15" s="144"/>
      <c r="N15" s="123"/>
      <c r="O15" s="147"/>
      <c r="P15" s="36"/>
      <c r="Q15" s="36"/>
      <c r="R15" s="36"/>
      <c r="S15" s="36"/>
      <c r="T15" s="36"/>
      <c r="U15" s="36"/>
      <c r="V15" s="36"/>
      <c r="W15" s="36"/>
      <c r="X15" s="36"/>
      <c r="Y15" s="36"/>
      <c r="Z15" s="36"/>
      <c r="AA15" s="144"/>
      <c r="AB15" s="123"/>
      <c r="AC15" s="147"/>
      <c r="AD15" s="94" t="str">
        <f>IF(O14="OK", "Yes", "No")</f>
        <v>No</v>
      </c>
      <c r="AE15" s="126"/>
      <c r="AF15" s="150"/>
    </row>
    <row r="16" spans="1:32" x14ac:dyDescent="0.25">
      <c r="A16" s="156"/>
      <c r="B16" s="35"/>
      <c r="C16" s="36"/>
      <c r="D16" s="36"/>
      <c r="E16" s="36"/>
      <c r="F16" s="36"/>
      <c r="G16" s="36"/>
      <c r="H16" s="36"/>
      <c r="I16" s="36"/>
      <c r="J16" s="36"/>
      <c r="K16" s="36"/>
      <c r="L16" s="36"/>
      <c r="M16" s="144"/>
      <c r="N16" s="123"/>
      <c r="O16" s="147"/>
      <c r="P16" s="36"/>
      <c r="Q16" s="36"/>
      <c r="R16" s="36"/>
      <c r="S16" s="36"/>
      <c r="T16" s="36"/>
      <c r="U16" s="36"/>
      <c r="V16" s="36"/>
      <c r="W16" s="36"/>
      <c r="X16" s="36"/>
      <c r="Y16" s="36"/>
      <c r="Z16" s="36"/>
      <c r="AA16" s="144"/>
      <c r="AB16" s="123"/>
      <c r="AC16" s="147"/>
      <c r="AD16" s="55" t="s">
        <v>63</v>
      </c>
      <c r="AE16" s="126"/>
      <c r="AF16" s="93" t="s">
        <v>86</v>
      </c>
    </row>
    <row r="17" spans="1:32" x14ac:dyDescent="0.25">
      <c r="A17" s="157"/>
      <c r="B17" s="35"/>
      <c r="C17" s="36"/>
      <c r="D17" s="36"/>
      <c r="E17" s="36"/>
      <c r="F17" s="36"/>
      <c r="G17" s="36"/>
      <c r="H17" s="36"/>
      <c r="I17" s="36"/>
      <c r="J17" s="36"/>
      <c r="K17" s="36"/>
      <c r="L17" s="36"/>
      <c r="M17" s="144"/>
      <c r="N17" s="123"/>
      <c r="O17" s="147"/>
      <c r="P17" s="36"/>
      <c r="Q17" s="36"/>
      <c r="R17" s="36"/>
      <c r="S17" s="36"/>
      <c r="T17" s="36"/>
      <c r="U17" s="36"/>
      <c r="V17" s="36"/>
      <c r="W17" s="36"/>
      <c r="X17" s="36"/>
      <c r="Y17" s="36"/>
      <c r="Z17" s="36"/>
      <c r="AA17" s="144"/>
      <c r="AB17" s="123"/>
      <c r="AC17" s="147"/>
      <c r="AD17" s="94" t="str">
        <f>IF(AC14="OK","Yes","No")</f>
        <v>No</v>
      </c>
      <c r="AE17" s="126"/>
      <c r="AF17" s="134"/>
    </row>
    <row r="18" spans="1:32" x14ac:dyDescent="0.25">
      <c r="A18" s="71" t="str">
        <f>IF(AD13="Cycle Complete", "", "Caution: Previous cycle incomplete")</f>
        <v>Caution: Previous cycle incomplete</v>
      </c>
      <c r="B18" s="37"/>
      <c r="C18" s="38"/>
      <c r="D18" s="38"/>
      <c r="E18" s="38"/>
      <c r="F18" s="38"/>
      <c r="G18" s="38"/>
      <c r="H18" s="38"/>
      <c r="I18" s="38"/>
      <c r="J18" s="38"/>
      <c r="K18" s="38"/>
      <c r="L18" s="38"/>
      <c r="M18" s="145"/>
      <c r="N18" s="124"/>
      <c r="O18" s="148"/>
      <c r="P18" s="38"/>
      <c r="Q18" s="38"/>
      <c r="R18" s="38"/>
      <c r="S18" s="38"/>
      <c r="T18" s="38"/>
      <c r="U18" s="38"/>
      <c r="V18" s="38"/>
      <c r="W18" s="38"/>
      <c r="X18" s="38"/>
      <c r="Y18" s="38"/>
      <c r="Z18" s="38"/>
      <c r="AA18" s="145"/>
      <c r="AB18" s="124"/>
      <c r="AC18" s="148"/>
      <c r="AD18" s="57" t="str">
        <f>IF(AND(AD15="Yes",AD17="Yes"),"Cycle Complete","Cycle Incomplete")</f>
        <v>Cycle Incomplete</v>
      </c>
      <c r="AE18" s="127"/>
      <c r="AF18" s="135"/>
    </row>
    <row r="19" spans="1:32" ht="15" customHeight="1" x14ac:dyDescent="0.25">
      <c r="A19" s="152"/>
      <c r="B19" s="45"/>
      <c r="C19" s="46"/>
      <c r="D19" s="46"/>
      <c r="E19" s="46"/>
      <c r="F19" s="46"/>
      <c r="G19" s="46"/>
      <c r="H19" s="46"/>
      <c r="I19" s="46"/>
      <c r="J19" s="46"/>
      <c r="K19" s="46"/>
      <c r="L19" s="46"/>
      <c r="M19" s="128"/>
      <c r="N19" s="131">
        <f>COUNTIF(C19:L23,"y")</f>
        <v>0</v>
      </c>
      <c r="O19" s="140" t="str">
        <f t="shared" ref="O19" si="4">IF(N19&gt;0,"OK","No Observation")</f>
        <v>No Observation</v>
      </c>
      <c r="P19" s="46"/>
      <c r="Q19" s="46"/>
      <c r="R19" s="46"/>
      <c r="S19" s="46"/>
      <c r="T19" s="46"/>
      <c r="U19" s="46"/>
      <c r="V19" s="46"/>
      <c r="W19" s="46"/>
      <c r="X19" s="46"/>
      <c r="Y19" s="46"/>
      <c r="Z19" s="46"/>
      <c r="AA19" s="128"/>
      <c r="AB19" s="131">
        <f>COUNTIF(P19:Z23,"Y")</f>
        <v>0</v>
      </c>
      <c r="AC19" s="140" t="str">
        <f t="shared" si="3"/>
        <v>No Debrief</v>
      </c>
      <c r="AD19" s="68" t="s">
        <v>62</v>
      </c>
      <c r="AE19" s="119"/>
      <c r="AF19" s="136"/>
    </row>
    <row r="20" spans="1:32" x14ac:dyDescent="0.25">
      <c r="A20" s="153"/>
      <c r="B20" s="47"/>
      <c r="C20" s="48"/>
      <c r="D20" s="48"/>
      <c r="E20" s="48"/>
      <c r="F20" s="48"/>
      <c r="G20" s="48"/>
      <c r="H20" s="48"/>
      <c r="I20" s="48"/>
      <c r="J20" s="48"/>
      <c r="K20" s="48"/>
      <c r="L20" s="48"/>
      <c r="M20" s="129"/>
      <c r="N20" s="132"/>
      <c r="O20" s="141"/>
      <c r="P20" s="48"/>
      <c r="Q20" s="48"/>
      <c r="R20" s="48"/>
      <c r="S20" s="48"/>
      <c r="T20" s="48"/>
      <c r="U20" s="48"/>
      <c r="V20" s="48"/>
      <c r="W20" s="48"/>
      <c r="X20" s="48"/>
      <c r="Y20" s="48"/>
      <c r="Z20" s="48"/>
      <c r="AA20" s="129"/>
      <c r="AB20" s="132"/>
      <c r="AC20" s="141"/>
      <c r="AD20" s="94" t="str">
        <f>IF(O19="OK", "Yes", "No")</f>
        <v>No</v>
      </c>
      <c r="AE20" s="120"/>
      <c r="AF20" s="137"/>
    </row>
    <row r="21" spans="1:32" x14ac:dyDescent="0.25">
      <c r="A21" s="153"/>
      <c r="B21" s="47"/>
      <c r="C21" s="48"/>
      <c r="D21" s="48"/>
      <c r="E21" s="48"/>
      <c r="F21" s="48"/>
      <c r="G21" s="48"/>
      <c r="H21" s="48"/>
      <c r="I21" s="48"/>
      <c r="J21" s="48"/>
      <c r="K21" s="48"/>
      <c r="L21" s="48"/>
      <c r="M21" s="129"/>
      <c r="N21" s="132"/>
      <c r="O21" s="141"/>
      <c r="P21" s="48"/>
      <c r="Q21" s="48"/>
      <c r="R21" s="48"/>
      <c r="S21" s="48"/>
      <c r="T21" s="48"/>
      <c r="U21" s="48"/>
      <c r="V21" s="48"/>
      <c r="W21" s="48"/>
      <c r="X21" s="48"/>
      <c r="Y21" s="48"/>
      <c r="Z21" s="48"/>
      <c r="AA21" s="129"/>
      <c r="AB21" s="132"/>
      <c r="AC21" s="141"/>
      <c r="AD21" s="55" t="s">
        <v>63</v>
      </c>
      <c r="AE21" s="120"/>
      <c r="AF21" s="93" t="s">
        <v>86</v>
      </c>
    </row>
    <row r="22" spans="1:32" x14ac:dyDescent="0.25">
      <c r="A22" s="154"/>
      <c r="B22" s="47"/>
      <c r="C22" s="48"/>
      <c r="D22" s="48"/>
      <c r="E22" s="48"/>
      <c r="F22" s="48"/>
      <c r="G22" s="48"/>
      <c r="H22" s="48"/>
      <c r="I22" s="48"/>
      <c r="J22" s="48"/>
      <c r="K22" s="48"/>
      <c r="L22" s="48"/>
      <c r="M22" s="129"/>
      <c r="N22" s="132"/>
      <c r="O22" s="141"/>
      <c r="P22" s="48"/>
      <c r="Q22" s="48"/>
      <c r="R22" s="48"/>
      <c r="S22" s="48"/>
      <c r="T22" s="48"/>
      <c r="U22" s="48"/>
      <c r="V22" s="48"/>
      <c r="W22" s="48"/>
      <c r="X22" s="48"/>
      <c r="Y22" s="48"/>
      <c r="Z22" s="48"/>
      <c r="AA22" s="129"/>
      <c r="AB22" s="132"/>
      <c r="AC22" s="141"/>
      <c r="AD22" s="94" t="str">
        <f>IF(AC19="OK","Yes","No")</f>
        <v>No</v>
      </c>
      <c r="AE22" s="120"/>
      <c r="AF22" s="138"/>
    </row>
    <row r="23" spans="1:32" x14ac:dyDescent="0.25">
      <c r="A23" s="53" t="str">
        <f>IF(AD18="Cycle Complete", "", "Caution: Previous cycle incomplete")</f>
        <v>Caution: Previous cycle incomplete</v>
      </c>
      <c r="B23" s="49"/>
      <c r="C23" s="50"/>
      <c r="D23" s="50"/>
      <c r="E23" s="50"/>
      <c r="F23" s="50"/>
      <c r="G23" s="50"/>
      <c r="H23" s="50"/>
      <c r="I23" s="50"/>
      <c r="J23" s="50"/>
      <c r="K23" s="50"/>
      <c r="L23" s="50"/>
      <c r="M23" s="130"/>
      <c r="N23" s="133"/>
      <c r="O23" s="142"/>
      <c r="P23" s="50"/>
      <c r="Q23" s="50"/>
      <c r="R23" s="50"/>
      <c r="S23" s="50"/>
      <c r="T23" s="50"/>
      <c r="U23" s="50"/>
      <c r="V23" s="50"/>
      <c r="W23" s="50"/>
      <c r="X23" s="50"/>
      <c r="Y23" s="50"/>
      <c r="Z23" s="50"/>
      <c r="AA23" s="130"/>
      <c r="AB23" s="133"/>
      <c r="AC23" s="142"/>
      <c r="AD23" s="57" t="str">
        <f>IF(AND(AD20="Yes",AD22="Yes"),"Cycle Complete","Cycle Incomplete")</f>
        <v>Cycle Incomplete</v>
      </c>
      <c r="AE23" s="121"/>
      <c r="AF23" s="139"/>
    </row>
    <row r="24" spans="1:32" ht="15" customHeight="1" x14ac:dyDescent="0.25">
      <c r="A24" s="155"/>
      <c r="B24" s="33"/>
      <c r="C24" s="34"/>
      <c r="D24" s="34"/>
      <c r="E24" s="34"/>
      <c r="F24" s="34"/>
      <c r="G24" s="34"/>
      <c r="H24" s="34"/>
      <c r="I24" s="34"/>
      <c r="J24" s="34"/>
      <c r="K24" s="34"/>
      <c r="L24" s="34"/>
      <c r="M24" s="143"/>
      <c r="N24" s="122">
        <f>COUNTIF(C24:L28,"y")</f>
        <v>0</v>
      </c>
      <c r="O24" s="146" t="str">
        <f t="shared" ref="O24" si="5">IF(N24&gt;0,"OK","No Observation")</f>
        <v>No Observation</v>
      </c>
      <c r="P24" s="34"/>
      <c r="Q24" s="34"/>
      <c r="R24" s="34"/>
      <c r="S24" s="34"/>
      <c r="T24" s="34"/>
      <c r="U24" s="34"/>
      <c r="V24" s="34"/>
      <c r="W24" s="34"/>
      <c r="X24" s="34"/>
      <c r="Y24" s="34"/>
      <c r="Z24" s="34"/>
      <c r="AA24" s="143"/>
      <c r="AB24" s="122">
        <f>COUNTIF(P24:Z28,"Y")</f>
        <v>0</v>
      </c>
      <c r="AC24" s="146" t="str">
        <f t="shared" si="3"/>
        <v>No Debrief</v>
      </c>
      <c r="AD24" s="68" t="s">
        <v>62</v>
      </c>
      <c r="AE24" s="125"/>
      <c r="AF24" s="151"/>
    </row>
    <row r="25" spans="1:32" x14ac:dyDescent="0.25">
      <c r="A25" s="156"/>
      <c r="B25" s="35"/>
      <c r="C25" s="36"/>
      <c r="D25" s="36"/>
      <c r="E25" s="36"/>
      <c r="F25" s="36"/>
      <c r="G25" s="36"/>
      <c r="H25" s="36"/>
      <c r="I25" s="36"/>
      <c r="J25" s="36"/>
      <c r="K25" s="36"/>
      <c r="L25" s="36"/>
      <c r="M25" s="144"/>
      <c r="N25" s="123"/>
      <c r="O25" s="147"/>
      <c r="P25" s="36"/>
      <c r="Q25" s="36"/>
      <c r="R25" s="36"/>
      <c r="S25" s="36"/>
      <c r="T25" s="36"/>
      <c r="U25" s="36"/>
      <c r="V25" s="36"/>
      <c r="W25" s="36"/>
      <c r="X25" s="36"/>
      <c r="Y25" s="36"/>
      <c r="Z25" s="36"/>
      <c r="AA25" s="144"/>
      <c r="AB25" s="123"/>
      <c r="AC25" s="147"/>
      <c r="AD25" s="94" t="str">
        <f>IF(O24="OK", "Yes", "No")</f>
        <v>No</v>
      </c>
      <c r="AE25" s="126"/>
      <c r="AF25" s="150"/>
    </row>
    <row r="26" spans="1:32" x14ac:dyDescent="0.25">
      <c r="A26" s="156"/>
      <c r="B26" s="35"/>
      <c r="C26" s="36"/>
      <c r="D26" s="36"/>
      <c r="E26" s="36"/>
      <c r="F26" s="36"/>
      <c r="G26" s="36"/>
      <c r="H26" s="36"/>
      <c r="I26" s="36"/>
      <c r="J26" s="36"/>
      <c r="K26" s="36"/>
      <c r="L26" s="36"/>
      <c r="M26" s="144"/>
      <c r="N26" s="123"/>
      <c r="O26" s="147"/>
      <c r="P26" s="36"/>
      <c r="Q26" s="36"/>
      <c r="R26" s="36"/>
      <c r="S26" s="36"/>
      <c r="T26" s="36"/>
      <c r="U26" s="36"/>
      <c r="V26" s="36"/>
      <c r="W26" s="36"/>
      <c r="X26" s="36"/>
      <c r="Y26" s="36"/>
      <c r="Z26" s="36"/>
      <c r="AA26" s="144"/>
      <c r="AB26" s="123"/>
      <c r="AC26" s="147"/>
      <c r="AD26" s="55" t="s">
        <v>63</v>
      </c>
      <c r="AE26" s="126"/>
      <c r="AF26" s="93" t="s">
        <v>86</v>
      </c>
    </row>
    <row r="27" spans="1:32" x14ac:dyDescent="0.25">
      <c r="A27" s="157"/>
      <c r="B27" s="35"/>
      <c r="C27" s="36"/>
      <c r="D27" s="36"/>
      <c r="E27" s="36"/>
      <c r="F27" s="36"/>
      <c r="G27" s="36"/>
      <c r="H27" s="36"/>
      <c r="I27" s="36"/>
      <c r="J27" s="36"/>
      <c r="K27" s="36"/>
      <c r="L27" s="36"/>
      <c r="M27" s="144"/>
      <c r="N27" s="123"/>
      <c r="O27" s="147"/>
      <c r="P27" s="36"/>
      <c r="Q27" s="36"/>
      <c r="R27" s="36"/>
      <c r="S27" s="36"/>
      <c r="T27" s="36"/>
      <c r="U27" s="36"/>
      <c r="V27" s="36"/>
      <c r="W27" s="36"/>
      <c r="X27" s="36"/>
      <c r="Y27" s="36"/>
      <c r="Z27" s="36"/>
      <c r="AA27" s="144"/>
      <c r="AB27" s="123"/>
      <c r="AC27" s="147"/>
      <c r="AD27" s="94" t="str">
        <f>IF(AC24="OK","Yes","No")</f>
        <v>No</v>
      </c>
      <c r="AE27" s="126"/>
      <c r="AF27" s="134"/>
    </row>
    <row r="28" spans="1:32" x14ac:dyDescent="0.25">
      <c r="A28" s="71" t="str">
        <f>IF(AD23="Cycle Complete", "", "Caution: Previous cycle incomplete")</f>
        <v>Caution: Previous cycle incomplete</v>
      </c>
      <c r="B28" s="37"/>
      <c r="C28" s="38"/>
      <c r="D28" s="38"/>
      <c r="E28" s="38"/>
      <c r="F28" s="38"/>
      <c r="G28" s="38"/>
      <c r="H28" s="38"/>
      <c r="I28" s="38"/>
      <c r="J28" s="38"/>
      <c r="K28" s="38"/>
      <c r="L28" s="38"/>
      <c r="M28" s="145"/>
      <c r="N28" s="124"/>
      <c r="O28" s="148"/>
      <c r="P28" s="38"/>
      <c r="Q28" s="38"/>
      <c r="R28" s="38"/>
      <c r="S28" s="38"/>
      <c r="T28" s="38"/>
      <c r="U28" s="38"/>
      <c r="V28" s="38"/>
      <c r="W28" s="38"/>
      <c r="X28" s="38"/>
      <c r="Y28" s="38"/>
      <c r="Z28" s="38"/>
      <c r="AA28" s="145"/>
      <c r="AB28" s="124"/>
      <c r="AC28" s="148"/>
      <c r="AD28" s="57" t="str">
        <f>IF(AND(AD25="Yes",AD27="Yes"),"Cycle Complete","Cycle Incomplete")</f>
        <v>Cycle Incomplete</v>
      </c>
      <c r="AE28" s="127"/>
      <c r="AF28" s="135"/>
    </row>
    <row r="29" spans="1:32" ht="15" customHeight="1" x14ac:dyDescent="0.25">
      <c r="A29" s="152"/>
      <c r="B29" s="45"/>
      <c r="C29" s="46"/>
      <c r="D29" s="46"/>
      <c r="E29" s="46"/>
      <c r="F29" s="46"/>
      <c r="G29" s="46"/>
      <c r="H29" s="46"/>
      <c r="I29" s="46"/>
      <c r="J29" s="46"/>
      <c r="K29" s="46"/>
      <c r="L29" s="46"/>
      <c r="M29" s="166"/>
      <c r="N29" s="131">
        <f>COUNTIF(C29:L33,"y")</f>
        <v>0</v>
      </c>
      <c r="O29" s="140" t="str">
        <f t="shared" ref="O29" si="6">IF(N29&gt;0,"OK","No Observation")</f>
        <v>No Observation</v>
      </c>
      <c r="P29" s="46"/>
      <c r="Q29" s="46"/>
      <c r="R29" s="46"/>
      <c r="S29" s="46"/>
      <c r="T29" s="46"/>
      <c r="U29" s="46"/>
      <c r="V29" s="46"/>
      <c r="W29" s="46"/>
      <c r="X29" s="46"/>
      <c r="Y29" s="46"/>
      <c r="Z29" s="46"/>
      <c r="AA29" s="128"/>
      <c r="AB29" s="131">
        <f>COUNTIF(P29:Z33,"Y")</f>
        <v>0</v>
      </c>
      <c r="AC29" s="140" t="str">
        <f t="shared" ref="AC29" si="7">IF(AB29&gt;0,"OK","No Debrief")</f>
        <v>No Debrief</v>
      </c>
      <c r="AD29" s="68" t="s">
        <v>62</v>
      </c>
      <c r="AE29" s="119"/>
      <c r="AF29" s="136"/>
    </row>
    <row r="30" spans="1:32" x14ac:dyDescent="0.25">
      <c r="A30" s="153"/>
      <c r="B30" s="47"/>
      <c r="C30" s="48"/>
      <c r="D30" s="48"/>
      <c r="E30" s="48"/>
      <c r="F30" s="48"/>
      <c r="G30" s="48"/>
      <c r="H30" s="48"/>
      <c r="I30" s="48"/>
      <c r="J30" s="48"/>
      <c r="K30" s="48"/>
      <c r="L30" s="48"/>
      <c r="M30" s="167"/>
      <c r="N30" s="132"/>
      <c r="O30" s="141"/>
      <c r="P30" s="48"/>
      <c r="Q30" s="48"/>
      <c r="R30" s="48"/>
      <c r="S30" s="48"/>
      <c r="T30" s="48"/>
      <c r="U30" s="48"/>
      <c r="V30" s="48"/>
      <c r="W30" s="48"/>
      <c r="X30" s="48"/>
      <c r="Y30" s="48"/>
      <c r="Z30" s="48"/>
      <c r="AA30" s="129"/>
      <c r="AB30" s="132"/>
      <c r="AC30" s="141"/>
      <c r="AD30" s="94" t="str">
        <f>IF(O29="OK", "Yes", "No")</f>
        <v>No</v>
      </c>
      <c r="AE30" s="120"/>
      <c r="AF30" s="137"/>
    </row>
    <row r="31" spans="1:32" x14ac:dyDescent="0.25">
      <c r="A31" s="153"/>
      <c r="B31" s="47"/>
      <c r="C31" s="48"/>
      <c r="D31" s="48"/>
      <c r="E31" s="48"/>
      <c r="F31" s="48"/>
      <c r="G31" s="48"/>
      <c r="H31" s="48"/>
      <c r="I31" s="48"/>
      <c r="J31" s="48"/>
      <c r="K31" s="48"/>
      <c r="L31" s="48"/>
      <c r="M31" s="167"/>
      <c r="N31" s="132"/>
      <c r="O31" s="141"/>
      <c r="P31" s="48"/>
      <c r="Q31" s="48"/>
      <c r="R31" s="48"/>
      <c r="S31" s="48"/>
      <c r="T31" s="48"/>
      <c r="U31" s="48"/>
      <c r="V31" s="48"/>
      <c r="W31" s="48"/>
      <c r="X31" s="48"/>
      <c r="Y31" s="48"/>
      <c r="Z31" s="48"/>
      <c r="AA31" s="129"/>
      <c r="AB31" s="132"/>
      <c r="AC31" s="141"/>
      <c r="AD31" s="55" t="s">
        <v>63</v>
      </c>
      <c r="AE31" s="120"/>
      <c r="AF31" s="93" t="s">
        <v>86</v>
      </c>
    </row>
    <row r="32" spans="1:32" x14ac:dyDescent="0.25">
      <c r="A32" s="154"/>
      <c r="B32" s="47"/>
      <c r="C32" s="48"/>
      <c r="D32" s="48"/>
      <c r="E32" s="48"/>
      <c r="F32" s="48"/>
      <c r="G32" s="48"/>
      <c r="H32" s="48"/>
      <c r="I32" s="48"/>
      <c r="J32" s="48"/>
      <c r="K32" s="48"/>
      <c r="L32" s="48"/>
      <c r="M32" s="167"/>
      <c r="N32" s="132"/>
      <c r="O32" s="141"/>
      <c r="P32" s="48"/>
      <c r="Q32" s="48"/>
      <c r="R32" s="48"/>
      <c r="S32" s="48"/>
      <c r="T32" s="48"/>
      <c r="U32" s="48"/>
      <c r="V32" s="48"/>
      <c r="W32" s="48"/>
      <c r="X32" s="48"/>
      <c r="Y32" s="48"/>
      <c r="Z32" s="48"/>
      <c r="AA32" s="129"/>
      <c r="AB32" s="132"/>
      <c r="AC32" s="141"/>
      <c r="AD32" s="94" t="str">
        <f>IF(AC29="OK","Yes","No")</f>
        <v>No</v>
      </c>
      <c r="AE32" s="120"/>
      <c r="AF32" s="138"/>
    </row>
    <row r="33" spans="1:32" x14ac:dyDescent="0.25">
      <c r="A33" s="53" t="str">
        <f>IF(AD28="Cycle Complete", "", "Caution: Previous cycle incomplete")</f>
        <v>Caution: Previous cycle incomplete</v>
      </c>
      <c r="B33" s="49"/>
      <c r="C33" s="50"/>
      <c r="D33" s="50"/>
      <c r="E33" s="50"/>
      <c r="F33" s="50"/>
      <c r="G33" s="50"/>
      <c r="H33" s="50"/>
      <c r="I33" s="50"/>
      <c r="J33" s="50"/>
      <c r="K33" s="50"/>
      <c r="L33" s="50"/>
      <c r="M33" s="168"/>
      <c r="N33" s="133"/>
      <c r="O33" s="142"/>
      <c r="P33" s="50"/>
      <c r="Q33" s="50"/>
      <c r="R33" s="50"/>
      <c r="S33" s="50"/>
      <c r="T33" s="50"/>
      <c r="U33" s="50"/>
      <c r="V33" s="50"/>
      <c r="W33" s="50"/>
      <c r="X33" s="50"/>
      <c r="Y33" s="50"/>
      <c r="Z33" s="50"/>
      <c r="AA33" s="130"/>
      <c r="AB33" s="133"/>
      <c r="AC33" s="142"/>
      <c r="AD33" s="57" t="str">
        <f>IF(AND(AD30="Yes",AD32="Yes"),"Cycle Complete","Cycle Incomplete")</f>
        <v>Cycle Incomplete</v>
      </c>
      <c r="AE33" s="121"/>
      <c r="AF33" s="139"/>
    </row>
    <row r="34" spans="1:32" ht="15" customHeight="1" x14ac:dyDescent="0.25">
      <c r="A34" s="155"/>
      <c r="B34" s="33"/>
      <c r="C34" s="34"/>
      <c r="D34" s="34"/>
      <c r="E34" s="34"/>
      <c r="F34" s="34"/>
      <c r="G34" s="34"/>
      <c r="H34" s="34"/>
      <c r="I34" s="34"/>
      <c r="J34" s="34"/>
      <c r="K34" s="34"/>
      <c r="L34" s="34"/>
      <c r="M34" s="143"/>
      <c r="N34" s="122">
        <f>COUNTIF(C34:L38,"y")</f>
        <v>0</v>
      </c>
      <c r="O34" s="146" t="str">
        <f t="shared" ref="O34" si="8">IF(N34&gt;0,"OK","No Observation")</f>
        <v>No Observation</v>
      </c>
      <c r="P34" s="34"/>
      <c r="Q34" s="34"/>
      <c r="R34" s="34"/>
      <c r="S34" s="34"/>
      <c r="T34" s="34"/>
      <c r="U34" s="34"/>
      <c r="V34" s="34"/>
      <c r="W34" s="34"/>
      <c r="X34" s="34"/>
      <c r="Y34" s="34"/>
      <c r="Z34" s="34"/>
      <c r="AA34" s="143"/>
      <c r="AB34" s="122">
        <f>COUNTIF(P34:Z38,"Y")</f>
        <v>0</v>
      </c>
      <c r="AC34" s="146" t="str">
        <f t="shared" ref="AC34" si="9">IF(AB34&gt;0,"OK","No Debrief")</f>
        <v>No Debrief</v>
      </c>
      <c r="AD34" s="68" t="s">
        <v>62</v>
      </c>
      <c r="AE34" s="125"/>
      <c r="AF34" s="151"/>
    </row>
    <row r="35" spans="1:32" x14ac:dyDescent="0.25">
      <c r="A35" s="156"/>
      <c r="B35" s="35"/>
      <c r="C35" s="36"/>
      <c r="D35" s="36"/>
      <c r="E35" s="36"/>
      <c r="F35" s="36"/>
      <c r="G35" s="36"/>
      <c r="H35" s="36"/>
      <c r="I35" s="36"/>
      <c r="J35" s="36"/>
      <c r="K35" s="36"/>
      <c r="L35" s="36"/>
      <c r="M35" s="144"/>
      <c r="N35" s="123"/>
      <c r="O35" s="147"/>
      <c r="P35" s="36"/>
      <c r="Q35" s="36"/>
      <c r="R35" s="36"/>
      <c r="S35" s="36"/>
      <c r="T35" s="36"/>
      <c r="U35" s="36"/>
      <c r="V35" s="36"/>
      <c r="W35" s="36"/>
      <c r="X35" s="36"/>
      <c r="Y35" s="36"/>
      <c r="Z35" s="36"/>
      <c r="AA35" s="144"/>
      <c r="AB35" s="123"/>
      <c r="AC35" s="147"/>
      <c r="AD35" s="94" t="str">
        <f>IF(O34="OK", "Yes", "No")</f>
        <v>No</v>
      </c>
      <c r="AE35" s="126"/>
      <c r="AF35" s="150"/>
    </row>
    <row r="36" spans="1:32" x14ac:dyDescent="0.25">
      <c r="A36" s="156"/>
      <c r="B36" s="35"/>
      <c r="C36" s="36"/>
      <c r="D36" s="36"/>
      <c r="E36" s="36"/>
      <c r="F36" s="36"/>
      <c r="G36" s="36"/>
      <c r="H36" s="36"/>
      <c r="I36" s="36"/>
      <c r="J36" s="36"/>
      <c r="K36" s="36"/>
      <c r="L36" s="36"/>
      <c r="M36" s="144"/>
      <c r="N36" s="123"/>
      <c r="O36" s="147"/>
      <c r="P36" s="36"/>
      <c r="Q36" s="36"/>
      <c r="R36" s="36"/>
      <c r="S36" s="36"/>
      <c r="T36" s="36"/>
      <c r="U36" s="36"/>
      <c r="V36" s="36"/>
      <c r="W36" s="36"/>
      <c r="X36" s="36"/>
      <c r="Y36" s="36"/>
      <c r="Z36" s="36"/>
      <c r="AA36" s="144"/>
      <c r="AB36" s="123"/>
      <c r="AC36" s="147"/>
      <c r="AD36" s="55" t="s">
        <v>63</v>
      </c>
      <c r="AE36" s="126"/>
      <c r="AF36" s="93" t="s">
        <v>86</v>
      </c>
    </row>
    <row r="37" spans="1:32" x14ac:dyDescent="0.25">
      <c r="A37" s="157"/>
      <c r="B37" s="35"/>
      <c r="C37" s="36"/>
      <c r="D37" s="36"/>
      <c r="E37" s="36"/>
      <c r="F37" s="36"/>
      <c r="G37" s="36"/>
      <c r="H37" s="36"/>
      <c r="I37" s="36"/>
      <c r="J37" s="36"/>
      <c r="K37" s="36"/>
      <c r="L37" s="36"/>
      <c r="M37" s="144"/>
      <c r="N37" s="123"/>
      <c r="O37" s="147"/>
      <c r="P37" s="36"/>
      <c r="Q37" s="36"/>
      <c r="R37" s="36"/>
      <c r="S37" s="36"/>
      <c r="T37" s="36"/>
      <c r="U37" s="36"/>
      <c r="V37" s="36"/>
      <c r="W37" s="36"/>
      <c r="X37" s="36"/>
      <c r="Y37" s="36"/>
      <c r="Z37" s="36"/>
      <c r="AA37" s="144"/>
      <c r="AB37" s="123"/>
      <c r="AC37" s="147"/>
      <c r="AD37" s="94" t="str">
        <f>IF(AC34="OK","Yes","No")</f>
        <v>No</v>
      </c>
      <c r="AE37" s="126"/>
      <c r="AF37" s="134"/>
    </row>
    <row r="38" spans="1:32" x14ac:dyDescent="0.25">
      <c r="A38" s="71" t="str">
        <f>IF(AD33="Cycle Complete", "", "Caution: Previous cycle incomplete")</f>
        <v>Caution: Previous cycle incomplete</v>
      </c>
      <c r="B38" s="37"/>
      <c r="C38" s="38"/>
      <c r="D38" s="38"/>
      <c r="E38" s="38"/>
      <c r="F38" s="38"/>
      <c r="G38" s="38"/>
      <c r="H38" s="38"/>
      <c r="I38" s="38"/>
      <c r="J38" s="38"/>
      <c r="K38" s="38"/>
      <c r="L38" s="38"/>
      <c r="M38" s="145"/>
      <c r="N38" s="124"/>
      <c r="O38" s="148"/>
      <c r="P38" s="38"/>
      <c r="Q38" s="38"/>
      <c r="R38" s="38"/>
      <c r="S38" s="38"/>
      <c r="T38" s="38"/>
      <c r="U38" s="38"/>
      <c r="V38" s="38"/>
      <c r="W38" s="38"/>
      <c r="X38" s="38"/>
      <c r="Y38" s="38"/>
      <c r="Z38" s="38"/>
      <c r="AA38" s="145"/>
      <c r="AB38" s="124"/>
      <c r="AC38" s="148"/>
      <c r="AD38" s="57" t="str">
        <f>IF(AND(AD35="Yes",AD37="Yes"),"Cycle Complete","Cycle Incomplete")</f>
        <v>Cycle Incomplete</v>
      </c>
      <c r="AE38" s="127"/>
      <c r="AF38" s="135"/>
    </row>
    <row r="39" spans="1:32" ht="15" customHeight="1" x14ac:dyDescent="0.25">
      <c r="A39" s="152"/>
      <c r="B39" s="45"/>
      <c r="C39" s="46"/>
      <c r="D39" s="46"/>
      <c r="E39" s="46"/>
      <c r="F39" s="46"/>
      <c r="G39" s="46"/>
      <c r="H39" s="46"/>
      <c r="I39" s="46"/>
      <c r="J39" s="46"/>
      <c r="K39" s="46"/>
      <c r="L39" s="46"/>
      <c r="M39" s="128"/>
      <c r="N39" s="131">
        <f>COUNTIF(C39:L43,"y")</f>
        <v>0</v>
      </c>
      <c r="O39" s="140" t="str">
        <f t="shared" ref="O39" si="10">IF(N39&gt;0,"OK","No Observation")</f>
        <v>No Observation</v>
      </c>
      <c r="P39" s="46"/>
      <c r="Q39" s="46"/>
      <c r="R39" s="46"/>
      <c r="S39" s="46"/>
      <c r="T39" s="46"/>
      <c r="U39" s="46"/>
      <c r="V39" s="46"/>
      <c r="W39" s="46"/>
      <c r="X39" s="46"/>
      <c r="Y39" s="46"/>
      <c r="Z39" s="46"/>
      <c r="AA39" s="128"/>
      <c r="AB39" s="131">
        <f>COUNTIF(P39:Z43,"Y")</f>
        <v>0</v>
      </c>
      <c r="AC39" s="140" t="str">
        <f t="shared" ref="AC39" si="11">IF(AB39&gt;0,"OK","No Debrief")</f>
        <v>No Debrief</v>
      </c>
      <c r="AD39" s="68" t="s">
        <v>62</v>
      </c>
      <c r="AE39" s="119"/>
      <c r="AF39" s="136"/>
    </row>
    <row r="40" spans="1:32" x14ac:dyDescent="0.25">
      <c r="A40" s="153"/>
      <c r="B40" s="47"/>
      <c r="C40" s="48"/>
      <c r="D40" s="48"/>
      <c r="E40" s="48"/>
      <c r="F40" s="48"/>
      <c r="G40" s="48"/>
      <c r="H40" s="48"/>
      <c r="I40" s="48"/>
      <c r="J40" s="48"/>
      <c r="K40" s="48"/>
      <c r="L40" s="48"/>
      <c r="M40" s="129"/>
      <c r="N40" s="132"/>
      <c r="O40" s="141"/>
      <c r="P40" s="48"/>
      <c r="Q40" s="48"/>
      <c r="R40" s="48"/>
      <c r="S40" s="48"/>
      <c r="T40" s="48"/>
      <c r="U40" s="48"/>
      <c r="V40" s="48"/>
      <c r="W40" s="48"/>
      <c r="X40" s="48"/>
      <c r="Y40" s="48"/>
      <c r="Z40" s="48"/>
      <c r="AA40" s="129"/>
      <c r="AB40" s="132"/>
      <c r="AC40" s="141"/>
      <c r="AD40" s="94" t="str">
        <f>IF(O39="OK", "Yes", "No")</f>
        <v>No</v>
      </c>
      <c r="AE40" s="120"/>
      <c r="AF40" s="137"/>
    </row>
    <row r="41" spans="1:32" x14ac:dyDescent="0.25">
      <c r="A41" s="153"/>
      <c r="B41" s="47"/>
      <c r="C41" s="48"/>
      <c r="D41" s="48"/>
      <c r="E41" s="48"/>
      <c r="F41" s="48"/>
      <c r="G41" s="48"/>
      <c r="H41" s="48"/>
      <c r="I41" s="48"/>
      <c r="J41" s="48"/>
      <c r="K41" s="48"/>
      <c r="L41" s="48"/>
      <c r="M41" s="129"/>
      <c r="N41" s="132"/>
      <c r="O41" s="141"/>
      <c r="P41" s="48"/>
      <c r="Q41" s="48"/>
      <c r="R41" s="48"/>
      <c r="S41" s="48"/>
      <c r="T41" s="48"/>
      <c r="U41" s="48"/>
      <c r="V41" s="48"/>
      <c r="W41" s="48"/>
      <c r="X41" s="48"/>
      <c r="Y41" s="48"/>
      <c r="Z41" s="48"/>
      <c r="AA41" s="129"/>
      <c r="AB41" s="132"/>
      <c r="AC41" s="141"/>
      <c r="AD41" s="55" t="s">
        <v>63</v>
      </c>
      <c r="AE41" s="120"/>
      <c r="AF41" s="93" t="s">
        <v>86</v>
      </c>
    </row>
    <row r="42" spans="1:32" x14ac:dyDescent="0.25">
      <c r="A42" s="154"/>
      <c r="B42" s="47"/>
      <c r="C42" s="48"/>
      <c r="D42" s="48"/>
      <c r="E42" s="48"/>
      <c r="F42" s="48"/>
      <c r="G42" s="48"/>
      <c r="H42" s="48"/>
      <c r="I42" s="48"/>
      <c r="J42" s="48"/>
      <c r="K42" s="48"/>
      <c r="L42" s="48"/>
      <c r="M42" s="129"/>
      <c r="N42" s="132"/>
      <c r="O42" s="141"/>
      <c r="P42" s="48"/>
      <c r="Q42" s="48"/>
      <c r="R42" s="48"/>
      <c r="S42" s="48"/>
      <c r="T42" s="48"/>
      <c r="U42" s="48"/>
      <c r="V42" s="48"/>
      <c r="W42" s="48"/>
      <c r="X42" s="48"/>
      <c r="Y42" s="48"/>
      <c r="Z42" s="48"/>
      <c r="AA42" s="129"/>
      <c r="AB42" s="132"/>
      <c r="AC42" s="141"/>
      <c r="AD42" s="94" t="str">
        <f>IF(AC39="OK","Yes","No")</f>
        <v>No</v>
      </c>
      <c r="AE42" s="120"/>
      <c r="AF42" s="138"/>
    </row>
    <row r="43" spans="1:32" x14ac:dyDescent="0.25">
      <c r="A43" s="53" t="str">
        <f>IF(AD38="Cycle Complete", "", "Caution: Previous cycle incomplete")</f>
        <v>Caution: Previous cycle incomplete</v>
      </c>
      <c r="B43" s="49"/>
      <c r="C43" s="50"/>
      <c r="D43" s="50"/>
      <c r="E43" s="50"/>
      <c r="F43" s="50"/>
      <c r="G43" s="50"/>
      <c r="H43" s="50"/>
      <c r="I43" s="50"/>
      <c r="J43" s="50"/>
      <c r="K43" s="50"/>
      <c r="L43" s="50"/>
      <c r="M43" s="130"/>
      <c r="N43" s="133"/>
      <c r="O43" s="142"/>
      <c r="P43" s="50"/>
      <c r="Q43" s="50"/>
      <c r="R43" s="50"/>
      <c r="S43" s="50"/>
      <c r="T43" s="50"/>
      <c r="U43" s="50"/>
      <c r="V43" s="50"/>
      <c r="W43" s="50"/>
      <c r="X43" s="50"/>
      <c r="Y43" s="50"/>
      <c r="Z43" s="50"/>
      <c r="AA43" s="130"/>
      <c r="AB43" s="133"/>
      <c r="AC43" s="142"/>
      <c r="AD43" s="57" t="str">
        <f>IF(AND(AD40="Yes",AD42="Yes"),"Cycle Complete","Cycle Incomplete")</f>
        <v>Cycle Incomplete</v>
      </c>
      <c r="AE43" s="121"/>
      <c r="AF43" s="139"/>
    </row>
    <row r="44" spans="1:32" ht="15" customHeight="1" x14ac:dyDescent="0.25">
      <c r="A44" s="155"/>
      <c r="B44" s="33"/>
      <c r="C44" s="34"/>
      <c r="D44" s="34"/>
      <c r="E44" s="34"/>
      <c r="F44" s="34"/>
      <c r="G44" s="34"/>
      <c r="H44" s="34"/>
      <c r="I44" s="34"/>
      <c r="J44" s="34"/>
      <c r="K44" s="34"/>
      <c r="L44" s="34"/>
      <c r="M44" s="143"/>
      <c r="N44" s="122">
        <f>COUNTIF(C44:L48,"y")</f>
        <v>0</v>
      </c>
      <c r="O44" s="146" t="str">
        <f t="shared" ref="O44" si="12">IF(N44&gt;0,"OK","No Observation")</f>
        <v>No Observation</v>
      </c>
      <c r="P44" s="34"/>
      <c r="Q44" s="34"/>
      <c r="R44" s="34"/>
      <c r="S44" s="34"/>
      <c r="T44" s="34"/>
      <c r="U44" s="34"/>
      <c r="V44" s="34"/>
      <c r="W44" s="34"/>
      <c r="X44" s="34"/>
      <c r="Y44" s="34"/>
      <c r="Z44" s="34"/>
      <c r="AA44" s="143"/>
      <c r="AB44" s="122">
        <f>COUNTIF(P44:Z48,"Y")</f>
        <v>0</v>
      </c>
      <c r="AC44" s="146" t="str">
        <f t="shared" ref="AC44" si="13">IF(AB44&gt;0,"OK","No Debrief")</f>
        <v>No Debrief</v>
      </c>
      <c r="AD44" s="68" t="s">
        <v>62</v>
      </c>
      <c r="AE44" s="125"/>
      <c r="AF44" s="151"/>
    </row>
    <row r="45" spans="1:32" x14ac:dyDescent="0.25">
      <c r="A45" s="156"/>
      <c r="B45" s="35"/>
      <c r="C45" s="36"/>
      <c r="D45" s="36"/>
      <c r="E45" s="36"/>
      <c r="F45" s="36"/>
      <c r="G45" s="36"/>
      <c r="H45" s="36"/>
      <c r="I45" s="36"/>
      <c r="J45" s="36"/>
      <c r="K45" s="36"/>
      <c r="L45" s="36"/>
      <c r="M45" s="144"/>
      <c r="N45" s="123"/>
      <c r="O45" s="147"/>
      <c r="P45" s="36"/>
      <c r="Q45" s="36"/>
      <c r="R45" s="36"/>
      <c r="S45" s="36"/>
      <c r="T45" s="36"/>
      <c r="U45" s="36"/>
      <c r="V45" s="36"/>
      <c r="W45" s="36"/>
      <c r="X45" s="36"/>
      <c r="Y45" s="36"/>
      <c r="Z45" s="36"/>
      <c r="AA45" s="144"/>
      <c r="AB45" s="123"/>
      <c r="AC45" s="147"/>
      <c r="AD45" s="94" t="str">
        <f>IF(O44="OK", "Yes", "No")</f>
        <v>No</v>
      </c>
      <c r="AE45" s="126"/>
      <c r="AF45" s="150"/>
    </row>
    <row r="46" spans="1:32" x14ac:dyDescent="0.25">
      <c r="A46" s="156"/>
      <c r="B46" s="35"/>
      <c r="C46" s="36"/>
      <c r="D46" s="36"/>
      <c r="E46" s="36"/>
      <c r="F46" s="36"/>
      <c r="G46" s="36"/>
      <c r="H46" s="36"/>
      <c r="I46" s="36"/>
      <c r="J46" s="36"/>
      <c r="K46" s="36"/>
      <c r="L46" s="36"/>
      <c r="M46" s="144"/>
      <c r="N46" s="123"/>
      <c r="O46" s="147"/>
      <c r="P46" s="36"/>
      <c r="Q46" s="36"/>
      <c r="R46" s="36"/>
      <c r="S46" s="36"/>
      <c r="T46" s="36"/>
      <c r="U46" s="36"/>
      <c r="V46" s="36"/>
      <c r="W46" s="36"/>
      <c r="X46" s="36"/>
      <c r="Y46" s="36"/>
      <c r="Z46" s="36"/>
      <c r="AA46" s="144"/>
      <c r="AB46" s="123"/>
      <c r="AC46" s="147"/>
      <c r="AD46" s="55" t="s">
        <v>63</v>
      </c>
      <c r="AE46" s="126"/>
      <c r="AF46" s="93" t="s">
        <v>86</v>
      </c>
    </row>
    <row r="47" spans="1:32" x14ac:dyDescent="0.25">
      <c r="A47" s="157"/>
      <c r="B47" s="35"/>
      <c r="C47" s="36"/>
      <c r="D47" s="36"/>
      <c r="E47" s="36"/>
      <c r="F47" s="36"/>
      <c r="G47" s="36"/>
      <c r="H47" s="36"/>
      <c r="I47" s="36"/>
      <c r="J47" s="36"/>
      <c r="K47" s="36"/>
      <c r="L47" s="36"/>
      <c r="M47" s="144"/>
      <c r="N47" s="123"/>
      <c r="O47" s="147"/>
      <c r="P47" s="36"/>
      <c r="Q47" s="36"/>
      <c r="R47" s="36"/>
      <c r="S47" s="36"/>
      <c r="T47" s="36"/>
      <c r="U47" s="36"/>
      <c r="V47" s="36"/>
      <c r="W47" s="36"/>
      <c r="X47" s="36"/>
      <c r="Y47" s="36"/>
      <c r="Z47" s="36"/>
      <c r="AA47" s="144"/>
      <c r="AB47" s="123"/>
      <c r="AC47" s="147"/>
      <c r="AD47" s="94" t="str">
        <f>IF(AC44="OK","Yes","No")</f>
        <v>No</v>
      </c>
      <c r="AE47" s="126"/>
      <c r="AF47" s="134"/>
    </row>
    <row r="48" spans="1:32" x14ac:dyDescent="0.25">
      <c r="A48" s="71" t="str">
        <f>IF(AD43="Cycle Complete", "", "Caution: Previous cycle incomplete")</f>
        <v>Caution: Previous cycle incomplete</v>
      </c>
      <c r="B48" s="37"/>
      <c r="C48" s="38"/>
      <c r="D48" s="38"/>
      <c r="E48" s="38"/>
      <c r="F48" s="38"/>
      <c r="G48" s="38"/>
      <c r="H48" s="38"/>
      <c r="I48" s="38"/>
      <c r="J48" s="38"/>
      <c r="K48" s="38"/>
      <c r="L48" s="38"/>
      <c r="M48" s="145"/>
      <c r="N48" s="124"/>
      <c r="O48" s="148"/>
      <c r="P48" s="38"/>
      <c r="Q48" s="38"/>
      <c r="R48" s="38"/>
      <c r="S48" s="38"/>
      <c r="T48" s="38"/>
      <c r="U48" s="38"/>
      <c r="V48" s="38"/>
      <c r="W48" s="38"/>
      <c r="X48" s="38"/>
      <c r="Y48" s="38"/>
      <c r="Z48" s="38"/>
      <c r="AA48" s="145"/>
      <c r="AB48" s="124"/>
      <c r="AC48" s="148"/>
      <c r="AD48" s="57" t="str">
        <f>IF(AND(AD45="Yes",AD47="Yes"),"Cycle Complete","Cycle Incomplete")</f>
        <v>Cycle Incomplete</v>
      </c>
      <c r="AE48" s="127"/>
      <c r="AF48" s="135"/>
    </row>
    <row r="49" spans="1:32" ht="15" customHeight="1" x14ac:dyDescent="0.25">
      <c r="A49" s="152"/>
      <c r="B49" s="45"/>
      <c r="C49" s="46"/>
      <c r="D49" s="46"/>
      <c r="E49" s="46"/>
      <c r="F49" s="46"/>
      <c r="G49" s="46"/>
      <c r="H49" s="46"/>
      <c r="I49" s="46"/>
      <c r="J49" s="46"/>
      <c r="K49" s="46"/>
      <c r="L49" s="46"/>
      <c r="M49" s="128"/>
      <c r="N49" s="131">
        <f>COUNTIF(C49:L53,"y")</f>
        <v>0</v>
      </c>
      <c r="O49" s="140" t="str">
        <f t="shared" ref="O49" si="14">IF(N49&gt;0,"OK","No Observation")</f>
        <v>No Observation</v>
      </c>
      <c r="P49" s="46"/>
      <c r="Q49" s="46"/>
      <c r="R49" s="46"/>
      <c r="S49" s="46"/>
      <c r="T49" s="46"/>
      <c r="U49" s="46"/>
      <c r="V49" s="46"/>
      <c r="W49" s="46"/>
      <c r="X49" s="46"/>
      <c r="Y49" s="46"/>
      <c r="Z49" s="46"/>
      <c r="AA49" s="128"/>
      <c r="AB49" s="131">
        <f>COUNTIF(P49:Z53,"Y")</f>
        <v>0</v>
      </c>
      <c r="AC49" s="140" t="str">
        <f t="shared" ref="AC49" si="15">IF(AB49&gt;0,"OK","No Debrief")</f>
        <v>No Debrief</v>
      </c>
      <c r="AD49" s="68" t="s">
        <v>62</v>
      </c>
      <c r="AE49" s="119"/>
      <c r="AF49" s="136"/>
    </row>
    <row r="50" spans="1:32" x14ac:dyDescent="0.25">
      <c r="A50" s="153"/>
      <c r="B50" s="47"/>
      <c r="C50" s="48"/>
      <c r="D50" s="48"/>
      <c r="E50" s="48"/>
      <c r="F50" s="48"/>
      <c r="G50" s="48"/>
      <c r="H50" s="48"/>
      <c r="I50" s="48"/>
      <c r="J50" s="48"/>
      <c r="K50" s="48"/>
      <c r="L50" s="48"/>
      <c r="M50" s="129"/>
      <c r="N50" s="132"/>
      <c r="O50" s="141"/>
      <c r="P50" s="48"/>
      <c r="Q50" s="48"/>
      <c r="R50" s="48"/>
      <c r="S50" s="48"/>
      <c r="T50" s="48"/>
      <c r="U50" s="48"/>
      <c r="V50" s="48"/>
      <c r="W50" s="48"/>
      <c r="X50" s="48"/>
      <c r="Y50" s="48"/>
      <c r="Z50" s="48"/>
      <c r="AA50" s="129"/>
      <c r="AB50" s="132"/>
      <c r="AC50" s="141"/>
      <c r="AD50" s="94" t="str">
        <f>IF(O49="OK", "Yes", "No")</f>
        <v>No</v>
      </c>
      <c r="AE50" s="120"/>
      <c r="AF50" s="137"/>
    </row>
    <row r="51" spans="1:32" x14ac:dyDescent="0.25">
      <c r="A51" s="153"/>
      <c r="B51" s="47"/>
      <c r="C51" s="48"/>
      <c r="D51" s="48"/>
      <c r="E51" s="48"/>
      <c r="F51" s="48"/>
      <c r="G51" s="48"/>
      <c r="H51" s="48"/>
      <c r="I51" s="48"/>
      <c r="J51" s="48"/>
      <c r="K51" s="48"/>
      <c r="L51" s="48"/>
      <c r="M51" s="129"/>
      <c r="N51" s="132"/>
      <c r="O51" s="141"/>
      <c r="P51" s="48"/>
      <c r="Q51" s="48"/>
      <c r="R51" s="48"/>
      <c r="S51" s="48"/>
      <c r="T51" s="48"/>
      <c r="U51" s="48"/>
      <c r="V51" s="48"/>
      <c r="W51" s="48"/>
      <c r="X51" s="48"/>
      <c r="Y51" s="48"/>
      <c r="Z51" s="48"/>
      <c r="AA51" s="129"/>
      <c r="AB51" s="132"/>
      <c r="AC51" s="141"/>
      <c r="AD51" s="55" t="s">
        <v>63</v>
      </c>
      <c r="AE51" s="120"/>
      <c r="AF51" s="93" t="s">
        <v>86</v>
      </c>
    </row>
    <row r="52" spans="1:32" x14ac:dyDescent="0.25">
      <c r="A52" s="154"/>
      <c r="B52" s="47"/>
      <c r="C52" s="48"/>
      <c r="D52" s="48"/>
      <c r="E52" s="48"/>
      <c r="F52" s="48"/>
      <c r="G52" s="48"/>
      <c r="H52" s="48"/>
      <c r="I52" s="48"/>
      <c r="J52" s="48"/>
      <c r="K52" s="48"/>
      <c r="L52" s="48"/>
      <c r="M52" s="129"/>
      <c r="N52" s="132"/>
      <c r="O52" s="141"/>
      <c r="P52" s="48"/>
      <c r="Q52" s="48"/>
      <c r="R52" s="48"/>
      <c r="S52" s="48"/>
      <c r="T52" s="48"/>
      <c r="U52" s="48"/>
      <c r="V52" s="48"/>
      <c r="W52" s="48"/>
      <c r="X52" s="48"/>
      <c r="Y52" s="48"/>
      <c r="Z52" s="48"/>
      <c r="AA52" s="129"/>
      <c r="AB52" s="132"/>
      <c r="AC52" s="141"/>
      <c r="AD52" s="94" t="str">
        <f>IF(AC49="OK","Yes","No")</f>
        <v>No</v>
      </c>
      <c r="AE52" s="120"/>
      <c r="AF52" s="138"/>
    </row>
    <row r="53" spans="1:32" x14ac:dyDescent="0.25">
      <c r="A53" s="53" t="str">
        <f>IF(AD48="Cycle Complete", "", "Caution: Previous cycle incomplete")</f>
        <v>Caution: Previous cycle incomplete</v>
      </c>
      <c r="B53" s="49"/>
      <c r="C53" s="50"/>
      <c r="D53" s="50"/>
      <c r="E53" s="50"/>
      <c r="F53" s="50"/>
      <c r="G53" s="50"/>
      <c r="H53" s="50"/>
      <c r="I53" s="50"/>
      <c r="J53" s="50"/>
      <c r="K53" s="50"/>
      <c r="L53" s="50"/>
      <c r="M53" s="130"/>
      <c r="N53" s="133"/>
      <c r="O53" s="142"/>
      <c r="P53" s="50"/>
      <c r="Q53" s="50"/>
      <c r="R53" s="50"/>
      <c r="S53" s="50"/>
      <c r="T53" s="50"/>
      <c r="U53" s="50"/>
      <c r="V53" s="50"/>
      <c r="W53" s="50"/>
      <c r="X53" s="50"/>
      <c r="Y53" s="50"/>
      <c r="Z53" s="50"/>
      <c r="AA53" s="130"/>
      <c r="AB53" s="133"/>
      <c r="AC53" s="142"/>
      <c r="AD53" s="57" t="str">
        <f>IF(AND(AD50="Yes",AD52="Yes"),"Cycle Complete","Cycle Incomplete")</f>
        <v>Cycle Incomplete</v>
      </c>
      <c r="AE53" s="121"/>
      <c r="AF53" s="139"/>
    </row>
    <row r="54" spans="1:32" ht="15" customHeight="1" x14ac:dyDescent="0.25">
      <c r="A54" s="155"/>
      <c r="B54" s="33"/>
      <c r="C54" s="34"/>
      <c r="D54" s="34"/>
      <c r="E54" s="34"/>
      <c r="F54" s="34"/>
      <c r="G54" s="34"/>
      <c r="H54" s="34"/>
      <c r="I54" s="34"/>
      <c r="J54" s="34"/>
      <c r="K54" s="34"/>
      <c r="L54" s="34"/>
      <c r="M54" s="143"/>
      <c r="N54" s="122">
        <f>COUNTIF(C54:L58,"y")</f>
        <v>0</v>
      </c>
      <c r="O54" s="146" t="str">
        <f t="shared" ref="O54" si="16">IF(N54&gt;0,"OK","No Observation")</f>
        <v>No Observation</v>
      </c>
      <c r="P54" s="34"/>
      <c r="Q54" s="34"/>
      <c r="R54" s="34"/>
      <c r="S54" s="34"/>
      <c r="T54" s="34"/>
      <c r="U54" s="34"/>
      <c r="V54" s="34"/>
      <c r="W54" s="34"/>
      <c r="X54" s="34"/>
      <c r="Y54" s="34"/>
      <c r="Z54" s="34"/>
      <c r="AA54" s="143"/>
      <c r="AB54" s="122">
        <f>COUNTIF(P54:Z58,"Y")</f>
        <v>0</v>
      </c>
      <c r="AC54" s="146" t="str">
        <f t="shared" ref="AC54" si="17">IF(AB54&gt;0,"OK","No Debrief")</f>
        <v>No Debrief</v>
      </c>
      <c r="AD54" s="68" t="s">
        <v>62</v>
      </c>
      <c r="AE54" s="125"/>
      <c r="AF54" s="151"/>
    </row>
    <row r="55" spans="1:32" x14ac:dyDescent="0.25">
      <c r="A55" s="156"/>
      <c r="B55" s="35"/>
      <c r="C55" s="36"/>
      <c r="D55" s="36"/>
      <c r="E55" s="36"/>
      <c r="F55" s="36"/>
      <c r="G55" s="36"/>
      <c r="H55" s="36"/>
      <c r="I55" s="36"/>
      <c r="J55" s="36"/>
      <c r="K55" s="36"/>
      <c r="L55" s="36"/>
      <c r="M55" s="144"/>
      <c r="N55" s="123"/>
      <c r="O55" s="147"/>
      <c r="P55" s="36"/>
      <c r="Q55" s="36"/>
      <c r="R55" s="36"/>
      <c r="S55" s="36"/>
      <c r="T55" s="36"/>
      <c r="U55" s="36"/>
      <c r="V55" s="36"/>
      <c r="W55" s="36"/>
      <c r="X55" s="36"/>
      <c r="Y55" s="36"/>
      <c r="Z55" s="36"/>
      <c r="AA55" s="144"/>
      <c r="AB55" s="123"/>
      <c r="AC55" s="147"/>
      <c r="AD55" s="94" t="str">
        <f>IF(O54="OK", "Yes", "No")</f>
        <v>No</v>
      </c>
      <c r="AE55" s="126"/>
      <c r="AF55" s="150"/>
    </row>
    <row r="56" spans="1:32" x14ac:dyDescent="0.25">
      <c r="A56" s="156"/>
      <c r="B56" s="35"/>
      <c r="C56" s="36"/>
      <c r="D56" s="36"/>
      <c r="E56" s="36"/>
      <c r="F56" s="36"/>
      <c r="G56" s="36"/>
      <c r="H56" s="36"/>
      <c r="I56" s="36"/>
      <c r="J56" s="36"/>
      <c r="K56" s="36"/>
      <c r="L56" s="36"/>
      <c r="M56" s="144"/>
      <c r="N56" s="123"/>
      <c r="O56" s="147"/>
      <c r="P56" s="36"/>
      <c r="Q56" s="36"/>
      <c r="R56" s="36"/>
      <c r="S56" s="36"/>
      <c r="T56" s="36"/>
      <c r="U56" s="36"/>
      <c r="V56" s="36"/>
      <c r="W56" s="36"/>
      <c r="X56" s="36"/>
      <c r="Y56" s="36"/>
      <c r="Z56" s="36"/>
      <c r="AA56" s="144"/>
      <c r="AB56" s="123"/>
      <c r="AC56" s="147"/>
      <c r="AD56" s="55" t="s">
        <v>63</v>
      </c>
      <c r="AE56" s="126"/>
      <c r="AF56" s="93" t="s">
        <v>86</v>
      </c>
    </row>
    <row r="57" spans="1:32" x14ac:dyDescent="0.25">
      <c r="A57" s="157"/>
      <c r="B57" s="35"/>
      <c r="C57" s="36"/>
      <c r="D57" s="36"/>
      <c r="E57" s="36"/>
      <c r="F57" s="36"/>
      <c r="G57" s="36"/>
      <c r="H57" s="36"/>
      <c r="I57" s="36"/>
      <c r="J57" s="36"/>
      <c r="K57" s="36"/>
      <c r="L57" s="36"/>
      <c r="M57" s="144"/>
      <c r="N57" s="123"/>
      <c r="O57" s="147"/>
      <c r="P57" s="36"/>
      <c r="Q57" s="36"/>
      <c r="R57" s="36"/>
      <c r="S57" s="36"/>
      <c r="T57" s="36"/>
      <c r="U57" s="36"/>
      <c r="V57" s="36"/>
      <c r="W57" s="36"/>
      <c r="X57" s="36"/>
      <c r="Y57" s="36"/>
      <c r="Z57" s="36"/>
      <c r="AA57" s="144"/>
      <c r="AB57" s="123"/>
      <c r="AC57" s="147"/>
      <c r="AD57" s="94" t="str">
        <f>IF(AC54="OK","Yes","No")</f>
        <v>No</v>
      </c>
      <c r="AE57" s="126"/>
      <c r="AF57" s="134"/>
    </row>
    <row r="58" spans="1:32" x14ac:dyDescent="0.25">
      <c r="A58" s="71" t="str">
        <f>IF(AD53="Cycle Complete", "", "Caution: Previous cycle incomplete")</f>
        <v>Caution: Previous cycle incomplete</v>
      </c>
      <c r="B58" s="37"/>
      <c r="C58" s="38"/>
      <c r="D58" s="38"/>
      <c r="E58" s="38"/>
      <c r="F58" s="38"/>
      <c r="G58" s="38"/>
      <c r="H58" s="38"/>
      <c r="I58" s="38"/>
      <c r="J58" s="38"/>
      <c r="K58" s="38"/>
      <c r="L58" s="38"/>
      <c r="M58" s="145"/>
      <c r="N58" s="124"/>
      <c r="O58" s="148"/>
      <c r="P58" s="38"/>
      <c r="Q58" s="38"/>
      <c r="R58" s="38"/>
      <c r="S58" s="38"/>
      <c r="T58" s="38"/>
      <c r="U58" s="38"/>
      <c r="V58" s="38"/>
      <c r="W58" s="38"/>
      <c r="X58" s="38"/>
      <c r="Y58" s="38"/>
      <c r="Z58" s="38"/>
      <c r="AA58" s="145"/>
      <c r="AB58" s="124"/>
      <c r="AC58" s="148"/>
      <c r="AD58" s="57" t="str">
        <f>IF(AND(AD55="Yes",AD57="Yes"),"Cycle Complete","Cycle Incomplete")</f>
        <v>Cycle Incomplete</v>
      </c>
      <c r="AE58" s="127"/>
      <c r="AF58" s="135"/>
    </row>
    <row r="59" spans="1:32" ht="15" customHeight="1" x14ac:dyDescent="0.25">
      <c r="A59" s="152"/>
      <c r="B59" s="45"/>
      <c r="C59" s="46"/>
      <c r="D59" s="46"/>
      <c r="E59" s="46"/>
      <c r="F59" s="46"/>
      <c r="G59" s="46"/>
      <c r="H59" s="46"/>
      <c r="I59" s="46"/>
      <c r="J59" s="46"/>
      <c r="K59" s="46"/>
      <c r="L59" s="46"/>
      <c r="M59" s="128"/>
      <c r="N59" s="131">
        <f>COUNTIF(C59:L63,"y")</f>
        <v>0</v>
      </c>
      <c r="O59" s="140" t="str">
        <f t="shared" ref="O59" si="18">IF(N59&gt;0,"OK","No Observation")</f>
        <v>No Observation</v>
      </c>
      <c r="P59" s="46"/>
      <c r="Q59" s="46"/>
      <c r="R59" s="46"/>
      <c r="S59" s="46"/>
      <c r="T59" s="46"/>
      <c r="U59" s="46"/>
      <c r="V59" s="46"/>
      <c r="W59" s="46"/>
      <c r="X59" s="46"/>
      <c r="Y59" s="46"/>
      <c r="Z59" s="46"/>
      <c r="AA59" s="128"/>
      <c r="AB59" s="131">
        <f>COUNTIF(P59:Z63,"Y")</f>
        <v>0</v>
      </c>
      <c r="AC59" s="140" t="str">
        <f t="shared" ref="AC59" si="19">IF(AB59&gt;0,"OK","No Debrief")</f>
        <v>No Debrief</v>
      </c>
      <c r="AD59" s="68" t="s">
        <v>62</v>
      </c>
      <c r="AE59" s="119"/>
      <c r="AF59" s="136"/>
    </row>
    <row r="60" spans="1:32" x14ac:dyDescent="0.25">
      <c r="A60" s="153"/>
      <c r="B60" s="47"/>
      <c r="C60" s="48"/>
      <c r="D60" s="48"/>
      <c r="E60" s="48"/>
      <c r="F60" s="48"/>
      <c r="G60" s="48"/>
      <c r="H60" s="48"/>
      <c r="I60" s="48"/>
      <c r="J60" s="48"/>
      <c r="K60" s="48"/>
      <c r="L60" s="48"/>
      <c r="M60" s="129"/>
      <c r="N60" s="132"/>
      <c r="O60" s="141"/>
      <c r="P60" s="48"/>
      <c r="Q60" s="48"/>
      <c r="R60" s="48"/>
      <c r="S60" s="48"/>
      <c r="T60" s="48"/>
      <c r="U60" s="48"/>
      <c r="V60" s="48"/>
      <c r="W60" s="48"/>
      <c r="X60" s="48"/>
      <c r="Y60" s="48"/>
      <c r="Z60" s="48"/>
      <c r="AA60" s="129"/>
      <c r="AB60" s="132"/>
      <c r="AC60" s="141"/>
      <c r="AD60" s="94" t="str">
        <f>IF(O59="OK", "Yes", "No")</f>
        <v>No</v>
      </c>
      <c r="AE60" s="120"/>
      <c r="AF60" s="137"/>
    </row>
    <row r="61" spans="1:32" x14ac:dyDescent="0.25">
      <c r="A61" s="153"/>
      <c r="B61" s="47"/>
      <c r="C61" s="48"/>
      <c r="D61" s="48"/>
      <c r="E61" s="48"/>
      <c r="F61" s="48"/>
      <c r="G61" s="48"/>
      <c r="H61" s="48"/>
      <c r="I61" s="48"/>
      <c r="J61" s="48"/>
      <c r="K61" s="48"/>
      <c r="L61" s="48"/>
      <c r="M61" s="129"/>
      <c r="N61" s="132"/>
      <c r="O61" s="141"/>
      <c r="P61" s="48"/>
      <c r="Q61" s="48"/>
      <c r="R61" s="48"/>
      <c r="S61" s="48"/>
      <c r="T61" s="48"/>
      <c r="U61" s="48"/>
      <c r="V61" s="48"/>
      <c r="W61" s="48"/>
      <c r="X61" s="48"/>
      <c r="Y61" s="48"/>
      <c r="Z61" s="48"/>
      <c r="AA61" s="129"/>
      <c r="AB61" s="132"/>
      <c r="AC61" s="141"/>
      <c r="AD61" s="55" t="s">
        <v>63</v>
      </c>
      <c r="AE61" s="120"/>
      <c r="AF61" s="93" t="s">
        <v>86</v>
      </c>
    </row>
    <row r="62" spans="1:32" x14ac:dyDescent="0.25">
      <c r="A62" s="154"/>
      <c r="B62" s="47"/>
      <c r="C62" s="48"/>
      <c r="D62" s="48"/>
      <c r="E62" s="48"/>
      <c r="F62" s="48"/>
      <c r="G62" s="48"/>
      <c r="H62" s="48"/>
      <c r="I62" s="48"/>
      <c r="J62" s="48"/>
      <c r="K62" s="48"/>
      <c r="L62" s="48"/>
      <c r="M62" s="129"/>
      <c r="N62" s="132"/>
      <c r="O62" s="141"/>
      <c r="P62" s="48"/>
      <c r="Q62" s="48"/>
      <c r="R62" s="48"/>
      <c r="S62" s="48"/>
      <c r="T62" s="48"/>
      <c r="U62" s="48"/>
      <c r="V62" s="48"/>
      <c r="W62" s="48"/>
      <c r="X62" s="48"/>
      <c r="Y62" s="48"/>
      <c r="Z62" s="48"/>
      <c r="AA62" s="129"/>
      <c r="AB62" s="132"/>
      <c r="AC62" s="141"/>
      <c r="AD62" s="94" t="str">
        <f>IF(AC59="OK","Yes","No")</f>
        <v>No</v>
      </c>
      <c r="AE62" s="120"/>
      <c r="AF62" s="138"/>
    </row>
    <row r="63" spans="1:32" x14ac:dyDescent="0.25">
      <c r="A63" s="53" t="str">
        <f>IF(AD58="Cycle Complete", "", "Caution: Previous cycle incomplete")</f>
        <v>Caution: Previous cycle incomplete</v>
      </c>
      <c r="B63" s="49"/>
      <c r="C63" s="50"/>
      <c r="D63" s="50"/>
      <c r="E63" s="50"/>
      <c r="F63" s="50"/>
      <c r="G63" s="50"/>
      <c r="H63" s="50"/>
      <c r="I63" s="50"/>
      <c r="J63" s="50"/>
      <c r="K63" s="50"/>
      <c r="L63" s="50"/>
      <c r="M63" s="130"/>
      <c r="N63" s="133"/>
      <c r="O63" s="142"/>
      <c r="P63" s="50"/>
      <c r="Q63" s="50"/>
      <c r="R63" s="50"/>
      <c r="S63" s="50"/>
      <c r="T63" s="50"/>
      <c r="U63" s="50"/>
      <c r="V63" s="50"/>
      <c r="W63" s="50"/>
      <c r="X63" s="50"/>
      <c r="Y63" s="50"/>
      <c r="Z63" s="50"/>
      <c r="AA63" s="130"/>
      <c r="AB63" s="133"/>
      <c r="AC63" s="142"/>
      <c r="AD63" s="57" t="str">
        <f>IF(AND(AD60="Yes",AD62="Yes"),"Cycle Complete","Cycle Incomplete")</f>
        <v>Cycle Incomplete</v>
      </c>
      <c r="AE63" s="121"/>
      <c r="AF63" s="139"/>
    </row>
    <row r="64" spans="1:32" ht="15" customHeight="1" x14ac:dyDescent="0.25">
      <c r="A64" s="155"/>
      <c r="B64" s="33"/>
      <c r="C64" s="34"/>
      <c r="D64" s="34"/>
      <c r="E64" s="34"/>
      <c r="F64" s="34"/>
      <c r="G64" s="34"/>
      <c r="H64" s="34"/>
      <c r="I64" s="34"/>
      <c r="J64" s="34"/>
      <c r="K64" s="34"/>
      <c r="L64" s="34"/>
      <c r="M64" s="143"/>
      <c r="N64" s="122">
        <f>COUNTIF(C64:L68,"y")</f>
        <v>0</v>
      </c>
      <c r="O64" s="146" t="str">
        <f t="shared" ref="O64" si="20">IF(N64&gt;0,"OK","No Observation")</f>
        <v>No Observation</v>
      </c>
      <c r="P64" s="34"/>
      <c r="Q64" s="34"/>
      <c r="R64" s="34"/>
      <c r="S64" s="34"/>
      <c r="T64" s="34"/>
      <c r="U64" s="34"/>
      <c r="V64" s="34"/>
      <c r="W64" s="34"/>
      <c r="X64" s="34"/>
      <c r="Y64" s="34"/>
      <c r="Z64" s="34"/>
      <c r="AA64" s="143"/>
      <c r="AB64" s="122">
        <f>COUNTIF(P64:Z68,"Y")</f>
        <v>0</v>
      </c>
      <c r="AC64" s="146" t="str">
        <f t="shared" ref="AC64" si="21">IF(AB64&gt;0,"OK","No Debrief")</f>
        <v>No Debrief</v>
      </c>
      <c r="AD64" s="68" t="s">
        <v>62</v>
      </c>
      <c r="AE64" s="125"/>
      <c r="AF64" s="151"/>
    </row>
    <row r="65" spans="1:32" x14ac:dyDescent="0.25">
      <c r="A65" s="156"/>
      <c r="B65" s="35"/>
      <c r="C65" s="36"/>
      <c r="D65" s="36"/>
      <c r="E65" s="36"/>
      <c r="F65" s="36"/>
      <c r="G65" s="36"/>
      <c r="H65" s="36"/>
      <c r="I65" s="36"/>
      <c r="J65" s="36"/>
      <c r="K65" s="36"/>
      <c r="L65" s="36"/>
      <c r="M65" s="144"/>
      <c r="N65" s="123"/>
      <c r="O65" s="147"/>
      <c r="P65" s="36"/>
      <c r="Q65" s="36"/>
      <c r="R65" s="36"/>
      <c r="S65" s="36"/>
      <c r="T65" s="36"/>
      <c r="U65" s="36"/>
      <c r="V65" s="36"/>
      <c r="W65" s="36"/>
      <c r="X65" s="36"/>
      <c r="Y65" s="36"/>
      <c r="Z65" s="36"/>
      <c r="AA65" s="144"/>
      <c r="AB65" s="123"/>
      <c r="AC65" s="147"/>
      <c r="AD65" s="94" t="str">
        <f>IF(O64="OK", "Yes", "No")</f>
        <v>No</v>
      </c>
      <c r="AE65" s="126"/>
      <c r="AF65" s="150"/>
    </row>
    <row r="66" spans="1:32" x14ac:dyDescent="0.25">
      <c r="A66" s="156"/>
      <c r="B66" s="35"/>
      <c r="C66" s="36"/>
      <c r="D66" s="36"/>
      <c r="E66" s="36"/>
      <c r="F66" s="36"/>
      <c r="G66" s="36"/>
      <c r="H66" s="36"/>
      <c r="I66" s="36"/>
      <c r="J66" s="36"/>
      <c r="K66" s="36"/>
      <c r="L66" s="36"/>
      <c r="M66" s="144"/>
      <c r="N66" s="123"/>
      <c r="O66" s="147"/>
      <c r="P66" s="36"/>
      <c r="Q66" s="36"/>
      <c r="R66" s="36"/>
      <c r="S66" s="36"/>
      <c r="T66" s="36"/>
      <c r="U66" s="36"/>
      <c r="V66" s="36"/>
      <c r="W66" s="36"/>
      <c r="X66" s="36"/>
      <c r="Y66" s="36"/>
      <c r="Z66" s="36"/>
      <c r="AA66" s="144"/>
      <c r="AB66" s="123"/>
      <c r="AC66" s="147"/>
      <c r="AD66" s="55" t="s">
        <v>63</v>
      </c>
      <c r="AE66" s="126"/>
      <c r="AF66" s="93" t="s">
        <v>86</v>
      </c>
    </row>
    <row r="67" spans="1:32" x14ac:dyDescent="0.25">
      <c r="A67" s="157"/>
      <c r="B67" s="35"/>
      <c r="C67" s="36"/>
      <c r="D67" s="36"/>
      <c r="E67" s="36"/>
      <c r="F67" s="36"/>
      <c r="G67" s="36"/>
      <c r="H67" s="36"/>
      <c r="I67" s="36"/>
      <c r="J67" s="36"/>
      <c r="K67" s="36"/>
      <c r="L67" s="36"/>
      <c r="M67" s="144"/>
      <c r="N67" s="123"/>
      <c r="O67" s="147"/>
      <c r="P67" s="36"/>
      <c r="Q67" s="36"/>
      <c r="R67" s="36"/>
      <c r="S67" s="36"/>
      <c r="T67" s="36"/>
      <c r="U67" s="36"/>
      <c r="V67" s="36"/>
      <c r="W67" s="36"/>
      <c r="X67" s="36"/>
      <c r="Y67" s="36"/>
      <c r="Z67" s="36"/>
      <c r="AA67" s="144"/>
      <c r="AB67" s="123"/>
      <c r="AC67" s="147"/>
      <c r="AD67" s="94" t="str">
        <f>IF(AC64="OK","Yes","No")</f>
        <v>No</v>
      </c>
      <c r="AE67" s="126"/>
      <c r="AF67" s="134"/>
    </row>
    <row r="68" spans="1:32" x14ac:dyDescent="0.25">
      <c r="A68" s="71" t="str">
        <f>IF(AD63="Cycle Complete", "", "Caution: Previous cycle incomplete")</f>
        <v>Caution: Previous cycle incomplete</v>
      </c>
      <c r="B68" s="37"/>
      <c r="C68" s="38"/>
      <c r="D68" s="38"/>
      <c r="E68" s="38"/>
      <c r="F68" s="38"/>
      <c r="G68" s="38"/>
      <c r="H68" s="38"/>
      <c r="I68" s="38"/>
      <c r="J68" s="38"/>
      <c r="K68" s="38"/>
      <c r="L68" s="38"/>
      <c r="M68" s="145"/>
      <c r="N68" s="124"/>
      <c r="O68" s="148"/>
      <c r="P68" s="38"/>
      <c r="Q68" s="38"/>
      <c r="R68" s="38"/>
      <c r="S68" s="38"/>
      <c r="T68" s="38"/>
      <c r="U68" s="38"/>
      <c r="V68" s="38"/>
      <c r="W68" s="38"/>
      <c r="X68" s="38"/>
      <c r="Y68" s="38"/>
      <c r="Z68" s="38"/>
      <c r="AA68" s="145"/>
      <c r="AB68" s="124"/>
      <c r="AC68" s="148"/>
      <c r="AD68" s="57" t="str">
        <f>IF(AND(AD65="Yes",AD67="Yes"),"Cycle Complete","Cycle Incomplete")</f>
        <v>Cycle Incomplete</v>
      </c>
      <c r="AE68" s="127"/>
      <c r="AF68" s="135"/>
    </row>
    <row r="69" spans="1:32" ht="15" customHeight="1" x14ac:dyDescent="0.25">
      <c r="A69" s="152"/>
      <c r="B69" s="45"/>
      <c r="C69" s="46"/>
      <c r="D69" s="46"/>
      <c r="E69" s="46"/>
      <c r="F69" s="46"/>
      <c r="G69" s="46"/>
      <c r="H69" s="46"/>
      <c r="I69" s="46"/>
      <c r="J69" s="46"/>
      <c r="K69" s="46"/>
      <c r="L69" s="46"/>
      <c r="M69" s="128"/>
      <c r="N69" s="131">
        <f>COUNTIF(C69:L73,"y")</f>
        <v>0</v>
      </c>
      <c r="O69" s="140" t="str">
        <f t="shared" ref="O69" si="22">IF(N69&gt;0,"OK","No Observation")</f>
        <v>No Observation</v>
      </c>
      <c r="P69" s="46"/>
      <c r="Q69" s="46"/>
      <c r="R69" s="46"/>
      <c r="S69" s="46"/>
      <c r="T69" s="46"/>
      <c r="U69" s="46"/>
      <c r="V69" s="46"/>
      <c r="W69" s="46"/>
      <c r="X69" s="46"/>
      <c r="Y69" s="46"/>
      <c r="Z69" s="46"/>
      <c r="AA69" s="128"/>
      <c r="AB69" s="131">
        <f>COUNTIF(P69:Z73,"Y")</f>
        <v>0</v>
      </c>
      <c r="AC69" s="140" t="str">
        <f t="shared" ref="AC69" si="23">IF(AB69&gt;0,"OK","No Debrief")</f>
        <v>No Debrief</v>
      </c>
      <c r="AD69" s="68" t="s">
        <v>62</v>
      </c>
      <c r="AE69" s="119"/>
      <c r="AF69" s="136"/>
    </row>
    <row r="70" spans="1:32" x14ac:dyDescent="0.25">
      <c r="A70" s="153"/>
      <c r="B70" s="47"/>
      <c r="C70" s="48"/>
      <c r="D70" s="48"/>
      <c r="E70" s="48"/>
      <c r="F70" s="48"/>
      <c r="G70" s="48"/>
      <c r="H70" s="48"/>
      <c r="I70" s="48"/>
      <c r="J70" s="48"/>
      <c r="K70" s="48"/>
      <c r="L70" s="48"/>
      <c r="M70" s="129"/>
      <c r="N70" s="132"/>
      <c r="O70" s="141"/>
      <c r="P70" s="48"/>
      <c r="Q70" s="48"/>
      <c r="R70" s="48"/>
      <c r="S70" s="48"/>
      <c r="T70" s="48"/>
      <c r="U70" s="48"/>
      <c r="V70" s="48"/>
      <c r="W70" s="48"/>
      <c r="X70" s="48"/>
      <c r="Y70" s="48"/>
      <c r="Z70" s="48"/>
      <c r="AA70" s="129"/>
      <c r="AB70" s="132"/>
      <c r="AC70" s="141"/>
      <c r="AD70" s="94" t="str">
        <f>IF(O69="OK", "Yes", "No")</f>
        <v>No</v>
      </c>
      <c r="AE70" s="120"/>
      <c r="AF70" s="137"/>
    </row>
    <row r="71" spans="1:32" x14ac:dyDescent="0.25">
      <c r="A71" s="153"/>
      <c r="B71" s="47"/>
      <c r="C71" s="48"/>
      <c r="D71" s="48"/>
      <c r="E71" s="48"/>
      <c r="F71" s="48"/>
      <c r="G71" s="48"/>
      <c r="H71" s="48"/>
      <c r="I71" s="48"/>
      <c r="J71" s="48"/>
      <c r="K71" s="48"/>
      <c r="L71" s="48"/>
      <c r="M71" s="129"/>
      <c r="N71" s="132"/>
      <c r="O71" s="141"/>
      <c r="P71" s="48"/>
      <c r="Q71" s="48"/>
      <c r="R71" s="48"/>
      <c r="S71" s="48"/>
      <c r="T71" s="48"/>
      <c r="U71" s="48"/>
      <c r="V71" s="48"/>
      <c r="W71" s="48"/>
      <c r="X71" s="48"/>
      <c r="Y71" s="48"/>
      <c r="Z71" s="48"/>
      <c r="AA71" s="129"/>
      <c r="AB71" s="132"/>
      <c r="AC71" s="141"/>
      <c r="AD71" s="55" t="s">
        <v>63</v>
      </c>
      <c r="AE71" s="120"/>
      <c r="AF71" s="93" t="s">
        <v>86</v>
      </c>
    </row>
    <row r="72" spans="1:32" x14ac:dyDescent="0.25">
      <c r="A72" s="154"/>
      <c r="B72" s="47"/>
      <c r="C72" s="48"/>
      <c r="D72" s="48"/>
      <c r="E72" s="48"/>
      <c r="F72" s="48"/>
      <c r="G72" s="48"/>
      <c r="H72" s="48"/>
      <c r="I72" s="48"/>
      <c r="J72" s="48"/>
      <c r="K72" s="48"/>
      <c r="L72" s="48"/>
      <c r="M72" s="129"/>
      <c r="N72" s="132"/>
      <c r="O72" s="141"/>
      <c r="P72" s="48"/>
      <c r="Q72" s="48"/>
      <c r="R72" s="48"/>
      <c r="S72" s="48"/>
      <c r="T72" s="48"/>
      <c r="U72" s="48"/>
      <c r="V72" s="48"/>
      <c r="W72" s="48"/>
      <c r="X72" s="48"/>
      <c r="Y72" s="48"/>
      <c r="Z72" s="48"/>
      <c r="AA72" s="129"/>
      <c r="AB72" s="132"/>
      <c r="AC72" s="141"/>
      <c r="AD72" s="94" t="str">
        <f>IF(AC69="OK","Yes","No")</f>
        <v>No</v>
      </c>
      <c r="AE72" s="120"/>
      <c r="AF72" s="138"/>
    </row>
    <row r="73" spans="1:32" x14ac:dyDescent="0.25">
      <c r="A73" s="53" t="str">
        <f>IF(AD68="Cycle Complete", "", "Caution: Previous cycle incomplete")</f>
        <v>Caution: Previous cycle incomplete</v>
      </c>
      <c r="B73" s="49"/>
      <c r="C73" s="50"/>
      <c r="D73" s="50"/>
      <c r="E73" s="50"/>
      <c r="F73" s="50"/>
      <c r="G73" s="50"/>
      <c r="H73" s="50"/>
      <c r="I73" s="50"/>
      <c r="J73" s="50"/>
      <c r="K73" s="50"/>
      <c r="L73" s="50"/>
      <c r="M73" s="130"/>
      <c r="N73" s="133"/>
      <c r="O73" s="142"/>
      <c r="P73" s="50"/>
      <c r="Q73" s="50"/>
      <c r="R73" s="50"/>
      <c r="S73" s="50"/>
      <c r="T73" s="50"/>
      <c r="U73" s="50"/>
      <c r="V73" s="50"/>
      <c r="W73" s="50"/>
      <c r="X73" s="50"/>
      <c r="Y73" s="50"/>
      <c r="Z73" s="50"/>
      <c r="AA73" s="130"/>
      <c r="AB73" s="133"/>
      <c r="AC73" s="142"/>
      <c r="AD73" s="57" t="str">
        <f>IF(AND(AD70="Yes",AD72="Yes"),"Cycle Complete","Cycle Incomplete")</f>
        <v>Cycle Incomplete</v>
      </c>
      <c r="AE73" s="121"/>
      <c r="AF73" s="139"/>
    </row>
    <row r="74" spans="1:32" ht="15" customHeight="1" x14ac:dyDescent="0.25">
      <c r="A74" s="155"/>
      <c r="B74" s="33"/>
      <c r="C74" s="34"/>
      <c r="D74" s="34"/>
      <c r="E74" s="34"/>
      <c r="F74" s="34"/>
      <c r="G74" s="34"/>
      <c r="H74" s="34"/>
      <c r="I74" s="34"/>
      <c r="J74" s="34"/>
      <c r="K74" s="34"/>
      <c r="L74" s="34"/>
      <c r="M74" s="143"/>
      <c r="N74" s="122">
        <f>COUNTIF(C74:L78,"y")</f>
        <v>0</v>
      </c>
      <c r="O74" s="146" t="str">
        <f t="shared" ref="O74" si="24">IF(N74&gt;0,"OK","No Observation")</f>
        <v>No Observation</v>
      </c>
      <c r="P74" s="34"/>
      <c r="Q74" s="34"/>
      <c r="R74" s="34"/>
      <c r="S74" s="34"/>
      <c r="T74" s="34"/>
      <c r="U74" s="34"/>
      <c r="V74" s="34"/>
      <c r="W74" s="34"/>
      <c r="X74" s="34"/>
      <c r="Y74" s="34"/>
      <c r="Z74" s="34"/>
      <c r="AA74" s="143"/>
      <c r="AB74" s="122">
        <f>COUNTIF(P74:Z78,"Y")</f>
        <v>0</v>
      </c>
      <c r="AC74" s="146" t="str">
        <f t="shared" ref="AC74" si="25">IF(AB74&gt;0,"OK","No Debrief")</f>
        <v>No Debrief</v>
      </c>
      <c r="AD74" s="68" t="s">
        <v>62</v>
      </c>
      <c r="AE74" s="125"/>
      <c r="AF74" s="151"/>
    </row>
    <row r="75" spans="1:32" x14ac:dyDescent="0.25">
      <c r="A75" s="156"/>
      <c r="B75" s="35"/>
      <c r="C75" s="36"/>
      <c r="D75" s="36"/>
      <c r="E75" s="36"/>
      <c r="F75" s="36"/>
      <c r="G75" s="36"/>
      <c r="H75" s="36"/>
      <c r="I75" s="36"/>
      <c r="J75" s="36"/>
      <c r="K75" s="36"/>
      <c r="L75" s="36"/>
      <c r="M75" s="144"/>
      <c r="N75" s="123"/>
      <c r="O75" s="147"/>
      <c r="P75" s="36"/>
      <c r="Q75" s="36"/>
      <c r="R75" s="36"/>
      <c r="S75" s="36"/>
      <c r="T75" s="36"/>
      <c r="U75" s="36"/>
      <c r="V75" s="36"/>
      <c r="W75" s="36"/>
      <c r="X75" s="36"/>
      <c r="Y75" s="36"/>
      <c r="Z75" s="36"/>
      <c r="AA75" s="144"/>
      <c r="AB75" s="123"/>
      <c r="AC75" s="147"/>
      <c r="AD75" s="94" t="str">
        <f>IF(O74="OK", "Yes", "No")</f>
        <v>No</v>
      </c>
      <c r="AE75" s="126"/>
      <c r="AF75" s="150"/>
    </row>
    <row r="76" spans="1:32" x14ac:dyDescent="0.25">
      <c r="A76" s="156"/>
      <c r="B76" s="35"/>
      <c r="C76" s="36"/>
      <c r="D76" s="36"/>
      <c r="E76" s="36"/>
      <c r="F76" s="36"/>
      <c r="G76" s="36"/>
      <c r="H76" s="36"/>
      <c r="I76" s="36"/>
      <c r="J76" s="36"/>
      <c r="K76" s="36"/>
      <c r="L76" s="36"/>
      <c r="M76" s="144"/>
      <c r="N76" s="123"/>
      <c r="O76" s="147"/>
      <c r="P76" s="36"/>
      <c r="Q76" s="36"/>
      <c r="R76" s="36"/>
      <c r="S76" s="36"/>
      <c r="T76" s="36"/>
      <c r="U76" s="36"/>
      <c r="V76" s="36"/>
      <c r="W76" s="36"/>
      <c r="X76" s="36"/>
      <c r="Y76" s="36"/>
      <c r="Z76" s="36"/>
      <c r="AA76" s="144"/>
      <c r="AB76" s="123"/>
      <c r="AC76" s="147"/>
      <c r="AD76" s="55" t="s">
        <v>63</v>
      </c>
      <c r="AE76" s="126"/>
      <c r="AF76" s="93" t="s">
        <v>86</v>
      </c>
    </row>
    <row r="77" spans="1:32" x14ac:dyDescent="0.25">
      <c r="A77" s="157"/>
      <c r="B77" s="35"/>
      <c r="C77" s="36"/>
      <c r="D77" s="36"/>
      <c r="E77" s="36"/>
      <c r="F77" s="36"/>
      <c r="G77" s="36"/>
      <c r="H77" s="36"/>
      <c r="I77" s="36"/>
      <c r="J77" s="36"/>
      <c r="K77" s="36"/>
      <c r="L77" s="36"/>
      <c r="M77" s="144"/>
      <c r="N77" s="123"/>
      <c r="O77" s="147"/>
      <c r="P77" s="36"/>
      <c r="Q77" s="36"/>
      <c r="R77" s="36"/>
      <c r="S77" s="36"/>
      <c r="T77" s="36"/>
      <c r="U77" s="36"/>
      <c r="V77" s="36"/>
      <c r="W77" s="36"/>
      <c r="X77" s="36"/>
      <c r="Y77" s="36"/>
      <c r="Z77" s="36"/>
      <c r="AA77" s="144"/>
      <c r="AB77" s="123"/>
      <c r="AC77" s="147"/>
      <c r="AD77" s="94" t="str">
        <f>IF(AC74="OK","Yes","No")</f>
        <v>No</v>
      </c>
      <c r="AE77" s="126"/>
      <c r="AF77" s="134"/>
    </row>
    <row r="78" spans="1:32" x14ac:dyDescent="0.25">
      <c r="A78" s="71" t="str">
        <f>IF(AD73="Cycle Complete", "", "Caution: Previous cycle incomplete")</f>
        <v>Caution: Previous cycle incomplete</v>
      </c>
      <c r="B78" s="37"/>
      <c r="C78" s="38"/>
      <c r="D78" s="38"/>
      <c r="E78" s="38"/>
      <c r="F78" s="38"/>
      <c r="G78" s="38"/>
      <c r="H78" s="38"/>
      <c r="I78" s="38"/>
      <c r="J78" s="38"/>
      <c r="K78" s="38"/>
      <c r="L78" s="38"/>
      <c r="M78" s="145"/>
      <c r="N78" s="124"/>
      <c r="O78" s="148"/>
      <c r="P78" s="38"/>
      <c r="Q78" s="38"/>
      <c r="R78" s="38"/>
      <c r="S78" s="38"/>
      <c r="T78" s="38"/>
      <c r="U78" s="38"/>
      <c r="V78" s="38"/>
      <c r="W78" s="38"/>
      <c r="X78" s="38"/>
      <c r="Y78" s="38"/>
      <c r="Z78" s="38"/>
      <c r="AA78" s="145"/>
      <c r="AB78" s="124"/>
      <c r="AC78" s="148"/>
      <c r="AD78" s="57" t="str">
        <f>IF(AND(AD75="Yes",AD77="Yes"),"Cycle Complete","Cycle Incomplete")</f>
        <v>Cycle Incomplete</v>
      </c>
      <c r="AE78" s="127"/>
      <c r="AF78" s="135"/>
    </row>
    <row r="79" spans="1:32" ht="15" customHeight="1" x14ac:dyDescent="0.25">
      <c r="A79" s="152"/>
      <c r="B79" s="45"/>
      <c r="C79" s="46"/>
      <c r="D79" s="46"/>
      <c r="E79" s="46"/>
      <c r="F79" s="46"/>
      <c r="G79" s="46"/>
      <c r="H79" s="46"/>
      <c r="I79" s="46"/>
      <c r="J79" s="46"/>
      <c r="K79" s="46"/>
      <c r="L79" s="46"/>
      <c r="M79" s="128"/>
      <c r="N79" s="131">
        <f>COUNTIF(C79:L83,"y")</f>
        <v>0</v>
      </c>
      <c r="O79" s="140" t="str">
        <f t="shared" ref="O79" si="26">IF(N79&gt;0,"OK","No Observation")</f>
        <v>No Observation</v>
      </c>
      <c r="P79" s="46"/>
      <c r="Q79" s="46"/>
      <c r="R79" s="46"/>
      <c r="S79" s="46"/>
      <c r="T79" s="46"/>
      <c r="U79" s="46"/>
      <c r="V79" s="46"/>
      <c r="W79" s="46"/>
      <c r="X79" s="46"/>
      <c r="Y79" s="46"/>
      <c r="Z79" s="46"/>
      <c r="AA79" s="128"/>
      <c r="AB79" s="131">
        <f>COUNTIF(P79:Z83,"Y")</f>
        <v>0</v>
      </c>
      <c r="AC79" s="140" t="str">
        <f t="shared" ref="AC79" si="27">IF(AB79&gt;0,"OK","No Debrief")</f>
        <v>No Debrief</v>
      </c>
      <c r="AD79" s="68" t="s">
        <v>62</v>
      </c>
      <c r="AE79" s="119"/>
      <c r="AF79" s="136"/>
    </row>
    <row r="80" spans="1:32" x14ac:dyDescent="0.25">
      <c r="A80" s="153"/>
      <c r="B80" s="47"/>
      <c r="C80" s="48"/>
      <c r="D80" s="48"/>
      <c r="E80" s="48"/>
      <c r="F80" s="48"/>
      <c r="G80" s="48"/>
      <c r="H80" s="48"/>
      <c r="I80" s="48"/>
      <c r="J80" s="48"/>
      <c r="K80" s="48"/>
      <c r="L80" s="48"/>
      <c r="M80" s="129"/>
      <c r="N80" s="132"/>
      <c r="O80" s="141"/>
      <c r="P80" s="48"/>
      <c r="Q80" s="48"/>
      <c r="R80" s="48"/>
      <c r="S80" s="48"/>
      <c r="T80" s="48"/>
      <c r="U80" s="48"/>
      <c r="V80" s="48"/>
      <c r="W80" s="48"/>
      <c r="X80" s="48"/>
      <c r="Y80" s="48"/>
      <c r="Z80" s="48"/>
      <c r="AA80" s="129"/>
      <c r="AB80" s="132"/>
      <c r="AC80" s="141"/>
      <c r="AD80" s="94" t="str">
        <f>IF(O79="OK", "Yes", "No")</f>
        <v>No</v>
      </c>
      <c r="AE80" s="120"/>
      <c r="AF80" s="137"/>
    </row>
    <row r="81" spans="1:32" x14ac:dyDescent="0.25">
      <c r="A81" s="153"/>
      <c r="B81" s="47"/>
      <c r="C81" s="48"/>
      <c r="D81" s="48"/>
      <c r="E81" s="48"/>
      <c r="F81" s="48"/>
      <c r="G81" s="48"/>
      <c r="H81" s="48"/>
      <c r="I81" s="48"/>
      <c r="J81" s="48"/>
      <c r="K81" s="48"/>
      <c r="L81" s="48"/>
      <c r="M81" s="129"/>
      <c r="N81" s="132"/>
      <c r="O81" s="141"/>
      <c r="P81" s="48"/>
      <c r="Q81" s="48"/>
      <c r="R81" s="48"/>
      <c r="S81" s="48"/>
      <c r="T81" s="48"/>
      <c r="U81" s="48"/>
      <c r="V81" s="48"/>
      <c r="W81" s="48"/>
      <c r="X81" s="48"/>
      <c r="Y81" s="48"/>
      <c r="Z81" s="48"/>
      <c r="AA81" s="129"/>
      <c r="AB81" s="132"/>
      <c r="AC81" s="141"/>
      <c r="AD81" s="55" t="s">
        <v>63</v>
      </c>
      <c r="AE81" s="120"/>
      <c r="AF81" s="93" t="s">
        <v>86</v>
      </c>
    </row>
    <row r="82" spans="1:32" x14ac:dyDescent="0.25">
      <c r="A82" s="154"/>
      <c r="B82" s="47"/>
      <c r="C82" s="48"/>
      <c r="D82" s="48"/>
      <c r="E82" s="48"/>
      <c r="F82" s="48"/>
      <c r="G82" s="48"/>
      <c r="H82" s="48"/>
      <c r="I82" s="48"/>
      <c r="J82" s="48"/>
      <c r="K82" s="48"/>
      <c r="L82" s="48"/>
      <c r="M82" s="129"/>
      <c r="N82" s="132"/>
      <c r="O82" s="141"/>
      <c r="P82" s="48"/>
      <c r="Q82" s="48"/>
      <c r="R82" s="48"/>
      <c r="S82" s="48"/>
      <c r="T82" s="48"/>
      <c r="U82" s="48"/>
      <c r="V82" s="48"/>
      <c r="W82" s="48"/>
      <c r="X82" s="48"/>
      <c r="Y82" s="48"/>
      <c r="Z82" s="48"/>
      <c r="AA82" s="129"/>
      <c r="AB82" s="132"/>
      <c r="AC82" s="141"/>
      <c r="AD82" s="94" t="str">
        <f>IF(AC79="OK","Yes","No")</f>
        <v>No</v>
      </c>
      <c r="AE82" s="120"/>
      <c r="AF82" s="138"/>
    </row>
    <row r="83" spans="1:32" x14ac:dyDescent="0.25">
      <c r="A83" s="53" t="str">
        <f>IF(AD78="Cycle Complete", "", "Caution: Previous cycle incomplete")</f>
        <v>Caution: Previous cycle incomplete</v>
      </c>
      <c r="B83" s="49"/>
      <c r="C83" s="50"/>
      <c r="D83" s="50"/>
      <c r="E83" s="50"/>
      <c r="F83" s="50"/>
      <c r="G83" s="50"/>
      <c r="H83" s="50"/>
      <c r="I83" s="50"/>
      <c r="J83" s="50"/>
      <c r="K83" s="50"/>
      <c r="L83" s="50"/>
      <c r="M83" s="130"/>
      <c r="N83" s="133"/>
      <c r="O83" s="142"/>
      <c r="P83" s="50"/>
      <c r="Q83" s="50"/>
      <c r="R83" s="50"/>
      <c r="S83" s="50"/>
      <c r="T83" s="50"/>
      <c r="U83" s="50"/>
      <c r="V83" s="50"/>
      <c r="W83" s="50"/>
      <c r="X83" s="50"/>
      <c r="Y83" s="50"/>
      <c r="Z83" s="50"/>
      <c r="AA83" s="130"/>
      <c r="AB83" s="133"/>
      <c r="AC83" s="142"/>
      <c r="AD83" s="57" t="str">
        <f>IF(AND(AD80="Yes",AD82="Yes"),"Cycle Complete","Cycle Incomplete")</f>
        <v>Cycle Incomplete</v>
      </c>
      <c r="AE83" s="121"/>
      <c r="AF83" s="139"/>
    </row>
    <row r="84" spans="1:32" ht="15" customHeight="1" x14ac:dyDescent="0.25">
      <c r="A84" s="155"/>
      <c r="B84" s="33"/>
      <c r="C84" s="34"/>
      <c r="D84" s="34"/>
      <c r="E84" s="34"/>
      <c r="F84" s="34"/>
      <c r="G84" s="34"/>
      <c r="H84" s="34"/>
      <c r="I84" s="34"/>
      <c r="J84" s="34"/>
      <c r="K84" s="34"/>
      <c r="L84" s="34"/>
      <c r="M84" s="143"/>
      <c r="N84" s="122">
        <f>COUNTIF(C84:L88,"y")</f>
        <v>0</v>
      </c>
      <c r="O84" s="146" t="str">
        <f t="shared" ref="O84" si="28">IF(N84&gt;0,"OK","No Observation")</f>
        <v>No Observation</v>
      </c>
      <c r="P84" s="34"/>
      <c r="Q84" s="34"/>
      <c r="R84" s="34"/>
      <c r="S84" s="34"/>
      <c r="T84" s="34"/>
      <c r="U84" s="34"/>
      <c r="V84" s="34"/>
      <c r="W84" s="34"/>
      <c r="X84" s="34"/>
      <c r="Y84" s="34"/>
      <c r="Z84" s="34"/>
      <c r="AA84" s="143"/>
      <c r="AB84" s="122">
        <f>COUNTIF(P84:Z88,"Y")</f>
        <v>0</v>
      </c>
      <c r="AC84" s="146" t="str">
        <f t="shared" ref="AC84" si="29">IF(AB84&gt;0,"OK","No Debrief")</f>
        <v>No Debrief</v>
      </c>
      <c r="AD84" s="68" t="s">
        <v>62</v>
      </c>
      <c r="AE84" s="125"/>
      <c r="AF84" s="151"/>
    </row>
    <row r="85" spans="1:32" x14ac:dyDescent="0.25">
      <c r="A85" s="156"/>
      <c r="B85" s="35"/>
      <c r="C85" s="36"/>
      <c r="D85" s="36"/>
      <c r="E85" s="36"/>
      <c r="F85" s="36"/>
      <c r="G85" s="36"/>
      <c r="H85" s="36"/>
      <c r="I85" s="36"/>
      <c r="J85" s="36"/>
      <c r="K85" s="36"/>
      <c r="L85" s="36"/>
      <c r="M85" s="144"/>
      <c r="N85" s="123"/>
      <c r="O85" s="147"/>
      <c r="P85" s="36"/>
      <c r="Q85" s="36"/>
      <c r="R85" s="36"/>
      <c r="S85" s="36"/>
      <c r="T85" s="36"/>
      <c r="U85" s="36"/>
      <c r="V85" s="36"/>
      <c r="W85" s="36"/>
      <c r="X85" s="36"/>
      <c r="Y85" s="36"/>
      <c r="Z85" s="36"/>
      <c r="AA85" s="144"/>
      <c r="AB85" s="123"/>
      <c r="AC85" s="147"/>
      <c r="AD85" s="94" t="str">
        <f>IF(O84="OK", "Yes", "No")</f>
        <v>No</v>
      </c>
      <c r="AE85" s="126"/>
      <c r="AF85" s="150"/>
    </row>
    <row r="86" spans="1:32" x14ac:dyDescent="0.25">
      <c r="A86" s="156"/>
      <c r="B86" s="35"/>
      <c r="C86" s="36"/>
      <c r="D86" s="36"/>
      <c r="E86" s="36"/>
      <c r="F86" s="36"/>
      <c r="G86" s="36"/>
      <c r="H86" s="36"/>
      <c r="I86" s="36"/>
      <c r="J86" s="36"/>
      <c r="K86" s="36"/>
      <c r="L86" s="36"/>
      <c r="M86" s="144"/>
      <c r="N86" s="123"/>
      <c r="O86" s="147"/>
      <c r="P86" s="36"/>
      <c r="Q86" s="36"/>
      <c r="R86" s="36"/>
      <c r="S86" s="36"/>
      <c r="T86" s="36"/>
      <c r="U86" s="36"/>
      <c r="V86" s="36"/>
      <c r="W86" s="36"/>
      <c r="X86" s="36"/>
      <c r="Y86" s="36"/>
      <c r="Z86" s="36"/>
      <c r="AA86" s="144"/>
      <c r="AB86" s="123"/>
      <c r="AC86" s="147"/>
      <c r="AD86" s="55" t="s">
        <v>63</v>
      </c>
      <c r="AE86" s="126"/>
      <c r="AF86" s="93" t="s">
        <v>86</v>
      </c>
    </row>
    <row r="87" spans="1:32" x14ac:dyDescent="0.25">
      <c r="A87" s="157"/>
      <c r="B87" s="35"/>
      <c r="C87" s="36"/>
      <c r="D87" s="36"/>
      <c r="E87" s="36"/>
      <c r="F87" s="36"/>
      <c r="G87" s="36"/>
      <c r="H87" s="36"/>
      <c r="I87" s="36"/>
      <c r="J87" s="36"/>
      <c r="K87" s="36"/>
      <c r="L87" s="36"/>
      <c r="M87" s="144"/>
      <c r="N87" s="123"/>
      <c r="O87" s="147"/>
      <c r="P87" s="36"/>
      <c r="Q87" s="36"/>
      <c r="R87" s="36"/>
      <c r="S87" s="36"/>
      <c r="T87" s="36"/>
      <c r="U87" s="36"/>
      <c r="V87" s="36"/>
      <c r="W87" s="36"/>
      <c r="X87" s="36"/>
      <c r="Y87" s="36"/>
      <c r="Z87" s="36"/>
      <c r="AA87" s="144"/>
      <c r="AB87" s="123"/>
      <c r="AC87" s="147"/>
      <c r="AD87" s="94" t="str">
        <f>IF(AC84="OK","Yes","No")</f>
        <v>No</v>
      </c>
      <c r="AE87" s="126"/>
      <c r="AF87" s="134"/>
    </row>
    <row r="88" spans="1:32" x14ac:dyDescent="0.25">
      <c r="A88" s="71" t="str">
        <f>IF(AD83="Cycle Complete", "", "Caution: Previous cycle incomplete")</f>
        <v>Caution: Previous cycle incomplete</v>
      </c>
      <c r="B88" s="37"/>
      <c r="C88" s="38"/>
      <c r="D88" s="38"/>
      <c r="E88" s="38"/>
      <c r="F88" s="38"/>
      <c r="G88" s="38"/>
      <c r="H88" s="38"/>
      <c r="I88" s="38"/>
      <c r="J88" s="38"/>
      <c r="K88" s="38"/>
      <c r="L88" s="38"/>
      <c r="M88" s="145"/>
      <c r="N88" s="124"/>
      <c r="O88" s="148"/>
      <c r="P88" s="38"/>
      <c r="Q88" s="38"/>
      <c r="R88" s="38"/>
      <c r="S88" s="38"/>
      <c r="T88" s="38"/>
      <c r="U88" s="38"/>
      <c r="V88" s="38"/>
      <c r="W88" s="38"/>
      <c r="X88" s="38"/>
      <c r="Y88" s="38"/>
      <c r="Z88" s="38"/>
      <c r="AA88" s="145"/>
      <c r="AB88" s="124"/>
      <c r="AC88" s="148"/>
      <c r="AD88" s="57" t="str">
        <f>IF(AND(AD85="Yes",AD87="Yes"),"Cycle Complete","Cycle Incomplete")</f>
        <v>Cycle Incomplete</v>
      </c>
      <c r="AE88" s="127"/>
      <c r="AF88" s="135"/>
    </row>
    <row r="89" spans="1:32" ht="15" customHeight="1" x14ac:dyDescent="0.25">
      <c r="A89" s="152"/>
      <c r="B89" s="45"/>
      <c r="C89" s="46"/>
      <c r="D89" s="46"/>
      <c r="E89" s="46"/>
      <c r="F89" s="46"/>
      <c r="G89" s="46"/>
      <c r="H89" s="46"/>
      <c r="I89" s="46"/>
      <c r="J89" s="46"/>
      <c r="K89" s="46"/>
      <c r="L89" s="46"/>
      <c r="M89" s="128"/>
      <c r="N89" s="131">
        <f>COUNTIF(C89:L93,"y")</f>
        <v>0</v>
      </c>
      <c r="O89" s="140" t="str">
        <f t="shared" ref="O89" si="30">IF(N89&gt;0,"OK","No Observation")</f>
        <v>No Observation</v>
      </c>
      <c r="P89" s="46"/>
      <c r="Q89" s="46"/>
      <c r="R89" s="46"/>
      <c r="S89" s="46"/>
      <c r="T89" s="46"/>
      <c r="U89" s="46"/>
      <c r="V89" s="46"/>
      <c r="W89" s="46"/>
      <c r="X89" s="46"/>
      <c r="Y89" s="46"/>
      <c r="Z89" s="46"/>
      <c r="AA89" s="128"/>
      <c r="AB89" s="131">
        <f>COUNTIF(P89:Z93,"Y")</f>
        <v>0</v>
      </c>
      <c r="AC89" s="140" t="str">
        <f t="shared" ref="AC89" si="31">IF(AB89&gt;0,"OK","No Debrief")</f>
        <v>No Debrief</v>
      </c>
      <c r="AD89" s="68" t="s">
        <v>62</v>
      </c>
      <c r="AE89" s="119"/>
      <c r="AF89" s="136"/>
    </row>
    <row r="90" spans="1:32" x14ac:dyDescent="0.25">
      <c r="A90" s="153"/>
      <c r="B90" s="47"/>
      <c r="C90" s="48"/>
      <c r="D90" s="48"/>
      <c r="E90" s="48"/>
      <c r="F90" s="48"/>
      <c r="G90" s="48"/>
      <c r="H90" s="48"/>
      <c r="I90" s="48"/>
      <c r="J90" s="48"/>
      <c r="K90" s="48"/>
      <c r="L90" s="48"/>
      <c r="M90" s="129"/>
      <c r="N90" s="132"/>
      <c r="O90" s="141"/>
      <c r="P90" s="48"/>
      <c r="Q90" s="48"/>
      <c r="R90" s="48"/>
      <c r="S90" s="48"/>
      <c r="T90" s="48"/>
      <c r="U90" s="48"/>
      <c r="V90" s="48"/>
      <c r="W90" s="48"/>
      <c r="X90" s="48"/>
      <c r="Y90" s="48"/>
      <c r="Z90" s="48"/>
      <c r="AA90" s="129"/>
      <c r="AB90" s="132"/>
      <c r="AC90" s="141"/>
      <c r="AD90" s="94" t="str">
        <f>IF(O89="OK", "Yes", "No")</f>
        <v>No</v>
      </c>
      <c r="AE90" s="120"/>
      <c r="AF90" s="137"/>
    </row>
    <row r="91" spans="1:32" x14ac:dyDescent="0.25">
      <c r="A91" s="153"/>
      <c r="B91" s="47"/>
      <c r="C91" s="48"/>
      <c r="D91" s="48"/>
      <c r="E91" s="48"/>
      <c r="F91" s="48"/>
      <c r="G91" s="48"/>
      <c r="H91" s="48"/>
      <c r="I91" s="48"/>
      <c r="J91" s="48"/>
      <c r="K91" s="48"/>
      <c r="L91" s="48"/>
      <c r="M91" s="129"/>
      <c r="N91" s="132"/>
      <c r="O91" s="141"/>
      <c r="P91" s="48"/>
      <c r="Q91" s="48"/>
      <c r="R91" s="48"/>
      <c r="S91" s="48"/>
      <c r="T91" s="48"/>
      <c r="U91" s="48"/>
      <c r="V91" s="48"/>
      <c r="W91" s="48"/>
      <c r="X91" s="48"/>
      <c r="Y91" s="48"/>
      <c r="Z91" s="48"/>
      <c r="AA91" s="129"/>
      <c r="AB91" s="132"/>
      <c r="AC91" s="141"/>
      <c r="AD91" s="55" t="s">
        <v>63</v>
      </c>
      <c r="AE91" s="120"/>
      <c r="AF91" s="93" t="s">
        <v>86</v>
      </c>
    </row>
    <row r="92" spans="1:32" x14ac:dyDescent="0.25">
      <c r="A92" s="154"/>
      <c r="B92" s="47"/>
      <c r="C92" s="48"/>
      <c r="D92" s="48"/>
      <c r="E92" s="48"/>
      <c r="F92" s="48"/>
      <c r="G92" s="48"/>
      <c r="H92" s="48"/>
      <c r="I92" s="48"/>
      <c r="J92" s="48"/>
      <c r="K92" s="48"/>
      <c r="L92" s="48"/>
      <c r="M92" s="129"/>
      <c r="N92" s="132"/>
      <c r="O92" s="141"/>
      <c r="P92" s="48"/>
      <c r="Q92" s="48"/>
      <c r="R92" s="48"/>
      <c r="S92" s="48"/>
      <c r="T92" s="48"/>
      <c r="U92" s="48"/>
      <c r="V92" s="48"/>
      <c r="W92" s="48"/>
      <c r="X92" s="48"/>
      <c r="Y92" s="48"/>
      <c r="Z92" s="48"/>
      <c r="AA92" s="129"/>
      <c r="AB92" s="132"/>
      <c r="AC92" s="141"/>
      <c r="AD92" s="94" t="str">
        <f>IF(AC89="OK","Yes","No")</f>
        <v>No</v>
      </c>
      <c r="AE92" s="120"/>
      <c r="AF92" s="138"/>
    </row>
    <row r="93" spans="1:32" x14ac:dyDescent="0.25">
      <c r="A93" s="53" t="str">
        <f>IF(AD88="Cycle Complete", "", "Caution: Previous cycle incomplete")</f>
        <v>Caution: Previous cycle incomplete</v>
      </c>
      <c r="B93" s="49"/>
      <c r="C93" s="50"/>
      <c r="D93" s="50"/>
      <c r="E93" s="50"/>
      <c r="F93" s="50"/>
      <c r="G93" s="50"/>
      <c r="H93" s="50"/>
      <c r="I93" s="50"/>
      <c r="J93" s="50"/>
      <c r="K93" s="50"/>
      <c r="L93" s="50"/>
      <c r="M93" s="130"/>
      <c r="N93" s="133"/>
      <c r="O93" s="142"/>
      <c r="P93" s="50"/>
      <c r="Q93" s="50"/>
      <c r="R93" s="50"/>
      <c r="S93" s="50"/>
      <c r="T93" s="50"/>
      <c r="U93" s="50"/>
      <c r="V93" s="50"/>
      <c r="W93" s="50"/>
      <c r="X93" s="50"/>
      <c r="Y93" s="50"/>
      <c r="Z93" s="50"/>
      <c r="AA93" s="130"/>
      <c r="AB93" s="133"/>
      <c r="AC93" s="142"/>
      <c r="AD93" s="57" t="str">
        <f>IF(AND(AD90="Yes",AD92="Yes"),"Cycle Complete","Cycle Incomplete")</f>
        <v>Cycle Incomplete</v>
      </c>
      <c r="AE93" s="121"/>
      <c r="AF93" s="139"/>
    </row>
    <row r="94" spans="1:32" ht="15" customHeight="1" x14ac:dyDescent="0.25">
      <c r="A94" s="155"/>
      <c r="B94" s="33"/>
      <c r="C94" s="34"/>
      <c r="D94" s="34"/>
      <c r="E94" s="34"/>
      <c r="F94" s="34"/>
      <c r="G94" s="34"/>
      <c r="H94" s="34"/>
      <c r="I94" s="34"/>
      <c r="J94" s="34"/>
      <c r="K94" s="34"/>
      <c r="L94" s="34"/>
      <c r="M94" s="143"/>
      <c r="N94" s="122">
        <f>COUNTIF(C94:L98,"y")</f>
        <v>0</v>
      </c>
      <c r="O94" s="146" t="str">
        <f t="shared" ref="O94" si="32">IF(N94&gt;0,"OK","No Observation")</f>
        <v>No Observation</v>
      </c>
      <c r="P94" s="34"/>
      <c r="Q94" s="34"/>
      <c r="R94" s="34"/>
      <c r="S94" s="34"/>
      <c r="T94" s="34"/>
      <c r="U94" s="34"/>
      <c r="V94" s="34"/>
      <c r="W94" s="34"/>
      <c r="X94" s="34"/>
      <c r="Y94" s="34"/>
      <c r="Z94" s="34"/>
      <c r="AA94" s="143"/>
      <c r="AB94" s="122">
        <f>COUNTIF(P94:Z98,"Y")</f>
        <v>0</v>
      </c>
      <c r="AC94" s="146" t="str">
        <f t="shared" ref="AC94" si="33">IF(AB94&gt;0,"OK","No Debrief")</f>
        <v>No Debrief</v>
      </c>
      <c r="AD94" s="68" t="s">
        <v>62</v>
      </c>
      <c r="AE94" s="125"/>
      <c r="AF94" s="151"/>
    </row>
    <row r="95" spans="1:32" x14ac:dyDescent="0.25">
      <c r="A95" s="156"/>
      <c r="B95" s="35"/>
      <c r="C95" s="36"/>
      <c r="D95" s="36"/>
      <c r="E95" s="36"/>
      <c r="F95" s="36"/>
      <c r="G95" s="36"/>
      <c r="H95" s="36"/>
      <c r="I95" s="36"/>
      <c r="J95" s="36"/>
      <c r="K95" s="36"/>
      <c r="L95" s="36"/>
      <c r="M95" s="144"/>
      <c r="N95" s="123"/>
      <c r="O95" s="147"/>
      <c r="P95" s="36"/>
      <c r="Q95" s="36"/>
      <c r="R95" s="36"/>
      <c r="S95" s="36"/>
      <c r="T95" s="36"/>
      <c r="U95" s="36"/>
      <c r="V95" s="36"/>
      <c r="W95" s="36"/>
      <c r="X95" s="36"/>
      <c r="Y95" s="36"/>
      <c r="Z95" s="36"/>
      <c r="AA95" s="144"/>
      <c r="AB95" s="123"/>
      <c r="AC95" s="147"/>
      <c r="AD95" s="94" t="str">
        <f>IF(O94="OK", "Yes", "No")</f>
        <v>No</v>
      </c>
      <c r="AE95" s="126"/>
      <c r="AF95" s="150"/>
    </row>
    <row r="96" spans="1:32" x14ac:dyDescent="0.25">
      <c r="A96" s="156"/>
      <c r="B96" s="35"/>
      <c r="C96" s="36"/>
      <c r="D96" s="36"/>
      <c r="E96" s="36"/>
      <c r="F96" s="36"/>
      <c r="G96" s="36"/>
      <c r="H96" s="36"/>
      <c r="I96" s="36"/>
      <c r="J96" s="36"/>
      <c r="K96" s="36"/>
      <c r="L96" s="36"/>
      <c r="M96" s="144"/>
      <c r="N96" s="123"/>
      <c r="O96" s="147"/>
      <c r="P96" s="36"/>
      <c r="Q96" s="36"/>
      <c r="R96" s="36"/>
      <c r="S96" s="36"/>
      <c r="T96" s="36"/>
      <c r="U96" s="36"/>
      <c r="V96" s="36"/>
      <c r="W96" s="36"/>
      <c r="X96" s="36"/>
      <c r="Y96" s="36"/>
      <c r="Z96" s="36"/>
      <c r="AA96" s="144"/>
      <c r="AB96" s="123"/>
      <c r="AC96" s="147"/>
      <c r="AD96" s="55" t="s">
        <v>63</v>
      </c>
      <c r="AE96" s="126"/>
      <c r="AF96" s="93" t="s">
        <v>86</v>
      </c>
    </row>
    <row r="97" spans="1:32" x14ac:dyDescent="0.25">
      <c r="A97" s="157"/>
      <c r="B97" s="35"/>
      <c r="C97" s="36"/>
      <c r="D97" s="36"/>
      <c r="E97" s="36"/>
      <c r="F97" s="36"/>
      <c r="G97" s="36"/>
      <c r="H97" s="36"/>
      <c r="I97" s="36"/>
      <c r="J97" s="36"/>
      <c r="K97" s="36"/>
      <c r="L97" s="36"/>
      <c r="M97" s="144"/>
      <c r="N97" s="123"/>
      <c r="O97" s="147"/>
      <c r="P97" s="36"/>
      <c r="Q97" s="36"/>
      <c r="R97" s="36"/>
      <c r="S97" s="36"/>
      <c r="T97" s="36"/>
      <c r="U97" s="36"/>
      <c r="V97" s="36"/>
      <c r="W97" s="36"/>
      <c r="X97" s="36"/>
      <c r="Y97" s="36"/>
      <c r="Z97" s="36"/>
      <c r="AA97" s="144"/>
      <c r="AB97" s="123"/>
      <c r="AC97" s="147"/>
      <c r="AD97" s="94" t="str">
        <f>IF(AC94="OK","Yes","No")</f>
        <v>No</v>
      </c>
      <c r="AE97" s="126"/>
      <c r="AF97" s="134"/>
    </row>
    <row r="98" spans="1:32" x14ac:dyDescent="0.25">
      <c r="A98" s="71" t="str">
        <f>IF(AD93="Cycle Complete", "", "Caution: Previous cycle incomplete")</f>
        <v>Caution: Previous cycle incomplete</v>
      </c>
      <c r="B98" s="37"/>
      <c r="C98" s="38"/>
      <c r="D98" s="38"/>
      <c r="E98" s="38"/>
      <c r="F98" s="38"/>
      <c r="G98" s="38"/>
      <c r="H98" s="38"/>
      <c r="I98" s="38"/>
      <c r="J98" s="38"/>
      <c r="K98" s="38"/>
      <c r="L98" s="38"/>
      <c r="M98" s="145"/>
      <c r="N98" s="124"/>
      <c r="O98" s="148"/>
      <c r="P98" s="38"/>
      <c r="Q98" s="38"/>
      <c r="R98" s="38"/>
      <c r="S98" s="38"/>
      <c r="T98" s="38"/>
      <c r="U98" s="38"/>
      <c r="V98" s="38"/>
      <c r="W98" s="38"/>
      <c r="X98" s="38"/>
      <c r="Y98" s="38"/>
      <c r="Z98" s="38"/>
      <c r="AA98" s="145"/>
      <c r="AB98" s="124"/>
      <c r="AC98" s="148"/>
      <c r="AD98" s="57" t="str">
        <f>IF(AND(AD95="Yes",AD97="Yes"),"Cycle Complete","Cycle Incomplete")</f>
        <v>Cycle Incomplete</v>
      </c>
      <c r="AE98" s="127"/>
      <c r="AF98" s="135"/>
    </row>
    <row r="99" spans="1:32" ht="15" customHeight="1" x14ac:dyDescent="0.25">
      <c r="A99" s="152"/>
      <c r="B99" s="45"/>
      <c r="C99" s="46"/>
      <c r="D99" s="46"/>
      <c r="E99" s="46"/>
      <c r="F99" s="46"/>
      <c r="G99" s="46"/>
      <c r="H99" s="46"/>
      <c r="I99" s="46"/>
      <c r="J99" s="46"/>
      <c r="K99" s="46"/>
      <c r="L99" s="46"/>
      <c r="M99" s="128"/>
      <c r="N99" s="131">
        <f>COUNTIF(C99:L103,"y")</f>
        <v>0</v>
      </c>
      <c r="O99" s="140" t="str">
        <f t="shared" ref="O99" si="34">IF(N99&gt;0,"OK","No Observation")</f>
        <v>No Observation</v>
      </c>
      <c r="P99" s="46"/>
      <c r="Q99" s="46"/>
      <c r="R99" s="46"/>
      <c r="S99" s="46"/>
      <c r="T99" s="46"/>
      <c r="U99" s="46"/>
      <c r="V99" s="46"/>
      <c r="W99" s="46"/>
      <c r="X99" s="46"/>
      <c r="Y99" s="46"/>
      <c r="Z99" s="46"/>
      <c r="AA99" s="128"/>
      <c r="AB99" s="131">
        <f>COUNTIF(P99:Z103,"Y")</f>
        <v>0</v>
      </c>
      <c r="AC99" s="140" t="str">
        <f t="shared" ref="AC99" si="35">IF(AB99&gt;0,"OK","No Debrief")</f>
        <v>No Debrief</v>
      </c>
      <c r="AD99" s="68" t="s">
        <v>62</v>
      </c>
      <c r="AE99" s="119"/>
      <c r="AF99" s="136"/>
    </row>
    <row r="100" spans="1:32" x14ac:dyDescent="0.25">
      <c r="A100" s="153"/>
      <c r="B100" s="47"/>
      <c r="C100" s="48"/>
      <c r="D100" s="48"/>
      <c r="E100" s="48"/>
      <c r="F100" s="48"/>
      <c r="G100" s="48"/>
      <c r="H100" s="48"/>
      <c r="I100" s="48"/>
      <c r="J100" s="48"/>
      <c r="K100" s="48"/>
      <c r="L100" s="48"/>
      <c r="M100" s="129"/>
      <c r="N100" s="132"/>
      <c r="O100" s="141"/>
      <c r="P100" s="48"/>
      <c r="Q100" s="48"/>
      <c r="R100" s="48"/>
      <c r="S100" s="48"/>
      <c r="T100" s="48"/>
      <c r="U100" s="48"/>
      <c r="V100" s="48"/>
      <c r="W100" s="48"/>
      <c r="X100" s="48"/>
      <c r="Y100" s="48"/>
      <c r="Z100" s="48"/>
      <c r="AA100" s="129"/>
      <c r="AB100" s="132"/>
      <c r="AC100" s="141"/>
      <c r="AD100" s="94" t="str">
        <f>IF(O99="OK", "Yes", "No")</f>
        <v>No</v>
      </c>
      <c r="AE100" s="120"/>
      <c r="AF100" s="137"/>
    </row>
    <row r="101" spans="1:32" x14ac:dyDescent="0.25">
      <c r="A101" s="153"/>
      <c r="B101" s="47"/>
      <c r="C101" s="48"/>
      <c r="D101" s="48"/>
      <c r="E101" s="48"/>
      <c r="F101" s="48"/>
      <c r="G101" s="48"/>
      <c r="H101" s="48"/>
      <c r="I101" s="48"/>
      <c r="J101" s="48"/>
      <c r="K101" s="48"/>
      <c r="L101" s="48"/>
      <c r="M101" s="129"/>
      <c r="N101" s="132"/>
      <c r="O101" s="141"/>
      <c r="P101" s="48"/>
      <c r="Q101" s="48"/>
      <c r="R101" s="48"/>
      <c r="S101" s="48"/>
      <c r="T101" s="48"/>
      <c r="U101" s="48"/>
      <c r="V101" s="48"/>
      <c r="W101" s="48"/>
      <c r="X101" s="48"/>
      <c r="Y101" s="48"/>
      <c r="Z101" s="48"/>
      <c r="AA101" s="129"/>
      <c r="AB101" s="132"/>
      <c r="AC101" s="141"/>
      <c r="AD101" s="55" t="s">
        <v>63</v>
      </c>
      <c r="AE101" s="120"/>
      <c r="AF101" s="93" t="s">
        <v>86</v>
      </c>
    </row>
    <row r="102" spans="1:32" x14ac:dyDescent="0.25">
      <c r="A102" s="154"/>
      <c r="B102" s="47"/>
      <c r="C102" s="48"/>
      <c r="D102" s="48"/>
      <c r="E102" s="48"/>
      <c r="F102" s="48"/>
      <c r="G102" s="48"/>
      <c r="H102" s="48"/>
      <c r="I102" s="48"/>
      <c r="J102" s="48"/>
      <c r="K102" s="48"/>
      <c r="L102" s="48"/>
      <c r="M102" s="129"/>
      <c r="N102" s="132"/>
      <c r="O102" s="141"/>
      <c r="P102" s="48"/>
      <c r="Q102" s="48"/>
      <c r="R102" s="48"/>
      <c r="S102" s="48"/>
      <c r="T102" s="48"/>
      <c r="U102" s="48"/>
      <c r="V102" s="48"/>
      <c r="W102" s="48"/>
      <c r="X102" s="48"/>
      <c r="Y102" s="48"/>
      <c r="Z102" s="48"/>
      <c r="AA102" s="129"/>
      <c r="AB102" s="132"/>
      <c r="AC102" s="141"/>
      <c r="AD102" s="94" t="str">
        <f>IF(AC99="OK","Yes","No")</f>
        <v>No</v>
      </c>
      <c r="AE102" s="120"/>
      <c r="AF102" s="138"/>
    </row>
    <row r="103" spans="1:32" x14ac:dyDescent="0.25">
      <c r="A103" s="53" t="str">
        <f>IF(AD98="Cycle Complete", "", "Caution: Previous cycle incomplete")</f>
        <v>Caution: Previous cycle incomplete</v>
      </c>
      <c r="B103" s="49"/>
      <c r="C103" s="50"/>
      <c r="D103" s="50"/>
      <c r="E103" s="50"/>
      <c r="F103" s="50"/>
      <c r="G103" s="50"/>
      <c r="H103" s="50"/>
      <c r="I103" s="50"/>
      <c r="J103" s="50"/>
      <c r="K103" s="50"/>
      <c r="L103" s="50"/>
      <c r="M103" s="130"/>
      <c r="N103" s="133"/>
      <c r="O103" s="142"/>
      <c r="P103" s="50"/>
      <c r="Q103" s="50"/>
      <c r="R103" s="50"/>
      <c r="S103" s="50"/>
      <c r="T103" s="50"/>
      <c r="U103" s="50"/>
      <c r="V103" s="50"/>
      <c r="W103" s="50"/>
      <c r="X103" s="50"/>
      <c r="Y103" s="50"/>
      <c r="Z103" s="50"/>
      <c r="AA103" s="130"/>
      <c r="AB103" s="133"/>
      <c r="AC103" s="142"/>
      <c r="AD103" s="57" t="str">
        <f>IF(AND(AD100="Yes",AD102="Yes"),"Cycle Complete","Cycle Incomplete")</f>
        <v>Cycle Incomplete</v>
      </c>
      <c r="AE103" s="121"/>
      <c r="AF103" s="139"/>
    </row>
    <row r="104" spans="1:32" ht="15" customHeight="1" x14ac:dyDescent="0.25">
      <c r="A104" s="155"/>
      <c r="B104" s="33"/>
      <c r="C104" s="34"/>
      <c r="D104" s="34"/>
      <c r="E104" s="34"/>
      <c r="F104" s="34"/>
      <c r="G104" s="34"/>
      <c r="H104" s="34"/>
      <c r="I104" s="34"/>
      <c r="J104" s="34"/>
      <c r="K104" s="34"/>
      <c r="L104" s="34"/>
      <c r="M104" s="143"/>
      <c r="N104" s="122">
        <f>COUNTIF(C104:L108,"y")</f>
        <v>0</v>
      </c>
      <c r="O104" s="146" t="str">
        <f t="shared" ref="O104" si="36">IF(N104&gt;0,"OK","No Observation")</f>
        <v>No Observation</v>
      </c>
      <c r="P104" s="34"/>
      <c r="Q104" s="34"/>
      <c r="R104" s="34"/>
      <c r="S104" s="34"/>
      <c r="T104" s="34"/>
      <c r="U104" s="34"/>
      <c r="V104" s="34"/>
      <c r="W104" s="34"/>
      <c r="X104" s="34"/>
      <c r="Y104" s="34"/>
      <c r="Z104" s="34"/>
      <c r="AA104" s="143"/>
      <c r="AB104" s="122">
        <f>COUNTIF(P104:Z108,"Y")</f>
        <v>0</v>
      </c>
      <c r="AC104" s="146" t="str">
        <f t="shared" ref="AC104" si="37">IF(AB104&gt;0,"OK","No Debrief")</f>
        <v>No Debrief</v>
      </c>
      <c r="AD104" s="68" t="s">
        <v>62</v>
      </c>
      <c r="AE104" s="125"/>
      <c r="AF104" s="151"/>
    </row>
    <row r="105" spans="1:32" x14ac:dyDescent="0.25">
      <c r="A105" s="156"/>
      <c r="B105" s="35"/>
      <c r="C105" s="36"/>
      <c r="D105" s="36"/>
      <c r="E105" s="36"/>
      <c r="F105" s="36"/>
      <c r="G105" s="36"/>
      <c r="H105" s="36"/>
      <c r="I105" s="36"/>
      <c r="J105" s="36"/>
      <c r="K105" s="36"/>
      <c r="L105" s="36"/>
      <c r="M105" s="144"/>
      <c r="N105" s="123"/>
      <c r="O105" s="147"/>
      <c r="P105" s="36"/>
      <c r="Q105" s="36"/>
      <c r="R105" s="36"/>
      <c r="S105" s="36"/>
      <c r="T105" s="36"/>
      <c r="U105" s="36"/>
      <c r="V105" s="36"/>
      <c r="W105" s="36"/>
      <c r="X105" s="36"/>
      <c r="Y105" s="36"/>
      <c r="Z105" s="36"/>
      <c r="AA105" s="144"/>
      <c r="AB105" s="123"/>
      <c r="AC105" s="147"/>
      <c r="AD105" s="94" t="str">
        <f>IF(O104="OK", "Yes", "No")</f>
        <v>No</v>
      </c>
      <c r="AE105" s="126"/>
      <c r="AF105" s="150"/>
    </row>
    <row r="106" spans="1:32" x14ac:dyDescent="0.25">
      <c r="A106" s="156"/>
      <c r="B106" s="35"/>
      <c r="C106" s="36"/>
      <c r="D106" s="36"/>
      <c r="E106" s="36"/>
      <c r="F106" s="36"/>
      <c r="G106" s="36"/>
      <c r="H106" s="36"/>
      <c r="I106" s="36"/>
      <c r="J106" s="36"/>
      <c r="K106" s="36"/>
      <c r="L106" s="36"/>
      <c r="M106" s="144"/>
      <c r="N106" s="123"/>
      <c r="O106" s="147"/>
      <c r="P106" s="36"/>
      <c r="Q106" s="36"/>
      <c r="R106" s="36"/>
      <c r="S106" s="36"/>
      <c r="T106" s="36"/>
      <c r="U106" s="36"/>
      <c r="V106" s="36"/>
      <c r="W106" s="36"/>
      <c r="X106" s="36"/>
      <c r="Y106" s="36"/>
      <c r="Z106" s="36"/>
      <c r="AA106" s="144"/>
      <c r="AB106" s="123"/>
      <c r="AC106" s="147"/>
      <c r="AD106" s="55" t="s">
        <v>63</v>
      </c>
      <c r="AE106" s="126"/>
      <c r="AF106" s="93" t="s">
        <v>86</v>
      </c>
    </row>
    <row r="107" spans="1:32" x14ac:dyDescent="0.25">
      <c r="A107" s="157"/>
      <c r="B107" s="35"/>
      <c r="C107" s="36"/>
      <c r="D107" s="36"/>
      <c r="E107" s="36"/>
      <c r="F107" s="36"/>
      <c r="G107" s="36"/>
      <c r="H107" s="36"/>
      <c r="I107" s="36"/>
      <c r="J107" s="36"/>
      <c r="K107" s="36"/>
      <c r="L107" s="36"/>
      <c r="M107" s="144"/>
      <c r="N107" s="123"/>
      <c r="O107" s="147"/>
      <c r="P107" s="36"/>
      <c r="Q107" s="36"/>
      <c r="R107" s="36"/>
      <c r="S107" s="36"/>
      <c r="T107" s="36"/>
      <c r="U107" s="36"/>
      <c r="V107" s="36"/>
      <c r="W107" s="36"/>
      <c r="X107" s="36"/>
      <c r="Y107" s="36"/>
      <c r="Z107" s="36"/>
      <c r="AA107" s="144"/>
      <c r="AB107" s="123"/>
      <c r="AC107" s="147"/>
      <c r="AD107" s="94" t="str">
        <f>IF(AC104="OK","Yes","No")</f>
        <v>No</v>
      </c>
      <c r="AE107" s="126"/>
      <c r="AF107" s="134"/>
    </row>
    <row r="108" spans="1:32" x14ac:dyDescent="0.25">
      <c r="A108" s="71" t="str">
        <f>IF(AD103="Cycle Complete", "", "Caution: Previous cycle incomplete")</f>
        <v>Caution: Previous cycle incomplete</v>
      </c>
      <c r="B108" s="37"/>
      <c r="C108" s="38"/>
      <c r="D108" s="38"/>
      <c r="E108" s="38"/>
      <c r="F108" s="38"/>
      <c r="G108" s="38"/>
      <c r="H108" s="38"/>
      <c r="I108" s="38"/>
      <c r="J108" s="38"/>
      <c r="K108" s="38"/>
      <c r="L108" s="38"/>
      <c r="M108" s="145"/>
      <c r="N108" s="124"/>
      <c r="O108" s="148"/>
      <c r="P108" s="38"/>
      <c r="Q108" s="38"/>
      <c r="R108" s="38"/>
      <c r="S108" s="38"/>
      <c r="T108" s="38"/>
      <c r="U108" s="38"/>
      <c r="V108" s="38"/>
      <c r="W108" s="38"/>
      <c r="X108" s="38"/>
      <c r="Y108" s="38"/>
      <c r="Z108" s="38"/>
      <c r="AA108" s="145"/>
      <c r="AB108" s="124"/>
      <c r="AC108" s="148"/>
      <c r="AD108" s="57" t="str">
        <f>IF(AND(AD105="Yes",AD107="Yes"),"Cycle Complete","Cycle Incomplete")</f>
        <v>Cycle Incomplete</v>
      </c>
      <c r="AE108" s="127"/>
      <c r="AF108" s="135"/>
    </row>
    <row r="109" spans="1:32" ht="15" customHeight="1" x14ac:dyDescent="0.25">
      <c r="A109" s="152"/>
      <c r="B109" s="45"/>
      <c r="C109" s="46"/>
      <c r="D109" s="46"/>
      <c r="E109" s="46"/>
      <c r="F109" s="46"/>
      <c r="G109" s="46"/>
      <c r="H109" s="46"/>
      <c r="I109" s="46"/>
      <c r="J109" s="46"/>
      <c r="K109" s="46"/>
      <c r="L109" s="46"/>
      <c r="M109" s="128"/>
      <c r="N109" s="131">
        <f>COUNTIF(C109:L113,"y")</f>
        <v>0</v>
      </c>
      <c r="O109" s="140" t="str">
        <f t="shared" ref="O109" si="38">IF(N109&gt;0,"OK","No Observation")</f>
        <v>No Observation</v>
      </c>
      <c r="P109" s="46"/>
      <c r="Q109" s="46"/>
      <c r="R109" s="46"/>
      <c r="S109" s="46"/>
      <c r="T109" s="46"/>
      <c r="U109" s="46"/>
      <c r="V109" s="46"/>
      <c r="W109" s="46"/>
      <c r="X109" s="46"/>
      <c r="Y109" s="46"/>
      <c r="Z109" s="46"/>
      <c r="AA109" s="128"/>
      <c r="AB109" s="131">
        <f>COUNTIF(P109:Z113,"Y")</f>
        <v>0</v>
      </c>
      <c r="AC109" s="140" t="str">
        <f t="shared" ref="AC109" si="39">IF(AB109&gt;0,"OK","No Debrief")</f>
        <v>No Debrief</v>
      </c>
      <c r="AD109" s="68" t="s">
        <v>62</v>
      </c>
      <c r="AE109" s="119"/>
      <c r="AF109" s="136"/>
    </row>
    <row r="110" spans="1:32" x14ac:dyDescent="0.25">
      <c r="A110" s="153"/>
      <c r="B110" s="47"/>
      <c r="C110" s="48"/>
      <c r="D110" s="48"/>
      <c r="E110" s="48"/>
      <c r="F110" s="48"/>
      <c r="G110" s="48"/>
      <c r="H110" s="48"/>
      <c r="I110" s="48"/>
      <c r="J110" s="48"/>
      <c r="K110" s="48"/>
      <c r="L110" s="48"/>
      <c r="M110" s="129"/>
      <c r="N110" s="132"/>
      <c r="O110" s="141"/>
      <c r="P110" s="48"/>
      <c r="Q110" s="48"/>
      <c r="R110" s="48"/>
      <c r="S110" s="48"/>
      <c r="T110" s="48"/>
      <c r="U110" s="48"/>
      <c r="V110" s="48"/>
      <c r="W110" s="48"/>
      <c r="X110" s="48"/>
      <c r="Y110" s="48"/>
      <c r="Z110" s="48"/>
      <c r="AA110" s="129"/>
      <c r="AB110" s="132"/>
      <c r="AC110" s="141"/>
      <c r="AD110" s="94" t="str">
        <f>IF(O109="OK", "Yes", "No")</f>
        <v>No</v>
      </c>
      <c r="AE110" s="120"/>
      <c r="AF110" s="137"/>
    </row>
    <row r="111" spans="1:32" x14ac:dyDescent="0.25">
      <c r="A111" s="153"/>
      <c r="B111" s="47"/>
      <c r="C111" s="48"/>
      <c r="D111" s="48"/>
      <c r="E111" s="48"/>
      <c r="F111" s="48"/>
      <c r="G111" s="48"/>
      <c r="H111" s="48"/>
      <c r="I111" s="48"/>
      <c r="J111" s="48"/>
      <c r="K111" s="48"/>
      <c r="L111" s="48"/>
      <c r="M111" s="129"/>
      <c r="N111" s="132"/>
      <c r="O111" s="141"/>
      <c r="P111" s="48"/>
      <c r="Q111" s="48"/>
      <c r="R111" s="48"/>
      <c r="S111" s="48"/>
      <c r="T111" s="48"/>
      <c r="U111" s="48"/>
      <c r="V111" s="48"/>
      <c r="W111" s="48"/>
      <c r="X111" s="48"/>
      <c r="Y111" s="48"/>
      <c r="Z111" s="48"/>
      <c r="AA111" s="129"/>
      <c r="AB111" s="132"/>
      <c r="AC111" s="141"/>
      <c r="AD111" s="55" t="s">
        <v>63</v>
      </c>
      <c r="AE111" s="120"/>
      <c r="AF111" s="93" t="s">
        <v>86</v>
      </c>
    </row>
    <row r="112" spans="1:32" x14ac:dyDescent="0.25">
      <c r="A112" s="154"/>
      <c r="B112" s="47"/>
      <c r="C112" s="48"/>
      <c r="D112" s="48"/>
      <c r="E112" s="48"/>
      <c r="F112" s="48"/>
      <c r="G112" s="48"/>
      <c r="H112" s="48"/>
      <c r="I112" s="48"/>
      <c r="J112" s="48"/>
      <c r="K112" s="48"/>
      <c r="L112" s="48"/>
      <c r="M112" s="129"/>
      <c r="N112" s="132"/>
      <c r="O112" s="141"/>
      <c r="P112" s="48"/>
      <c r="Q112" s="48"/>
      <c r="R112" s="48"/>
      <c r="S112" s="48"/>
      <c r="T112" s="48"/>
      <c r="U112" s="48"/>
      <c r="V112" s="48"/>
      <c r="W112" s="48"/>
      <c r="X112" s="48"/>
      <c r="Y112" s="48"/>
      <c r="Z112" s="48"/>
      <c r="AA112" s="129"/>
      <c r="AB112" s="132"/>
      <c r="AC112" s="141"/>
      <c r="AD112" s="94" t="str">
        <f>IF(AC109="OK","Yes","No")</f>
        <v>No</v>
      </c>
      <c r="AE112" s="120"/>
      <c r="AF112" s="138"/>
    </row>
    <row r="113" spans="1:32" x14ac:dyDescent="0.25">
      <c r="A113" s="53" t="str">
        <f>IF(AD108="Cycle Complete", "", "Caution: Previous cycle incomplete")</f>
        <v>Caution: Previous cycle incomplete</v>
      </c>
      <c r="B113" s="49"/>
      <c r="C113" s="50"/>
      <c r="D113" s="50"/>
      <c r="E113" s="50"/>
      <c r="F113" s="50"/>
      <c r="G113" s="50"/>
      <c r="H113" s="50"/>
      <c r="I113" s="50"/>
      <c r="J113" s="50"/>
      <c r="K113" s="50"/>
      <c r="L113" s="50"/>
      <c r="M113" s="130"/>
      <c r="N113" s="133"/>
      <c r="O113" s="142"/>
      <c r="P113" s="50"/>
      <c r="Q113" s="50"/>
      <c r="R113" s="50"/>
      <c r="S113" s="50"/>
      <c r="T113" s="50"/>
      <c r="U113" s="50"/>
      <c r="V113" s="50"/>
      <c r="W113" s="50"/>
      <c r="X113" s="50"/>
      <c r="Y113" s="50"/>
      <c r="Z113" s="50"/>
      <c r="AA113" s="130"/>
      <c r="AB113" s="133"/>
      <c r="AC113" s="142"/>
      <c r="AD113" s="57" t="str">
        <f>IF(AND(AD110="Yes",AD112="Yes"),"Cycle Complete","Cycle Incomplete")</f>
        <v>Cycle Incomplete</v>
      </c>
      <c r="AE113" s="121"/>
      <c r="AF113" s="139"/>
    </row>
    <row r="114" spans="1:32" ht="15" customHeight="1" x14ac:dyDescent="0.25">
      <c r="A114" s="155"/>
      <c r="B114" s="33"/>
      <c r="C114" s="34"/>
      <c r="D114" s="34"/>
      <c r="E114" s="34"/>
      <c r="F114" s="34"/>
      <c r="G114" s="34"/>
      <c r="H114" s="34"/>
      <c r="I114" s="34"/>
      <c r="J114" s="34"/>
      <c r="K114" s="34"/>
      <c r="L114" s="34"/>
      <c r="M114" s="143"/>
      <c r="N114" s="122">
        <f>COUNTIF(C114:L118,"y")</f>
        <v>0</v>
      </c>
      <c r="O114" s="146" t="str">
        <f t="shared" ref="O114" si="40">IF(N114&gt;0,"OK","No Observation")</f>
        <v>No Observation</v>
      </c>
      <c r="P114" s="34"/>
      <c r="Q114" s="34"/>
      <c r="R114" s="34"/>
      <c r="S114" s="34"/>
      <c r="T114" s="34"/>
      <c r="U114" s="34"/>
      <c r="V114" s="34"/>
      <c r="W114" s="34"/>
      <c r="X114" s="34"/>
      <c r="Y114" s="34"/>
      <c r="Z114" s="34"/>
      <c r="AA114" s="143"/>
      <c r="AB114" s="122">
        <f>COUNTIF(P114:Z118,"Y")</f>
        <v>0</v>
      </c>
      <c r="AC114" s="146" t="str">
        <f t="shared" ref="AC114" si="41">IF(AB114&gt;0,"OK","No Debrief")</f>
        <v>No Debrief</v>
      </c>
      <c r="AD114" s="68" t="s">
        <v>62</v>
      </c>
      <c r="AE114" s="125"/>
      <c r="AF114" s="151"/>
    </row>
    <row r="115" spans="1:32" x14ac:dyDescent="0.25">
      <c r="A115" s="156"/>
      <c r="B115" s="35"/>
      <c r="C115" s="36"/>
      <c r="D115" s="36"/>
      <c r="E115" s="36"/>
      <c r="F115" s="36"/>
      <c r="G115" s="36"/>
      <c r="H115" s="36"/>
      <c r="I115" s="36"/>
      <c r="J115" s="36"/>
      <c r="K115" s="36"/>
      <c r="L115" s="36"/>
      <c r="M115" s="144"/>
      <c r="N115" s="123"/>
      <c r="O115" s="147"/>
      <c r="P115" s="36"/>
      <c r="Q115" s="36"/>
      <c r="R115" s="36"/>
      <c r="S115" s="36"/>
      <c r="T115" s="36"/>
      <c r="U115" s="36"/>
      <c r="V115" s="36"/>
      <c r="W115" s="36"/>
      <c r="X115" s="36"/>
      <c r="Y115" s="36"/>
      <c r="Z115" s="36"/>
      <c r="AA115" s="144"/>
      <c r="AB115" s="123"/>
      <c r="AC115" s="147"/>
      <c r="AD115" s="94" t="str">
        <f>IF(O114="OK", "Yes", "No")</f>
        <v>No</v>
      </c>
      <c r="AE115" s="126"/>
      <c r="AF115" s="150"/>
    </row>
    <row r="116" spans="1:32" x14ac:dyDescent="0.25">
      <c r="A116" s="156"/>
      <c r="B116" s="35"/>
      <c r="C116" s="36"/>
      <c r="D116" s="36"/>
      <c r="E116" s="36"/>
      <c r="F116" s="36"/>
      <c r="G116" s="36"/>
      <c r="H116" s="36"/>
      <c r="I116" s="36"/>
      <c r="J116" s="36"/>
      <c r="K116" s="36"/>
      <c r="L116" s="36"/>
      <c r="M116" s="144"/>
      <c r="N116" s="123"/>
      <c r="O116" s="147"/>
      <c r="P116" s="36"/>
      <c r="Q116" s="36"/>
      <c r="R116" s="36"/>
      <c r="S116" s="36"/>
      <c r="T116" s="36"/>
      <c r="U116" s="36"/>
      <c r="V116" s="36"/>
      <c r="W116" s="36"/>
      <c r="X116" s="36"/>
      <c r="Y116" s="36"/>
      <c r="Z116" s="36"/>
      <c r="AA116" s="144"/>
      <c r="AB116" s="123"/>
      <c r="AC116" s="147"/>
      <c r="AD116" s="55" t="s">
        <v>63</v>
      </c>
      <c r="AE116" s="126"/>
      <c r="AF116" s="93" t="s">
        <v>86</v>
      </c>
    </row>
    <row r="117" spans="1:32" x14ac:dyDescent="0.25">
      <c r="A117" s="157"/>
      <c r="B117" s="35"/>
      <c r="C117" s="36"/>
      <c r="D117" s="36"/>
      <c r="E117" s="36"/>
      <c r="F117" s="36"/>
      <c r="G117" s="36"/>
      <c r="H117" s="36"/>
      <c r="I117" s="36"/>
      <c r="J117" s="36"/>
      <c r="K117" s="36"/>
      <c r="L117" s="36"/>
      <c r="M117" s="144"/>
      <c r="N117" s="123"/>
      <c r="O117" s="147"/>
      <c r="P117" s="36"/>
      <c r="Q117" s="36"/>
      <c r="R117" s="36"/>
      <c r="S117" s="36"/>
      <c r="T117" s="36"/>
      <c r="U117" s="36"/>
      <c r="V117" s="36"/>
      <c r="W117" s="36"/>
      <c r="X117" s="36"/>
      <c r="Y117" s="36"/>
      <c r="Z117" s="36"/>
      <c r="AA117" s="144"/>
      <c r="AB117" s="123"/>
      <c r="AC117" s="147"/>
      <c r="AD117" s="94" t="str">
        <f>IF(AC114="OK","Yes","No")</f>
        <v>No</v>
      </c>
      <c r="AE117" s="126"/>
      <c r="AF117" s="134"/>
    </row>
    <row r="118" spans="1:32" x14ac:dyDescent="0.25">
      <c r="A118" s="71" t="str">
        <f>IF(AD113="Cycle Complete", "", "Caution: Previous cycle incomplete")</f>
        <v>Caution: Previous cycle incomplete</v>
      </c>
      <c r="B118" s="37"/>
      <c r="C118" s="38"/>
      <c r="D118" s="38"/>
      <c r="E118" s="38"/>
      <c r="F118" s="38"/>
      <c r="G118" s="38"/>
      <c r="H118" s="38"/>
      <c r="I118" s="38"/>
      <c r="J118" s="38"/>
      <c r="K118" s="38"/>
      <c r="L118" s="38"/>
      <c r="M118" s="145"/>
      <c r="N118" s="124"/>
      <c r="O118" s="148"/>
      <c r="P118" s="38"/>
      <c r="Q118" s="38"/>
      <c r="R118" s="38"/>
      <c r="S118" s="38"/>
      <c r="T118" s="38"/>
      <c r="U118" s="38"/>
      <c r="V118" s="38"/>
      <c r="W118" s="38"/>
      <c r="X118" s="38"/>
      <c r="Y118" s="38"/>
      <c r="Z118" s="38"/>
      <c r="AA118" s="145"/>
      <c r="AB118" s="124"/>
      <c r="AC118" s="148"/>
      <c r="AD118" s="57" t="str">
        <f>IF(AND(AD115="Yes",AD117="Yes"),"Cycle Complete","Cycle Incomplete")</f>
        <v>Cycle Incomplete</v>
      </c>
      <c r="AE118" s="127"/>
      <c r="AF118" s="135"/>
    </row>
    <row r="119" spans="1:32" ht="15" customHeight="1" x14ac:dyDescent="0.25">
      <c r="A119" s="152"/>
      <c r="B119" s="45"/>
      <c r="C119" s="46"/>
      <c r="D119" s="46"/>
      <c r="E119" s="46"/>
      <c r="F119" s="46"/>
      <c r="G119" s="46"/>
      <c r="H119" s="46"/>
      <c r="I119" s="46"/>
      <c r="J119" s="46"/>
      <c r="K119" s="46"/>
      <c r="L119" s="46"/>
      <c r="M119" s="128"/>
      <c r="N119" s="131">
        <f>COUNTIF(C119:L123,"y")</f>
        <v>0</v>
      </c>
      <c r="O119" s="140" t="str">
        <f t="shared" ref="O119" si="42">IF(N119&gt;0,"OK","No Observation")</f>
        <v>No Observation</v>
      </c>
      <c r="P119" s="46"/>
      <c r="Q119" s="46"/>
      <c r="R119" s="46"/>
      <c r="S119" s="46"/>
      <c r="T119" s="46"/>
      <c r="U119" s="46"/>
      <c r="V119" s="46"/>
      <c r="W119" s="46"/>
      <c r="X119" s="46"/>
      <c r="Y119" s="46"/>
      <c r="Z119" s="46"/>
      <c r="AA119" s="128"/>
      <c r="AB119" s="131">
        <f>COUNTIF(P119:Z123,"Y")</f>
        <v>0</v>
      </c>
      <c r="AC119" s="140" t="str">
        <f t="shared" ref="AC119" si="43">IF(AB119&gt;0,"OK","No Debrief")</f>
        <v>No Debrief</v>
      </c>
      <c r="AD119" s="68" t="s">
        <v>62</v>
      </c>
      <c r="AE119" s="119"/>
      <c r="AF119" s="136"/>
    </row>
    <row r="120" spans="1:32" x14ac:dyDescent="0.25">
      <c r="A120" s="153"/>
      <c r="B120" s="47"/>
      <c r="C120" s="48"/>
      <c r="D120" s="48"/>
      <c r="E120" s="48"/>
      <c r="F120" s="48"/>
      <c r="G120" s="48"/>
      <c r="H120" s="48"/>
      <c r="I120" s="48"/>
      <c r="J120" s="48"/>
      <c r="K120" s="48"/>
      <c r="L120" s="48"/>
      <c r="M120" s="129"/>
      <c r="N120" s="132"/>
      <c r="O120" s="141"/>
      <c r="P120" s="48"/>
      <c r="Q120" s="48"/>
      <c r="R120" s="48"/>
      <c r="S120" s="48"/>
      <c r="T120" s="48"/>
      <c r="U120" s="48"/>
      <c r="V120" s="48"/>
      <c r="W120" s="48"/>
      <c r="X120" s="48"/>
      <c r="Y120" s="48"/>
      <c r="Z120" s="48"/>
      <c r="AA120" s="129"/>
      <c r="AB120" s="132"/>
      <c r="AC120" s="141"/>
      <c r="AD120" s="94" t="str">
        <f>IF(O119="OK", "Yes", "No")</f>
        <v>No</v>
      </c>
      <c r="AE120" s="120"/>
      <c r="AF120" s="137"/>
    </row>
    <row r="121" spans="1:32" x14ac:dyDescent="0.25">
      <c r="A121" s="153"/>
      <c r="B121" s="47"/>
      <c r="C121" s="48"/>
      <c r="D121" s="48"/>
      <c r="E121" s="48"/>
      <c r="F121" s="48"/>
      <c r="G121" s="48"/>
      <c r="H121" s="48"/>
      <c r="I121" s="48"/>
      <c r="J121" s="48"/>
      <c r="K121" s="48"/>
      <c r="L121" s="48"/>
      <c r="M121" s="129"/>
      <c r="N121" s="132"/>
      <c r="O121" s="141"/>
      <c r="P121" s="48"/>
      <c r="Q121" s="48"/>
      <c r="R121" s="48"/>
      <c r="S121" s="48"/>
      <c r="T121" s="48"/>
      <c r="U121" s="48"/>
      <c r="V121" s="48"/>
      <c r="W121" s="48"/>
      <c r="X121" s="48"/>
      <c r="Y121" s="48"/>
      <c r="Z121" s="48"/>
      <c r="AA121" s="129"/>
      <c r="AB121" s="132"/>
      <c r="AC121" s="141"/>
      <c r="AD121" s="55" t="s">
        <v>63</v>
      </c>
      <c r="AE121" s="120"/>
      <c r="AF121" s="93" t="s">
        <v>86</v>
      </c>
    </row>
    <row r="122" spans="1:32" x14ac:dyDescent="0.25">
      <c r="A122" s="154"/>
      <c r="B122" s="47"/>
      <c r="C122" s="48"/>
      <c r="D122" s="48"/>
      <c r="E122" s="48"/>
      <c r="F122" s="48"/>
      <c r="G122" s="48"/>
      <c r="H122" s="48"/>
      <c r="I122" s="48"/>
      <c r="J122" s="48"/>
      <c r="K122" s="48"/>
      <c r="L122" s="48"/>
      <c r="M122" s="129"/>
      <c r="N122" s="132"/>
      <c r="O122" s="141"/>
      <c r="P122" s="48"/>
      <c r="Q122" s="48"/>
      <c r="R122" s="48"/>
      <c r="S122" s="48"/>
      <c r="T122" s="48"/>
      <c r="U122" s="48"/>
      <c r="V122" s="48"/>
      <c r="W122" s="48"/>
      <c r="X122" s="48"/>
      <c r="Y122" s="48"/>
      <c r="Z122" s="48"/>
      <c r="AA122" s="129"/>
      <c r="AB122" s="132"/>
      <c r="AC122" s="141"/>
      <c r="AD122" s="94" t="str">
        <f>IF(AC119="OK","Yes","No")</f>
        <v>No</v>
      </c>
      <c r="AE122" s="120"/>
      <c r="AF122" s="138"/>
    </row>
    <row r="123" spans="1:32" x14ac:dyDescent="0.25">
      <c r="A123" s="53" t="str">
        <f>IF(AD118="Cycle Complete", "", "Caution: Previous cycle incomplete")</f>
        <v>Caution: Previous cycle incomplete</v>
      </c>
      <c r="B123" s="49"/>
      <c r="C123" s="50"/>
      <c r="D123" s="50"/>
      <c r="E123" s="50"/>
      <c r="F123" s="50"/>
      <c r="G123" s="50"/>
      <c r="H123" s="50"/>
      <c r="I123" s="50"/>
      <c r="J123" s="50"/>
      <c r="K123" s="50"/>
      <c r="L123" s="50"/>
      <c r="M123" s="130"/>
      <c r="N123" s="133"/>
      <c r="O123" s="142"/>
      <c r="P123" s="50"/>
      <c r="Q123" s="50"/>
      <c r="R123" s="50"/>
      <c r="S123" s="50"/>
      <c r="T123" s="50"/>
      <c r="U123" s="50"/>
      <c r="V123" s="50"/>
      <c r="W123" s="50"/>
      <c r="X123" s="50"/>
      <c r="Y123" s="50"/>
      <c r="Z123" s="50"/>
      <c r="AA123" s="130"/>
      <c r="AB123" s="133"/>
      <c r="AC123" s="142"/>
      <c r="AD123" s="57" t="str">
        <f>IF(AND(AD120="Yes",AD122="Yes"),"Cycle Complete","Cycle Incomplete")</f>
        <v>Cycle Incomplete</v>
      </c>
      <c r="AE123" s="121"/>
      <c r="AF123" s="139"/>
    </row>
    <row r="124" spans="1:32" ht="15" customHeight="1" x14ac:dyDescent="0.25">
      <c r="A124" s="155"/>
      <c r="B124" s="33"/>
      <c r="C124" s="34"/>
      <c r="D124" s="34"/>
      <c r="E124" s="34"/>
      <c r="F124" s="34"/>
      <c r="G124" s="34"/>
      <c r="H124" s="34"/>
      <c r="I124" s="34"/>
      <c r="J124" s="34"/>
      <c r="K124" s="34"/>
      <c r="L124" s="34"/>
      <c r="M124" s="143"/>
      <c r="N124" s="122">
        <f>COUNTIF(C124:L128,"y")</f>
        <v>0</v>
      </c>
      <c r="O124" s="146" t="str">
        <f t="shared" ref="O124" si="44">IF(N124&gt;0,"OK","No Observation")</f>
        <v>No Observation</v>
      </c>
      <c r="P124" s="34"/>
      <c r="Q124" s="34"/>
      <c r="R124" s="34"/>
      <c r="S124" s="34"/>
      <c r="T124" s="34"/>
      <c r="U124" s="34"/>
      <c r="V124" s="34"/>
      <c r="W124" s="34"/>
      <c r="X124" s="34"/>
      <c r="Y124" s="34"/>
      <c r="Z124" s="34"/>
      <c r="AA124" s="143"/>
      <c r="AB124" s="122">
        <f>COUNTIF(P124:Z128,"Y")</f>
        <v>0</v>
      </c>
      <c r="AC124" s="146" t="str">
        <f t="shared" ref="AC124" si="45">IF(AB124&gt;0,"OK","No Debrief")</f>
        <v>No Debrief</v>
      </c>
      <c r="AD124" s="68" t="s">
        <v>62</v>
      </c>
      <c r="AE124" s="125"/>
      <c r="AF124" s="151"/>
    </row>
    <row r="125" spans="1:32" x14ac:dyDescent="0.25">
      <c r="A125" s="156"/>
      <c r="B125" s="35"/>
      <c r="C125" s="36"/>
      <c r="D125" s="36"/>
      <c r="E125" s="36"/>
      <c r="F125" s="36"/>
      <c r="G125" s="36"/>
      <c r="H125" s="36"/>
      <c r="I125" s="36"/>
      <c r="J125" s="36"/>
      <c r="K125" s="36"/>
      <c r="L125" s="36"/>
      <c r="M125" s="144"/>
      <c r="N125" s="123"/>
      <c r="O125" s="147"/>
      <c r="P125" s="36"/>
      <c r="Q125" s="36"/>
      <c r="R125" s="36"/>
      <c r="S125" s="36"/>
      <c r="T125" s="36"/>
      <c r="U125" s="36"/>
      <c r="V125" s="36"/>
      <c r="W125" s="36"/>
      <c r="X125" s="36"/>
      <c r="Y125" s="36"/>
      <c r="Z125" s="36"/>
      <c r="AA125" s="144"/>
      <c r="AB125" s="123"/>
      <c r="AC125" s="147"/>
      <c r="AD125" s="94" t="str">
        <f>IF(O124="OK", "Yes", "No")</f>
        <v>No</v>
      </c>
      <c r="AE125" s="126"/>
      <c r="AF125" s="150"/>
    </row>
    <row r="126" spans="1:32" x14ac:dyDescent="0.25">
      <c r="A126" s="156"/>
      <c r="B126" s="35"/>
      <c r="C126" s="36"/>
      <c r="D126" s="36"/>
      <c r="E126" s="36"/>
      <c r="F126" s="36"/>
      <c r="G126" s="36"/>
      <c r="H126" s="36"/>
      <c r="I126" s="36"/>
      <c r="J126" s="36"/>
      <c r="K126" s="36"/>
      <c r="L126" s="36"/>
      <c r="M126" s="144"/>
      <c r="N126" s="123"/>
      <c r="O126" s="147"/>
      <c r="P126" s="36"/>
      <c r="Q126" s="36"/>
      <c r="R126" s="36"/>
      <c r="S126" s="36"/>
      <c r="T126" s="36"/>
      <c r="U126" s="36"/>
      <c r="V126" s="36"/>
      <c r="W126" s="36"/>
      <c r="X126" s="36"/>
      <c r="Y126" s="36"/>
      <c r="Z126" s="36"/>
      <c r="AA126" s="144"/>
      <c r="AB126" s="123"/>
      <c r="AC126" s="147"/>
      <c r="AD126" s="55" t="s">
        <v>63</v>
      </c>
      <c r="AE126" s="126"/>
      <c r="AF126" s="93" t="s">
        <v>86</v>
      </c>
    </row>
    <row r="127" spans="1:32" x14ac:dyDescent="0.25">
      <c r="A127" s="157"/>
      <c r="B127" s="35"/>
      <c r="C127" s="36"/>
      <c r="D127" s="36"/>
      <c r="E127" s="36"/>
      <c r="F127" s="36"/>
      <c r="G127" s="36"/>
      <c r="H127" s="36"/>
      <c r="I127" s="36"/>
      <c r="J127" s="36"/>
      <c r="K127" s="36"/>
      <c r="L127" s="36"/>
      <c r="M127" s="144"/>
      <c r="N127" s="123"/>
      <c r="O127" s="147"/>
      <c r="P127" s="36"/>
      <c r="Q127" s="36"/>
      <c r="R127" s="36"/>
      <c r="S127" s="36"/>
      <c r="T127" s="36"/>
      <c r="U127" s="36"/>
      <c r="V127" s="36"/>
      <c r="W127" s="36"/>
      <c r="X127" s="36"/>
      <c r="Y127" s="36"/>
      <c r="Z127" s="36"/>
      <c r="AA127" s="144"/>
      <c r="AB127" s="123"/>
      <c r="AC127" s="147"/>
      <c r="AD127" s="94" t="str">
        <f>IF(AC124="OK","Yes","No")</f>
        <v>No</v>
      </c>
      <c r="AE127" s="126"/>
      <c r="AF127" s="134"/>
    </row>
    <row r="128" spans="1:32" x14ac:dyDescent="0.25">
      <c r="A128" s="71" t="str">
        <f>IF(AD123="Cycle Complete", "", "Caution: Previous cycle incomplete")</f>
        <v>Caution: Previous cycle incomplete</v>
      </c>
      <c r="B128" s="37"/>
      <c r="C128" s="38"/>
      <c r="D128" s="38"/>
      <c r="E128" s="38"/>
      <c r="F128" s="38"/>
      <c r="G128" s="38"/>
      <c r="H128" s="38"/>
      <c r="I128" s="38"/>
      <c r="J128" s="38"/>
      <c r="K128" s="38"/>
      <c r="L128" s="38"/>
      <c r="M128" s="145"/>
      <c r="N128" s="124"/>
      <c r="O128" s="148"/>
      <c r="P128" s="38"/>
      <c r="Q128" s="38"/>
      <c r="R128" s="38"/>
      <c r="S128" s="38"/>
      <c r="T128" s="38"/>
      <c r="U128" s="38"/>
      <c r="V128" s="38"/>
      <c r="W128" s="38"/>
      <c r="X128" s="38"/>
      <c r="Y128" s="38"/>
      <c r="Z128" s="38"/>
      <c r="AA128" s="145"/>
      <c r="AB128" s="124"/>
      <c r="AC128" s="148"/>
      <c r="AD128" s="57" t="str">
        <f>IF(AND(AD125="Yes",AD127="Yes"),"Cycle Complete","Cycle Incomplete")</f>
        <v>Cycle Incomplete</v>
      </c>
      <c r="AE128" s="127"/>
      <c r="AF128" s="135"/>
    </row>
    <row r="129" spans="1:32" ht="15" customHeight="1" x14ac:dyDescent="0.25">
      <c r="A129" s="152"/>
      <c r="B129" s="45"/>
      <c r="C129" s="46"/>
      <c r="D129" s="46"/>
      <c r="E129" s="46"/>
      <c r="F129" s="46"/>
      <c r="G129" s="46"/>
      <c r="H129" s="46"/>
      <c r="I129" s="46"/>
      <c r="J129" s="46"/>
      <c r="K129" s="46"/>
      <c r="L129" s="46"/>
      <c r="M129" s="128"/>
      <c r="N129" s="131">
        <f>COUNTIF(C129:L133,"y")</f>
        <v>0</v>
      </c>
      <c r="O129" s="140" t="str">
        <f t="shared" ref="O129" si="46">IF(N129&gt;0,"OK","No Observation")</f>
        <v>No Observation</v>
      </c>
      <c r="P129" s="46"/>
      <c r="Q129" s="46"/>
      <c r="R129" s="46"/>
      <c r="S129" s="46"/>
      <c r="T129" s="46"/>
      <c r="U129" s="46"/>
      <c r="V129" s="46"/>
      <c r="W129" s="46"/>
      <c r="X129" s="46"/>
      <c r="Y129" s="46"/>
      <c r="Z129" s="46"/>
      <c r="AA129" s="128"/>
      <c r="AB129" s="131">
        <f>COUNTIF(P129:Z133,"Y")</f>
        <v>0</v>
      </c>
      <c r="AC129" s="140" t="str">
        <f t="shared" ref="AC129" si="47">IF(AB129&gt;0,"OK","No Debrief")</f>
        <v>No Debrief</v>
      </c>
      <c r="AD129" s="68" t="s">
        <v>62</v>
      </c>
      <c r="AE129" s="119"/>
      <c r="AF129" s="136"/>
    </row>
    <row r="130" spans="1:32" x14ac:dyDescent="0.25">
      <c r="A130" s="153"/>
      <c r="B130" s="47"/>
      <c r="C130" s="48"/>
      <c r="D130" s="48"/>
      <c r="E130" s="48"/>
      <c r="F130" s="48"/>
      <c r="G130" s="48"/>
      <c r="H130" s="48"/>
      <c r="I130" s="48"/>
      <c r="J130" s="48"/>
      <c r="K130" s="48"/>
      <c r="L130" s="48"/>
      <c r="M130" s="129"/>
      <c r="N130" s="132"/>
      <c r="O130" s="141"/>
      <c r="P130" s="48"/>
      <c r="Q130" s="48"/>
      <c r="R130" s="48"/>
      <c r="S130" s="48"/>
      <c r="T130" s="48"/>
      <c r="U130" s="48"/>
      <c r="V130" s="48"/>
      <c r="W130" s="48"/>
      <c r="X130" s="48"/>
      <c r="Y130" s="48"/>
      <c r="Z130" s="48"/>
      <c r="AA130" s="129"/>
      <c r="AB130" s="132"/>
      <c r="AC130" s="141"/>
      <c r="AD130" s="94" t="str">
        <f>IF(O129="OK", "Yes", "No")</f>
        <v>No</v>
      </c>
      <c r="AE130" s="120"/>
      <c r="AF130" s="137"/>
    </row>
    <row r="131" spans="1:32" x14ac:dyDescent="0.25">
      <c r="A131" s="153"/>
      <c r="B131" s="47"/>
      <c r="C131" s="48"/>
      <c r="D131" s="48"/>
      <c r="E131" s="48"/>
      <c r="F131" s="48"/>
      <c r="G131" s="48"/>
      <c r="H131" s="48"/>
      <c r="I131" s="48"/>
      <c r="J131" s="48"/>
      <c r="K131" s="48"/>
      <c r="L131" s="48"/>
      <c r="M131" s="129"/>
      <c r="N131" s="132"/>
      <c r="O131" s="141"/>
      <c r="P131" s="48"/>
      <c r="Q131" s="48"/>
      <c r="R131" s="48"/>
      <c r="S131" s="48"/>
      <c r="T131" s="48"/>
      <c r="U131" s="48"/>
      <c r="V131" s="48"/>
      <c r="W131" s="48"/>
      <c r="X131" s="48"/>
      <c r="Y131" s="48"/>
      <c r="Z131" s="48"/>
      <c r="AA131" s="129"/>
      <c r="AB131" s="132"/>
      <c r="AC131" s="141"/>
      <c r="AD131" s="55" t="s">
        <v>63</v>
      </c>
      <c r="AE131" s="120"/>
      <c r="AF131" s="93" t="s">
        <v>86</v>
      </c>
    </row>
    <row r="132" spans="1:32" x14ac:dyDescent="0.25">
      <c r="A132" s="154"/>
      <c r="B132" s="47"/>
      <c r="C132" s="48"/>
      <c r="D132" s="48"/>
      <c r="E132" s="48"/>
      <c r="F132" s="48"/>
      <c r="G132" s="48"/>
      <c r="H132" s="48"/>
      <c r="I132" s="48"/>
      <c r="J132" s="48"/>
      <c r="K132" s="48"/>
      <c r="L132" s="48"/>
      <c r="M132" s="129"/>
      <c r="N132" s="132"/>
      <c r="O132" s="141"/>
      <c r="P132" s="48"/>
      <c r="Q132" s="48"/>
      <c r="R132" s="48"/>
      <c r="S132" s="48"/>
      <c r="T132" s="48"/>
      <c r="U132" s="48"/>
      <c r="V132" s="48"/>
      <c r="W132" s="48"/>
      <c r="X132" s="48"/>
      <c r="Y132" s="48"/>
      <c r="Z132" s="48"/>
      <c r="AA132" s="129"/>
      <c r="AB132" s="132"/>
      <c r="AC132" s="141"/>
      <c r="AD132" s="94" t="str">
        <f>IF(AC129="OK","Yes","No")</f>
        <v>No</v>
      </c>
      <c r="AE132" s="120"/>
      <c r="AF132" s="138"/>
    </row>
    <row r="133" spans="1:32" x14ac:dyDescent="0.25">
      <c r="A133" s="53" t="str">
        <f>IF(AD128="Cycle Complete", "", "Caution: Previous cycle incomplete")</f>
        <v>Caution: Previous cycle incomplete</v>
      </c>
      <c r="B133" s="49"/>
      <c r="C133" s="50"/>
      <c r="D133" s="50"/>
      <c r="E133" s="50"/>
      <c r="F133" s="50"/>
      <c r="G133" s="50"/>
      <c r="H133" s="50"/>
      <c r="I133" s="50"/>
      <c r="J133" s="50"/>
      <c r="K133" s="50"/>
      <c r="L133" s="50"/>
      <c r="M133" s="130"/>
      <c r="N133" s="133"/>
      <c r="O133" s="142"/>
      <c r="P133" s="50"/>
      <c r="Q133" s="50"/>
      <c r="R133" s="50"/>
      <c r="S133" s="50"/>
      <c r="T133" s="50"/>
      <c r="U133" s="50"/>
      <c r="V133" s="50"/>
      <c r="W133" s="50"/>
      <c r="X133" s="50"/>
      <c r="Y133" s="50"/>
      <c r="Z133" s="50"/>
      <c r="AA133" s="130"/>
      <c r="AB133" s="133"/>
      <c r="AC133" s="142"/>
      <c r="AD133" s="57" t="str">
        <f>IF(AND(AD130="Yes",AD132="Yes"),"Cycle Complete","Cycle Incomplete")</f>
        <v>Cycle Incomplete</v>
      </c>
      <c r="AE133" s="121"/>
      <c r="AF133" s="139"/>
    </row>
    <row r="134" spans="1:32" ht="15" customHeight="1" x14ac:dyDescent="0.25">
      <c r="A134" s="155"/>
      <c r="B134" s="33"/>
      <c r="C134" s="34"/>
      <c r="D134" s="34"/>
      <c r="E134" s="34"/>
      <c r="F134" s="34"/>
      <c r="G134" s="34"/>
      <c r="H134" s="34"/>
      <c r="I134" s="34"/>
      <c r="J134" s="34"/>
      <c r="K134" s="34"/>
      <c r="L134" s="34"/>
      <c r="M134" s="143"/>
      <c r="N134" s="122">
        <f>COUNTIF(C134:L138,"y")</f>
        <v>0</v>
      </c>
      <c r="O134" s="146" t="str">
        <f t="shared" ref="O134" si="48">IF(N134&gt;0,"OK","No Observation")</f>
        <v>No Observation</v>
      </c>
      <c r="P134" s="34"/>
      <c r="Q134" s="34"/>
      <c r="R134" s="34"/>
      <c r="S134" s="34"/>
      <c r="T134" s="34"/>
      <c r="U134" s="34"/>
      <c r="V134" s="34"/>
      <c r="W134" s="34"/>
      <c r="X134" s="34"/>
      <c r="Y134" s="34"/>
      <c r="Z134" s="34"/>
      <c r="AA134" s="143"/>
      <c r="AB134" s="122">
        <f>COUNTIF(P134:Z138,"Y")</f>
        <v>0</v>
      </c>
      <c r="AC134" s="146" t="str">
        <f t="shared" ref="AC134" si="49">IF(AB134&gt;0,"OK","No Debrief")</f>
        <v>No Debrief</v>
      </c>
      <c r="AD134" s="68" t="s">
        <v>62</v>
      </c>
      <c r="AE134" s="125"/>
      <c r="AF134" s="151"/>
    </row>
    <row r="135" spans="1:32" x14ac:dyDescent="0.25">
      <c r="A135" s="156"/>
      <c r="B135" s="35"/>
      <c r="C135" s="36"/>
      <c r="D135" s="36"/>
      <c r="E135" s="36"/>
      <c r="F135" s="36"/>
      <c r="G135" s="36"/>
      <c r="H135" s="36"/>
      <c r="I135" s="36"/>
      <c r="J135" s="36"/>
      <c r="K135" s="36"/>
      <c r="L135" s="36"/>
      <c r="M135" s="144"/>
      <c r="N135" s="123"/>
      <c r="O135" s="147"/>
      <c r="P135" s="36"/>
      <c r="Q135" s="36"/>
      <c r="R135" s="36"/>
      <c r="S135" s="36"/>
      <c r="T135" s="36"/>
      <c r="U135" s="36"/>
      <c r="V135" s="36"/>
      <c r="W135" s="36"/>
      <c r="X135" s="36"/>
      <c r="Y135" s="36"/>
      <c r="Z135" s="36"/>
      <c r="AA135" s="144"/>
      <c r="AB135" s="123"/>
      <c r="AC135" s="147"/>
      <c r="AD135" s="94" t="str">
        <f>IF(O134="OK", "Yes", "No")</f>
        <v>No</v>
      </c>
      <c r="AE135" s="126"/>
      <c r="AF135" s="150"/>
    </row>
    <row r="136" spans="1:32" x14ac:dyDescent="0.25">
      <c r="A136" s="156"/>
      <c r="B136" s="35"/>
      <c r="C136" s="36"/>
      <c r="D136" s="36"/>
      <c r="E136" s="36"/>
      <c r="F136" s="36"/>
      <c r="G136" s="36"/>
      <c r="H136" s="36"/>
      <c r="I136" s="36"/>
      <c r="J136" s="36"/>
      <c r="K136" s="36"/>
      <c r="L136" s="36"/>
      <c r="M136" s="144"/>
      <c r="N136" s="123"/>
      <c r="O136" s="147"/>
      <c r="P136" s="36"/>
      <c r="Q136" s="36"/>
      <c r="R136" s="36"/>
      <c r="S136" s="36"/>
      <c r="T136" s="36"/>
      <c r="U136" s="36"/>
      <c r="V136" s="36"/>
      <c r="W136" s="36"/>
      <c r="X136" s="36"/>
      <c r="Y136" s="36"/>
      <c r="Z136" s="36"/>
      <c r="AA136" s="144"/>
      <c r="AB136" s="123"/>
      <c r="AC136" s="147"/>
      <c r="AD136" s="55" t="s">
        <v>63</v>
      </c>
      <c r="AE136" s="126"/>
      <c r="AF136" s="93" t="s">
        <v>86</v>
      </c>
    </row>
    <row r="137" spans="1:32" x14ac:dyDescent="0.25">
      <c r="A137" s="157"/>
      <c r="B137" s="35"/>
      <c r="C137" s="36"/>
      <c r="D137" s="36"/>
      <c r="E137" s="36"/>
      <c r="F137" s="36"/>
      <c r="G137" s="36"/>
      <c r="H137" s="36"/>
      <c r="I137" s="36"/>
      <c r="J137" s="36"/>
      <c r="K137" s="36"/>
      <c r="L137" s="36"/>
      <c r="M137" s="144"/>
      <c r="N137" s="123"/>
      <c r="O137" s="147"/>
      <c r="P137" s="36"/>
      <c r="Q137" s="36"/>
      <c r="R137" s="36"/>
      <c r="S137" s="36"/>
      <c r="T137" s="36"/>
      <c r="U137" s="36"/>
      <c r="V137" s="36"/>
      <c r="W137" s="36"/>
      <c r="X137" s="36"/>
      <c r="Y137" s="36"/>
      <c r="Z137" s="36"/>
      <c r="AA137" s="144"/>
      <c r="AB137" s="123"/>
      <c r="AC137" s="147"/>
      <c r="AD137" s="94" t="str">
        <f>IF(AC134="OK","Yes","No")</f>
        <v>No</v>
      </c>
      <c r="AE137" s="126"/>
      <c r="AF137" s="134"/>
    </row>
    <row r="138" spans="1:32" x14ac:dyDescent="0.25">
      <c r="A138" s="71" t="str">
        <f>IF(AD133="Cycle Complete", "", "Caution: Previous cycle incomplete")</f>
        <v>Caution: Previous cycle incomplete</v>
      </c>
      <c r="B138" s="37"/>
      <c r="C138" s="38"/>
      <c r="D138" s="38"/>
      <c r="E138" s="38"/>
      <c r="F138" s="38"/>
      <c r="G138" s="38"/>
      <c r="H138" s="38"/>
      <c r="I138" s="38"/>
      <c r="J138" s="38"/>
      <c r="K138" s="38"/>
      <c r="L138" s="38"/>
      <c r="M138" s="145"/>
      <c r="N138" s="124"/>
      <c r="O138" s="148"/>
      <c r="P138" s="38"/>
      <c r="Q138" s="38"/>
      <c r="R138" s="38"/>
      <c r="S138" s="38"/>
      <c r="T138" s="38"/>
      <c r="U138" s="38"/>
      <c r="V138" s="38"/>
      <c r="W138" s="38"/>
      <c r="X138" s="38"/>
      <c r="Y138" s="38"/>
      <c r="Z138" s="38"/>
      <c r="AA138" s="145"/>
      <c r="AB138" s="124"/>
      <c r="AC138" s="148"/>
      <c r="AD138" s="57" t="str">
        <f>IF(AND(AD135="Yes",AD137="Yes"),"Cycle Complete","Cycle Incomplete")</f>
        <v>Cycle Incomplete</v>
      </c>
      <c r="AE138" s="127"/>
      <c r="AF138" s="135"/>
    </row>
    <row r="139" spans="1:32" ht="15" customHeight="1" x14ac:dyDescent="0.25">
      <c r="A139" s="152"/>
      <c r="B139" s="45"/>
      <c r="C139" s="46"/>
      <c r="D139" s="46"/>
      <c r="E139" s="46"/>
      <c r="F139" s="46"/>
      <c r="G139" s="46"/>
      <c r="H139" s="46"/>
      <c r="I139" s="46"/>
      <c r="J139" s="46"/>
      <c r="K139" s="46"/>
      <c r="L139" s="46"/>
      <c r="M139" s="128"/>
      <c r="N139" s="131">
        <f>COUNTIF(C139:L143,"y")</f>
        <v>0</v>
      </c>
      <c r="O139" s="140" t="str">
        <f t="shared" ref="O139" si="50">IF(N139&gt;0,"OK","No Observation")</f>
        <v>No Observation</v>
      </c>
      <c r="P139" s="46"/>
      <c r="Q139" s="46"/>
      <c r="R139" s="46"/>
      <c r="S139" s="46"/>
      <c r="T139" s="46"/>
      <c r="U139" s="46"/>
      <c r="V139" s="46"/>
      <c r="W139" s="46"/>
      <c r="X139" s="46"/>
      <c r="Y139" s="46"/>
      <c r="Z139" s="46"/>
      <c r="AA139" s="128"/>
      <c r="AB139" s="131">
        <f>COUNTIF(P139:Z143,"Y")</f>
        <v>0</v>
      </c>
      <c r="AC139" s="140" t="str">
        <f t="shared" ref="AC139" si="51">IF(AB139&gt;0,"OK","No Debrief")</f>
        <v>No Debrief</v>
      </c>
      <c r="AD139" s="68" t="s">
        <v>62</v>
      </c>
      <c r="AE139" s="119"/>
      <c r="AF139" s="136"/>
    </row>
    <row r="140" spans="1:32" x14ac:dyDescent="0.25">
      <c r="A140" s="153"/>
      <c r="B140" s="47"/>
      <c r="C140" s="48"/>
      <c r="D140" s="48"/>
      <c r="E140" s="48"/>
      <c r="F140" s="48"/>
      <c r="G140" s="48"/>
      <c r="H140" s="48"/>
      <c r="I140" s="48"/>
      <c r="J140" s="48"/>
      <c r="K140" s="48"/>
      <c r="L140" s="48"/>
      <c r="M140" s="129"/>
      <c r="N140" s="132"/>
      <c r="O140" s="141"/>
      <c r="P140" s="48"/>
      <c r="Q140" s="48"/>
      <c r="R140" s="48"/>
      <c r="S140" s="48"/>
      <c r="T140" s="48"/>
      <c r="U140" s="48"/>
      <c r="V140" s="48"/>
      <c r="W140" s="48"/>
      <c r="X140" s="48"/>
      <c r="Y140" s="48"/>
      <c r="Z140" s="48"/>
      <c r="AA140" s="129"/>
      <c r="AB140" s="132"/>
      <c r="AC140" s="141"/>
      <c r="AD140" s="94" t="str">
        <f>IF(O139="OK", "Yes", "No")</f>
        <v>No</v>
      </c>
      <c r="AE140" s="120"/>
      <c r="AF140" s="137"/>
    </row>
    <row r="141" spans="1:32" x14ac:dyDescent="0.25">
      <c r="A141" s="153"/>
      <c r="B141" s="47"/>
      <c r="C141" s="48"/>
      <c r="D141" s="48"/>
      <c r="E141" s="48"/>
      <c r="F141" s="48"/>
      <c r="G141" s="48"/>
      <c r="H141" s="48"/>
      <c r="I141" s="48"/>
      <c r="J141" s="48"/>
      <c r="K141" s="48"/>
      <c r="L141" s="48"/>
      <c r="M141" s="129"/>
      <c r="N141" s="132"/>
      <c r="O141" s="141"/>
      <c r="P141" s="48"/>
      <c r="Q141" s="48"/>
      <c r="R141" s="48"/>
      <c r="S141" s="48"/>
      <c r="T141" s="48"/>
      <c r="U141" s="48"/>
      <c r="V141" s="48"/>
      <c r="W141" s="48"/>
      <c r="X141" s="48"/>
      <c r="Y141" s="48"/>
      <c r="Z141" s="48"/>
      <c r="AA141" s="129"/>
      <c r="AB141" s="132"/>
      <c r="AC141" s="141"/>
      <c r="AD141" s="55" t="s">
        <v>63</v>
      </c>
      <c r="AE141" s="120"/>
      <c r="AF141" s="93" t="s">
        <v>86</v>
      </c>
    </row>
    <row r="142" spans="1:32" x14ac:dyDescent="0.25">
      <c r="A142" s="154"/>
      <c r="B142" s="47"/>
      <c r="C142" s="48"/>
      <c r="D142" s="48"/>
      <c r="E142" s="48"/>
      <c r="F142" s="48"/>
      <c r="G142" s="48"/>
      <c r="H142" s="48"/>
      <c r="I142" s="48"/>
      <c r="J142" s="48"/>
      <c r="K142" s="48"/>
      <c r="L142" s="48"/>
      <c r="M142" s="129"/>
      <c r="N142" s="132"/>
      <c r="O142" s="141"/>
      <c r="P142" s="48"/>
      <c r="Q142" s="48"/>
      <c r="R142" s="48"/>
      <c r="S142" s="48"/>
      <c r="T142" s="48"/>
      <c r="U142" s="48"/>
      <c r="V142" s="48"/>
      <c r="W142" s="48"/>
      <c r="X142" s="48"/>
      <c r="Y142" s="48"/>
      <c r="Z142" s="48"/>
      <c r="AA142" s="129"/>
      <c r="AB142" s="132"/>
      <c r="AC142" s="141"/>
      <c r="AD142" s="94" t="str">
        <f>IF(AC139="OK","Yes","No")</f>
        <v>No</v>
      </c>
      <c r="AE142" s="120"/>
      <c r="AF142" s="138"/>
    </row>
    <row r="143" spans="1:32" x14ac:dyDescent="0.25">
      <c r="A143" s="53" t="str">
        <f>IF(AD138="Cycle Complete", "", "Caution: Previous cycle incomplete")</f>
        <v>Caution: Previous cycle incomplete</v>
      </c>
      <c r="B143" s="49"/>
      <c r="C143" s="50"/>
      <c r="D143" s="50"/>
      <c r="E143" s="50"/>
      <c r="F143" s="50"/>
      <c r="G143" s="50"/>
      <c r="H143" s="50"/>
      <c r="I143" s="50"/>
      <c r="J143" s="50"/>
      <c r="K143" s="50"/>
      <c r="L143" s="50"/>
      <c r="M143" s="130"/>
      <c r="N143" s="133"/>
      <c r="O143" s="142"/>
      <c r="P143" s="50"/>
      <c r="Q143" s="50"/>
      <c r="R143" s="50"/>
      <c r="S143" s="50"/>
      <c r="T143" s="50"/>
      <c r="U143" s="50"/>
      <c r="V143" s="50"/>
      <c r="W143" s="50"/>
      <c r="X143" s="50"/>
      <c r="Y143" s="50"/>
      <c r="Z143" s="50"/>
      <c r="AA143" s="130"/>
      <c r="AB143" s="133"/>
      <c r="AC143" s="142"/>
      <c r="AD143" s="57" t="str">
        <f>IF(AND(AD140="Yes",AD142="Yes"),"Cycle Complete","Cycle Incomplete")</f>
        <v>Cycle Incomplete</v>
      </c>
      <c r="AE143" s="121"/>
      <c r="AF143" s="139"/>
    </row>
    <row r="144" spans="1:32" ht="15" customHeight="1" x14ac:dyDescent="0.25">
      <c r="A144" s="155"/>
      <c r="B144" s="33"/>
      <c r="C144" s="34"/>
      <c r="D144" s="34"/>
      <c r="E144" s="34"/>
      <c r="F144" s="34"/>
      <c r="G144" s="34"/>
      <c r="H144" s="34"/>
      <c r="I144" s="34"/>
      <c r="J144" s="34"/>
      <c r="K144" s="34"/>
      <c r="L144" s="34"/>
      <c r="M144" s="143"/>
      <c r="N144" s="122">
        <f>COUNTIF(C144:L148,"y")</f>
        <v>0</v>
      </c>
      <c r="O144" s="146" t="str">
        <f t="shared" ref="O144" si="52">IF(N144&gt;0,"OK","No Observation")</f>
        <v>No Observation</v>
      </c>
      <c r="P144" s="34"/>
      <c r="Q144" s="34"/>
      <c r="R144" s="34"/>
      <c r="S144" s="34"/>
      <c r="T144" s="34"/>
      <c r="U144" s="34"/>
      <c r="V144" s="34"/>
      <c r="W144" s="34"/>
      <c r="X144" s="34"/>
      <c r="Y144" s="34"/>
      <c r="Z144" s="34"/>
      <c r="AA144" s="143"/>
      <c r="AB144" s="122">
        <f>COUNTIF(P144:Z148,"Y")</f>
        <v>0</v>
      </c>
      <c r="AC144" s="146" t="str">
        <f t="shared" ref="AC144" si="53">IF(AB144&gt;0,"OK","No Debrief")</f>
        <v>No Debrief</v>
      </c>
      <c r="AD144" s="68" t="s">
        <v>62</v>
      </c>
      <c r="AE144" s="125"/>
      <c r="AF144" s="151"/>
    </row>
    <row r="145" spans="1:32" x14ac:dyDescent="0.25">
      <c r="A145" s="156"/>
      <c r="B145" s="35"/>
      <c r="C145" s="36"/>
      <c r="D145" s="36"/>
      <c r="E145" s="36"/>
      <c r="F145" s="36"/>
      <c r="G145" s="36"/>
      <c r="H145" s="36"/>
      <c r="I145" s="36"/>
      <c r="J145" s="36"/>
      <c r="K145" s="36"/>
      <c r="L145" s="36"/>
      <c r="M145" s="144"/>
      <c r="N145" s="123"/>
      <c r="O145" s="147"/>
      <c r="P145" s="36"/>
      <c r="Q145" s="36"/>
      <c r="R145" s="36"/>
      <c r="S145" s="36"/>
      <c r="T145" s="36"/>
      <c r="U145" s="36"/>
      <c r="V145" s="36"/>
      <c r="W145" s="36"/>
      <c r="X145" s="36"/>
      <c r="Y145" s="36"/>
      <c r="Z145" s="36"/>
      <c r="AA145" s="144"/>
      <c r="AB145" s="123"/>
      <c r="AC145" s="147"/>
      <c r="AD145" s="94" t="str">
        <f>IF(O144="OK", "Yes", "No")</f>
        <v>No</v>
      </c>
      <c r="AE145" s="126"/>
      <c r="AF145" s="150"/>
    </row>
    <row r="146" spans="1:32" x14ac:dyDescent="0.25">
      <c r="A146" s="156"/>
      <c r="B146" s="35"/>
      <c r="C146" s="36"/>
      <c r="D146" s="36"/>
      <c r="E146" s="36"/>
      <c r="F146" s="36"/>
      <c r="G146" s="36"/>
      <c r="H146" s="36"/>
      <c r="I146" s="36"/>
      <c r="J146" s="36"/>
      <c r="K146" s="36"/>
      <c r="L146" s="36"/>
      <c r="M146" s="144"/>
      <c r="N146" s="123"/>
      <c r="O146" s="147"/>
      <c r="P146" s="36"/>
      <c r="Q146" s="36"/>
      <c r="R146" s="36"/>
      <c r="S146" s="36"/>
      <c r="T146" s="36"/>
      <c r="U146" s="36"/>
      <c r="V146" s="36"/>
      <c r="W146" s="36"/>
      <c r="X146" s="36"/>
      <c r="Y146" s="36"/>
      <c r="Z146" s="36"/>
      <c r="AA146" s="144"/>
      <c r="AB146" s="123"/>
      <c r="AC146" s="147"/>
      <c r="AD146" s="55" t="s">
        <v>63</v>
      </c>
      <c r="AE146" s="126"/>
      <c r="AF146" s="93" t="s">
        <v>86</v>
      </c>
    </row>
    <row r="147" spans="1:32" x14ac:dyDescent="0.25">
      <c r="A147" s="157"/>
      <c r="B147" s="35"/>
      <c r="C147" s="36"/>
      <c r="D147" s="36"/>
      <c r="E147" s="36"/>
      <c r="F147" s="36"/>
      <c r="G147" s="36"/>
      <c r="H147" s="36"/>
      <c r="I147" s="36"/>
      <c r="J147" s="36"/>
      <c r="K147" s="36"/>
      <c r="L147" s="36"/>
      <c r="M147" s="144"/>
      <c r="N147" s="123"/>
      <c r="O147" s="147"/>
      <c r="P147" s="36"/>
      <c r="Q147" s="36"/>
      <c r="R147" s="36"/>
      <c r="S147" s="36"/>
      <c r="T147" s="36"/>
      <c r="U147" s="36"/>
      <c r="V147" s="36"/>
      <c r="W147" s="36"/>
      <c r="X147" s="36"/>
      <c r="Y147" s="36"/>
      <c r="Z147" s="36"/>
      <c r="AA147" s="144"/>
      <c r="AB147" s="123"/>
      <c r="AC147" s="147"/>
      <c r="AD147" s="94" t="str">
        <f>IF(AC144="OK","Yes","No")</f>
        <v>No</v>
      </c>
      <c r="AE147" s="126"/>
      <c r="AF147" s="134"/>
    </row>
    <row r="148" spans="1:32" x14ac:dyDescent="0.25">
      <c r="A148" s="71" t="str">
        <f>IF(AD143="Cycle Complete", "", "Caution: Previous cycle incomplete")</f>
        <v>Caution: Previous cycle incomplete</v>
      </c>
      <c r="B148" s="37"/>
      <c r="C148" s="38"/>
      <c r="D148" s="38"/>
      <c r="E148" s="38"/>
      <c r="F148" s="38"/>
      <c r="G148" s="38"/>
      <c r="H148" s="38"/>
      <c r="I148" s="38"/>
      <c r="J148" s="38"/>
      <c r="K148" s="38"/>
      <c r="L148" s="38"/>
      <c r="M148" s="145"/>
      <c r="N148" s="124"/>
      <c r="O148" s="148"/>
      <c r="P148" s="38"/>
      <c r="Q148" s="38"/>
      <c r="R148" s="38"/>
      <c r="S148" s="38"/>
      <c r="T148" s="38"/>
      <c r="U148" s="38"/>
      <c r="V148" s="38"/>
      <c r="W148" s="38"/>
      <c r="X148" s="38"/>
      <c r="Y148" s="38"/>
      <c r="Z148" s="38"/>
      <c r="AA148" s="145"/>
      <c r="AB148" s="124"/>
      <c r="AC148" s="148"/>
      <c r="AD148" s="57" t="str">
        <f>IF(AND(AD145="Yes",AD147="Yes"),"Cycle Complete","Cycle Incomplete")</f>
        <v>Cycle Incomplete</v>
      </c>
      <c r="AE148" s="127"/>
      <c r="AF148" s="135"/>
    </row>
    <row r="149" spans="1:32" ht="15" customHeight="1" x14ac:dyDescent="0.25">
      <c r="A149" s="152"/>
      <c r="B149" s="45"/>
      <c r="C149" s="46"/>
      <c r="D149" s="46"/>
      <c r="E149" s="46"/>
      <c r="F149" s="46"/>
      <c r="G149" s="46"/>
      <c r="H149" s="46"/>
      <c r="I149" s="46"/>
      <c r="J149" s="46"/>
      <c r="K149" s="46"/>
      <c r="L149" s="46"/>
      <c r="M149" s="128"/>
      <c r="N149" s="131">
        <f>COUNTIF(C149:L153,"y")</f>
        <v>0</v>
      </c>
      <c r="O149" s="140" t="str">
        <f t="shared" ref="O149" si="54">IF(N149&gt;0,"OK","No Observation")</f>
        <v>No Observation</v>
      </c>
      <c r="P149" s="46"/>
      <c r="Q149" s="46"/>
      <c r="R149" s="46"/>
      <c r="S149" s="46"/>
      <c r="T149" s="46"/>
      <c r="U149" s="46"/>
      <c r="V149" s="46"/>
      <c r="W149" s="46"/>
      <c r="X149" s="46"/>
      <c r="Y149" s="46"/>
      <c r="Z149" s="46"/>
      <c r="AA149" s="128"/>
      <c r="AB149" s="131">
        <f>COUNTIF(P149:Z153,"Y")</f>
        <v>0</v>
      </c>
      <c r="AC149" s="140" t="str">
        <f t="shared" ref="AC149" si="55">IF(AB149&gt;0,"OK","No Debrief")</f>
        <v>No Debrief</v>
      </c>
      <c r="AD149" s="68" t="s">
        <v>62</v>
      </c>
      <c r="AE149" s="119"/>
      <c r="AF149" s="136"/>
    </row>
    <row r="150" spans="1:32" x14ac:dyDescent="0.25">
      <c r="A150" s="153"/>
      <c r="B150" s="47"/>
      <c r="C150" s="48"/>
      <c r="D150" s="48"/>
      <c r="E150" s="48"/>
      <c r="F150" s="48"/>
      <c r="G150" s="48"/>
      <c r="H150" s="48"/>
      <c r="I150" s="48"/>
      <c r="J150" s="48"/>
      <c r="K150" s="48"/>
      <c r="L150" s="48"/>
      <c r="M150" s="129"/>
      <c r="N150" s="132"/>
      <c r="O150" s="141"/>
      <c r="P150" s="48"/>
      <c r="Q150" s="48"/>
      <c r="R150" s="48"/>
      <c r="S150" s="48"/>
      <c r="T150" s="48"/>
      <c r="U150" s="48"/>
      <c r="V150" s="48"/>
      <c r="W150" s="48"/>
      <c r="X150" s="48"/>
      <c r="Y150" s="48"/>
      <c r="Z150" s="48"/>
      <c r="AA150" s="129"/>
      <c r="AB150" s="132"/>
      <c r="AC150" s="141"/>
      <c r="AD150" s="94" t="str">
        <f>IF(O149="OK", "Yes", "No")</f>
        <v>No</v>
      </c>
      <c r="AE150" s="120"/>
      <c r="AF150" s="137"/>
    </row>
    <row r="151" spans="1:32" x14ac:dyDescent="0.25">
      <c r="A151" s="153"/>
      <c r="B151" s="47"/>
      <c r="C151" s="48"/>
      <c r="D151" s="48"/>
      <c r="E151" s="48"/>
      <c r="F151" s="48"/>
      <c r="G151" s="48"/>
      <c r="H151" s="48"/>
      <c r="I151" s="48"/>
      <c r="J151" s="48"/>
      <c r="K151" s="48"/>
      <c r="L151" s="48"/>
      <c r="M151" s="129"/>
      <c r="N151" s="132"/>
      <c r="O151" s="141"/>
      <c r="P151" s="48"/>
      <c r="Q151" s="48"/>
      <c r="R151" s="48"/>
      <c r="S151" s="48"/>
      <c r="T151" s="48"/>
      <c r="U151" s="48"/>
      <c r="V151" s="48"/>
      <c r="W151" s="48"/>
      <c r="X151" s="48"/>
      <c r="Y151" s="48"/>
      <c r="Z151" s="48"/>
      <c r="AA151" s="129"/>
      <c r="AB151" s="132"/>
      <c r="AC151" s="141"/>
      <c r="AD151" s="55" t="s">
        <v>63</v>
      </c>
      <c r="AE151" s="120"/>
      <c r="AF151" s="93" t="s">
        <v>86</v>
      </c>
    </row>
    <row r="152" spans="1:32" x14ac:dyDescent="0.25">
      <c r="A152" s="154"/>
      <c r="B152" s="47"/>
      <c r="C152" s="48"/>
      <c r="D152" s="48"/>
      <c r="E152" s="48"/>
      <c r="F152" s="48"/>
      <c r="G152" s="48"/>
      <c r="H152" s="48"/>
      <c r="I152" s="48"/>
      <c r="J152" s="48"/>
      <c r="K152" s="48"/>
      <c r="L152" s="48"/>
      <c r="M152" s="129"/>
      <c r="N152" s="132"/>
      <c r="O152" s="141"/>
      <c r="P152" s="48"/>
      <c r="Q152" s="48"/>
      <c r="R152" s="48"/>
      <c r="S152" s="48"/>
      <c r="T152" s="48"/>
      <c r="U152" s="48"/>
      <c r="V152" s="48"/>
      <c r="W152" s="48"/>
      <c r="X152" s="48"/>
      <c r="Y152" s="48"/>
      <c r="Z152" s="48"/>
      <c r="AA152" s="129"/>
      <c r="AB152" s="132"/>
      <c r="AC152" s="141"/>
      <c r="AD152" s="94" t="str">
        <f>IF(AC149="OK","Yes","No")</f>
        <v>No</v>
      </c>
      <c r="AE152" s="120"/>
      <c r="AF152" s="138"/>
    </row>
    <row r="153" spans="1:32" x14ac:dyDescent="0.25">
      <c r="A153" s="53" t="str">
        <f>IF(AD148="Cycle Complete", "", "Caution: Previous cycle incomplete")</f>
        <v>Caution: Previous cycle incomplete</v>
      </c>
      <c r="B153" s="49"/>
      <c r="C153" s="50"/>
      <c r="D153" s="50"/>
      <c r="E153" s="50"/>
      <c r="F153" s="50"/>
      <c r="G153" s="50"/>
      <c r="H153" s="50"/>
      <c r="I153" s="50"/>
      <c r="J153" s="50"/>
      <c r="K153" s="50"/>
      <c r="L153" s="50"/>
      <c r="M153" s="130"/>
      <c r="N153" s="133"/>
      <c r="O153" s="142"/>
      <c r="P153" s="50"/>
      <c r="Q153" s="50"/>
      <c r="R153" s="50"/>
      <c r="S153" s="50"/>
      <c r="T153" s="50"/>
      <c r="U153" s="50"/>
      <c r="V153" s="50"/>
      <c r="W153" s="50"/>
      <c r="X153" s="50"/>
      <c r="Y153" s="50"/>
      <c r="Z153" s="50"/>
      <c r="AA153" s="130"/>
      <c r="AB153" s="133"/>
      <c r="AC153" s="142"/>
      <c r="AD153" s="57" t="str">
        <f>IF(AND(AD150="Yes",AD152="Yes"),"Cycle Complete","Cycle Incomplete")</f>
        <v>Cycle Incomplete</v>
      </c>
      <c r="AE153" s="121"/>
      <c r="AF153" s="139"/>
    </row>
    <row r="154" spans="1:32" ht="15" customHeight="1" x14ac:dyDescent="0.25">
      <c r="A154" s="155"/>
      <c r="B154" s="33"/>
      <c r="C154" s="34"/>
      <c r="D154" s="34"/>
      <c r="E154" s="34"/>
      <c r="F154" s="34"/>
      <c r="G154" s="34"/>
      <c r="H154" s="34"/>
      <c r="I154" s="34"/>
      <c r="J154" s="34"/>
      <c r="K154" s="34"/>
      <c r="L154" s="34"/>
      <c r="M154" s="143"/>
      <c r="N154" s="122">
        <f>COUNTIF(C154:L158,"y")</f>
        <v>0</v>
      </c>
      <c r="O154" s="146" t="str">
        <f t="shared" ref="O154" si="56">IF(N154&gt;0,"OK","No Observation")</f>
        <v>No Observation</v>
      </c>
      <c r="P154" s="34"/>
      <c r="Q154" s="34"/>
      <c r="R154" s="34"/>
      <c r="S154" s="34"/>
      <c r="T154" s="34"/>
      <c r="U154" s="34"/>
      <c r="V154" s="34"/>
      <c r="W154" s="34"/>
      <c r="X154" s="34"/>
      <c r="Y154" s="34"/>
      <c r="Z154" s="34"/>
      <c r="AA154" s="143"/>
      <c r="AB154" s="122">
        <f>COUNTIF(P154:Z158,"Y")</f>
        <v>0</v>
      </c>
      <c r="AC154" s="146" t="str">
        <f t="shared" ref="AC154" si="57">IF(AB154&gt;0,"OK","No Debrief")</f>
        <v>No Debrief</v>
      </c>
      <c r="AD154" s="68" t="s">
        <v>62</v>
      </c>
      <c r="AE154" s="125"/>
      <c r="AF154" s="151"/>
    </row>
    <row r="155" spans="1:32" x14ac:dyDescent="0.25">
      <c r="A155" s="156"/>
      <c r="B155" s="35"/>
      <c r="C155" s="36"/>
      <c r="D155" s="36"/>
      <c r="E155" s="36"/>
      <c r="F155" s="36"/>
      <c r="G155" s="36"/>
      <c r="H155" s="36"/>
      <c r="I155" s="36"/>
      <c r="J155" s="36"/>
      <c r="K155" s="36"/>
      <c r="L155" s="36"/>
      <c r="M155" s="144"/>
      <c r="N155" s="123"/>
      <c r="O155" s="147"/>
      <c r="P155" s="36"/>
      <c r="Q155" s="36"/>
      <c r="R155" s="36"/>
      <c r="S155" s="36"/>
      <c r="T155" s="36"/>
      <c r="U155" s="36"/>
      <c r="V155" s="36"/>
      <c r="W155" s="36"/>
      <c r="X155" s="36"/>
      <c r="Y155" s="36"/>
      <c r="Z155" s="36"/>
      <c r="AA155" s="144"/>
      <c r="AB155" s="123"/>
      <c r="AC155" s="147"/>
      <c r="AD155" s="94" t="str">
        <f>IF(O154="OK", "Yes", "No")</f>
        <v>No</v>
      </c>
      <c r="AE155" s="126"/>
      <c r="AF155" s="150"/>
    </row>
    <row r="156" spans="1:32" x14ac:dyDescent="0.25">
      <c r="A156" s="156"/>
      <c r="B156" s="35"/>
      <c r="C156" s="36"/>
      <c r="D156" s="36"/>
      <c r="E156" s="36"/>
      <c r="F156" s="36"/>
      <c r="G156" s="36"/>
      <c r="H156" s="36"/>
      <c r="I156" s="36"/>
      <c r="J156" s="36"/>
      <c r="K156" s="36"/>
      <c r="L156" s="36"/>
      <c r="M156" s="144"/>
      <c r="N156" s="123"/>
      <c r="O156" s="147"/>
      <c r="P156" s="36"/>
      <c r="Q156" s="36"/>
      <c r="R156" s="36"/>
      <c r="S156" s="36"/>
      <c r="T156" s="36"/>
      <c r="U156" s="36"/>
      <c r="V156" s="36"/>
      <c r="W156" s="36"/>
      <c r="X156" s="36"/>
      <c r="Y156" s="36"/>
      <c r="Z156" s="36"/>
      <c r="AA156" s="144"/>
      <c r="AB156" s="123"/>
      <c r="AC156" s="147"/>
      <c r="AD156" s="55" t="s">
        <v>63</v>
      </c>
      <c r="AE156" s="126"/>
      <c r="AF156" s="93" t="s">
        <v>86</v>
      </c>
    </row>
    <row r="157" spans="1:32" x14ac:dyDescent="0.25">
      <c r="A157" s="157"/>
      <c r="B157" s="35"/>
      <c r="C157" s="36"/>
      <c r="D157" s="36"/>
      <c r="E157" s="36"/>
      <c r="F157" s="36"/>
      <c r="G157" s="36"/>
      <c r="H157" s="36"/>
      <c r="I157" s="36"/>
      <c r="J157" s="36"/>
      <c r="K157" s="36"/>
      <c r="L157" s="36"/>
      <c r="M157" s="144"/>
      <c r="N157" s="123"/>
      <c r="O157" s="147"/>
      <c r="P157" s="36"/>
      <c r="Q157" s="36"/>
      <c r="R157" s="36"/>
      <c r="S157" s="36"/>
      <c r="T157" s="36"/>
      <c r="U157" s="36"/>
      <c r="V157" s="36"/>
      <c r="W157" s="36"/>
      <c r="X157" s="36"/>
      <c r="Y157" s="36"/>
      <c r="Z157" s="36"/>
      <c r="AA157" s="144"/>
      <c r="AB157" s="123"/>
      <c r="AC157" s="147"/>
      <c r="AD157" s="94" t="str">
        <f>IF(AC154="OK","Yes","No")</f>
        <v>No</v>
      </c>
      <c r="AE157" s="126"/>
      <c r="AF157" s="134"/>
    </row>
    <row r="158" spans="1:32" x14ac:dyDescent="0.25">
      <c r="A158" s="71" t="str">
        <f>IF(AD153="Cycle Complete", "", "Caution: Previous cycle incomplete")</f>
        <v>Caution: Previous cycle incomplete</v>
      </c>
      <c r="B158" s="37"/>
      <c r="C158" s="38"/>
      <c r="D158" s="38"/>
      <c r="E158" s="38"/>
      <c r="F158" s="38"/>
      <c r="G158" s="38"/>
      <c r="H158" s="38"/>
      <c r="I158" s="38"/>
      <c r="J158" s="38"/>
      <c r="K158" s="38"/>
      <c r="L158" s="38"/>
      <c r="M158" s="145"/>
      <c r="N158" s="124"/>
      <c r="O158" s="148"/>
      <c r="P158" s="38"/>
      <c r="Q158" s="38"/>
      <c r="R158" s="38"/>
      <c r="S158" s="38"/>
      <c r="T158" s="38"/>
      <c r="U158" s="38"/>
      <c r="V158" s="38"/>
      <c r="W158" s="38"/>
      <c r="X158" s="38"/>
      <c r="Y158" s="38"/>
      <c r="Z158" s="38"/>
      <c r="AA158" s="145"/>
      <c r="AB158" s="124"/>
      <c r="AC158" s="148"/>
      <c r="AD158" s="57" t="str">
        <f>IF(AND(AD155="Yes",AD157="Yes"),"Cycle Complete","Cycle Incomplete")</f>
        <v>Cycle Incomplete</v>
      </c>
      <c r="AE158" s="127"/>
      <c r="AF158" s="135"/>
    </row>
    <row r="159" spans="1:32" ht="15" customHeight="1" x14ac:dyDescent="0.25">
      <c r="A159" s="152"/>
      <c r="B159" s="45"/>
      <c r="C159" s="46"/>
      <c r="D159" s="46"/>
      <c r="E159" s="46"/>
      <c r="F159" s="46"/>
      <c r="G159" s="46"/>
      <c r="H159" s="46"/>
      <c r="I159" s="46"/>
      <c r="J159" s="46"/>
      <c r="K159" s="46"/>
      <c r="L159" s="46"/>
      <c r="M159" s="128"/>
      <c r="N159" s="131">
        <f>COUNTIF(C159:L163,"y")</f>
        <v>0</v>
      </c>
      <c r="O159" s="140" t="str">
        <f t="shared" ref="O159" si="58">IF(N159&gt;0,"OK","No Observation")</f>
        <v>No Observation</v>
      </c>
      <c r="P159" s="46"/>
      <c r="Q159" s="46"/>
      <c r="R159" s="46"/>
      <c r="S159" s="46"/>
      <c r="T159" s="46"/>
      <c r="U159" s="46"/>
      <c r="V159" s="46"/>
      <c r="W159" s="46"/>
      <c r="X159" s="46"/>
      <c r="Y159" s="46"/>
      <c r="Z159" s="46"/>
      <c r="AA159" s="128"/>
      <c r="AB159" s="131">
        <f>COUNTIF(P159:Z163,"Y")</f>
        <v>0</v>
      </c>
      <c r="AC159" s="140" t="str">
        <f t="shared" ref="AC159" si="59">IF(AB159&gt;0,"OK","No Debrief")</f>
        <v>No Debrief</v>
      </c>
      <c r="AD159" s="68" t="s">
        <v>62</v>
      </c>
      <c r="AE159" s="119"/>
      <c r="AF159" s="136"/>
    </row>
    <row r="160" spans="1:32" x14ac:dyDescent="0.25">
      <c r="A160" s="153"/>
      <c r="B160" s="47"/>
      <c r="C160" s="48"/>
      <c r="D160" s="48"/>
      <c r="E160" s="48"/>
      <c r="F160" s="48"/>
      <c r="G160" s="48"/>
      <c r="H160" s="48"/>
      <c r="I160" s="48"/>
      <c r="J160" s="48"/>
      <c r="K160" s="48"/>
      <c r="L160" s="48"/>
      <c r="M160" s="129"/>
      <c r="N160" s="132"/>
      <c r="O160" s="141"/>
      <c r="P160" s="48"/>
      <c r="Q160" s="48"/>
      <c r="R160" s="48"/>
      <c r="S160" s="48"/>
      <c r="T160" s="48"/>
      <c r="U160" s="48"/>
      <c r="V160" s="48"/>
      <c r="W160" s="48"/>
      <c r="X160" s="48"/>
      <c r="Y160" s="48"/>
      <c r="Z160" s="48"/>
      <c r="AA160" s="129"/>
      <c r="AB160" s="132"/>
      <c r="AC160" s="141"/>
      <c r="AD160" s="94" t="str">
        <f>IF(O159="OK", "Yes", "No")</f>
        <v>No</v>
      </c>
      <c r="AE160" s="120"/>
      <c r="AF160" s="137"/>
    </row>
    <row r="161" spans="1:32" x14ac:dyDescent="0.25">
      <c r="A161" s="153"/>
      <c r="B161" s="47"/>
      <c r="C161" s="48"/>
      <c r="D161" s="48"/>
      <c r="E161" s="48"/>
      <c r="F161" s="48"/>
      <c r="G161" s="48"/>
      <c r="H161" s="48"/>
      <c r="I161" s="48"/>
      <c r="J161" s="48"/>
      <c r="K161" s="48"/>
      <c r="L161" s="48"/>
      <c r="M161" s="129"/>
      <c r="N161" s="132"/>
      <c r="O161" s="141"/>
      <c r="P161" s="48"/>
      <c r="Q161" s="48"/>
      <c r="R161" s="48"/>
      <c r="S161" s="48"/>
      <c r="T161" s="48"/>
      <c r="U161" s="48"/>
      <c r="V161" s="48"/>
      <c r="W161" s="48"/>
      <c r="X161" s="48"/>
      <c r="Y161" s="48"/>
      <c r="Z161" s="48"/>
      <c r="AA161" s="129"/>
      <c r="AB161" s="132"/>
      <c r="AC161" s="141"/>
      <c r="AD161" s="55" t="s">
        <v>63</v>
      </c>
      <c r="AE161" s="120"/>
      <c r="AF161" s="93" t="s">
        <v>86</v>
      </c>
    </row>
    <row r="162" spans="1:32" x14ac:dyDescent="0.25">
      <c r="A162" s="154"/>
      <c r="B162" s="47"/>
      <c r="C162" s="48"/>
      <c r="D162" s="48"/>
      <c r="E162" s="48"/>
      <c r="F162" s="48"/>
      <c r="G162" s="48"/>
      <c r="H162" s="48"/>
      <c r="I162" s="48"/>
      <c r="J162" s="48"/>
      <c r="K162" s="48"/>
      <c r="L162" s="48"/>
      <c r="M162" s="129"/>
      <c r="N162" s="132"/>
      <c r="O162" s="141"/>
      <c r="P162" s="48"/>
      <c r="Q162" s="48"/>
      <c r="R162" s="48"/>
      <c r="S162" s="48"/>
      <c r="T162" s="48"/>
      <c r="U162" s="48"/>
      <c r="V162" s="48"/>
      <c r="W162" s="48"/>
      <c r="X162" s="48"/>
      <c r="Y162" s="48"/>
      <c r="Z162" s="48"/>
      <c r="AA162" s="129"/>
      <c r="AB162" s="132"/>
      <c r="AC162" s="141"/>
      <c r="AD162" s="94" t="str">
        <f>IF(AC159="OK","Yes","No")</f>
        <v>No</v>
      </c>
      <c r="AE162" s="120"/>
      <c r="AF162" s="138"/>
    </row>
    <row r="163" spans="1:32" x14ac:dyDescent="0.25">
      <c r="A163" s="53" t="str">
        <f>IF(AD158="Cycle Complete", "", "Caution: Previous cycle incomplete")</f>
        <v>Caution: Previous cycle incomplete</v>
      </c>
      <c r="B163" s="49"/>
      <c r="C163" s="50"/>
      <c r="D163" s="50"/>
      <c r="E163" s="50"/>
      <c r="F163" s="50"/>
      <c r="G163" s="50"/>
      <c r="H163" s="50"/>
      <c r="I163" s="50"/>
      <c r="J163" s="50"/>
      <c r="K163" s="50"/>
      <c r="L163" s="50"/>
      <c r="M163" s="130"/>
      <c r="N163" s="133"/>
      <c r="O163" s="142"/>
      <c r="P163" s="50"/>
      <c r="Q163" s="50"/>
      <c r="R163" s="50"/>
      <c r="S163" s="50"/>
      <c r="T163" s="50"/>
      <c r="U163" s="50"/>
      <c r="V163" s="50"/>
      <c r="W163" s="50"/>
      <c r="X163" s="50"/>
      <c r="Y163" s="50"/>
      <c r="Z163" s="50"/>
      <c r="AA163" s="130"/>
      <c r="AB163" s="133"/>
      <c r="AC163" s="142"/>
      <c r="AD163" s="57" t="str">
        <f>IF(AND(AD160="Yes",AD162="Yes"),"Cycle Complete","Cycle Incomplete")</f>
        <v>Cycle Incomplete</v>
      </c>
      <c r="AE163" s="121"/>
      <c r="AF163" s="139"/>
    </row>
    <row r="164" spans="1:32" ht="15" customHeight="1" x14ac:dyDescent="0.25">
      <c r="A164" s="155"/>
      <c r="B164" s="33"/>
      <c r="C164" s="34"/>
      <c r="D164" s="34"/>
      <c r="E164" s="34"/>
      <c r="F164" s="34"/>
      <c r="G164" s="34"/>
      <c r="H164" s="34"/>
      <c r="I164" s="34"/>
      <c r="J164" s="34"/>
      <c r="K164" s="34"/>
      <c r="L164" s="34"/>
      <c r="M164" s="143"/>
      <c r="N164" s="122">
        <f>COUNTIF(C164:L168,"y")</f>
        <v>0</v>
      </c>
      <c r="O164" s="146" t="str">
        <f t="shared" ref="O164" si="60">IF(N164&gt;0,"OK","No Observation")</f>
        <v>No Observation</v>
      </c>
      <c r="P164" s="34"/>
      <c r="Q164" s="34"/>
      <c r="R164" s="34"/>
      <c r="S164" s="34"/>
      <c r="T164" s="34"/>
      <c r="U164" s="34"/>
      <c r="V164" s="34"/>
      <c r="W164" s="34"/>
      <c r="X164" s="34"/>
      <c r="Y164" s="34"/>
      <c r="Z164" s="34"/>
      <c r="AA164" s="143"/>
      <c r="AB164" s="122">
        <f>COUNTIF(P164:Z168,"Y")</f>
        <v>0</v>
      </c>
      <c r="AC164" s="146" t="str">
        <f t="shared" ref="AC164" si="61">IF(AB164&gt;0,"OK","No Debrief")</f>
        <v>No Debrief</v>
      </c>
      <c r="AD164" s="68" t="s">
        <v>62</v>
      </c>
      <c r="AE164" s="125"/>
      <c r="AF164" s="151"/>
    </row>
    <row r="165" spans="1:32" x14ac:dyDescent="0.25">
      <c r="A165" s="156"/>
      <c r="B165" s="35"/>
      <c r="C165" s="36"/>
      <c r="D165" s="36"/>
      <c r="E165" s="36"/>
      <c r="F165" s="36"/>
      <c r="G165" s="36"/>
      <c r="H165" s="36"/>
      <c r="I165" s="36"/>
      <c r="J165" s="36"/>
      <c r="K165" s="36"/>
      <c r="L165" s="36"/>
      <c r="M165" s="144"/>
      <c r="N165" s="123"/>
      <c r="O165" s="147"/>
      <c r="P165" s="36"/>
      <c r="Q165" s="36"/>
      <c r="R165" s="36"/>
      <c r="S165" s="36"/>
      <c r="T165" s="36"/>
      <c r="U165" s="36"/>
      <c r="V165" s="36"/>
      <c r="W165" s="36"/>
      <c r="X165" s="36"/>
      <c r="Y165" s="36"/>
      <c r="Z165" s="36"/>
      <c r="AA165" s="144"/>
      <c r="AB165" s="123"/>
      <c r="AC165" s="147"/>
      <c r="AD165" s="94" t="str">
        <f>IF(O164="OK", "Yes", "No")</f>
        <v>No</v>
      </c>
      <c r="AE165" s="126"/>
      <c r="AF165" s="150"/>
    </row>
    <row r="166" spans="1:32" x14ac:dyDescent="0.25">
      <c r="A166" s="156"/>
      <c r="B166" s="35"/>
      <c r="C166" s="36"/>
      <c r="D166" s="36"/>
      <c r="E166" s="36"/>
      <c r="F166" s="36"/>
      <c r="G166" s="36"/>
      <c r="H166" s="36"/>
      <c r="I166" s="36"/>
      <c r="J166" s="36"/>
      <c r="K166" s="36"/>
      <c r="L166" s="36"/>
      <c r="M166" s="144"/>
      <c r="N166" s="123"/>
      <c r="O166" s="147"/>
      <c r="P166" s="36"/>
      <c r="Q166" s="36"/>
      <c r="R166" s="36"/>
      <c r="S166" s="36"/>
      <c r="T166" s="36"/>
      <c r="U166" s="36"/>
      <c r="V166" s="36"/>
      <c r="W166" s="36"/>
      <c r="X166" s="36"/>
      <c r="Y166" s="36"/>
      <c r="Z166" s="36"/>
      <c r="AA166" s="144"/>
      <c r="AB166" s="123"/>
      <c r="AC166" s="147"/>
      <c r="AD166" s="55" t="s">
        <v>63</v>
      </c>
      <c r="AE166" s="126"/>
      <c r="AF166" s="93" t="s">
        <v>86</v>
      </c>
    </row>
    <row r="167" spans="1:32" x14ac:dyDescent="0.25">
      <c r="A167" s="157"/>
      <c r="B167" s="35"/>
      <c r="C167" s="36"/>
      <c r="D167" s="36"/>
      <c r="E167" s="36"/>
      <c r="F167" s="36"/>
      <c r="G167" s="36"/>
      <c r="H167" s="36"/>
      <c r="I167" s="36"/>
      <c r="J167" s="36"/>
      <c r="K167" s="36"/>
      <c r="L167" s="36"/>
      <c r="M167" s="144"/>
      <c r="N167" s="123"/>
      <c r="O167" s="147"/>
      <c r="P167" s="36"/>
      <c r="Q167" s="36"/>
      <c r="R167" s="36"/>
      <c r="S167" s="36"/>
      <c r="T167" s="36"/>
      <c r="U167" s="36"/>
      <c r="V167" s="36"/>
      <c r="W167" s="36"/>
      <c r="X167" s="36"/>
      <c r="Y167" s="36"/>
      <c r="Z167" s="36"/>
      <c r="AA167" s="144"/>
      <c r="AB167" s="123"/>
      <c r="AC167" s="147"/>
      <c r="AD167" s="94" t="str">
        <f>IF(AC164="OK","Yes","No")</f>
        <v>No</v>
      </c>
      <c r="AE167" s="126"/>
      <c r="AF167" s="134"/>
    </row>
    <row r="168" spans="1:32" x14ac:dyDescent="0.25">
      <c r="A168" s="71" t="str">
        <f>IF(AD163="Cycle Complete", "", "Caution: Previous cycle incomplete")</f>
        <v>Caution: Previous cycle incomplete</v>
      </c>
      <c r="B168" s="37"/>
      <c r="C168" s="38"/>
      <c r="D168" s="38"/>
      <c r="E168" s="38"/>
      <c r="F168" s="38"/>
      <c r="G168" s="38"/>
      <c r="H168" s="38"/>
      <c r="I168" s="38"/>
      <c r="J168" s="38"/>
      <c r="K168" s="38"/>
      <c r="L168" s="38"/>
      <c r="M168" s="145"/>
      <c r="N168" s="124"/>
      <c r="O168" s="148"/>
      <c r="P168" s="38"/>
      <c r="Q168" s="38"/>
      <c r="R168" s="38"/>
      <c r="S168" s="38"/>
      <c r="T168" s="38"/>
      <c r="U168" s="38"/>
      <c r="V168" s="38"/>
      <c r="W168" s="38"/>
      <c r="X168" s="38"/>
      <c r="Y168" s="38"/>
      <c r="Z168" s="38"/>
      <c r="AA168" s="145"/>
      <c r="AB168" s="124"/>
      <c r="AC168" s="148"/>
      <c r="AD168" s="57" t="str">
        <f>IF(AND(AD165="Yes",AD167="Yes"),"Cycle Complete","Cycle Incomplete")</f>
        <v>Cycle Incomplete</v>
      </c>
      <c r="AE168" s="127"/>
      <c r="AF168" s="135"/>
    </row>
    <row r="169" spans="1:32" ht="15" customHeight="1" x14ac:dyDescent="0.25">
      <c r="A169" s="152"/>
      <c r="B169" s="45"/>
      <c r="C169" s="46"/>
      <c r="D169" s="46"/>
      <c r="E169" s="46"/>
      <c r="F169" s="46"/>
      <c r="G169" s="46"/>
      <c r="H169" s="46"/>
      <c r="I169" s="46"/>
      <c r="J169" s="46"/>
      <c r="K169" s="46"/>
      <c r="L169" s="46"/>
      <c r="M169" s="128"/>
      <c r="N169" s="131">
        <f>COUNTIF(C169:L173,"y")</f>
        <v>0</v>
      </c>
      <c r="O169" s="140" t="str">
        <f t="shared" ref="O169" si="62">IF(N169&gt;0,"OK","No Observation")</f>
        <v>No Observation</v>
      </c>
      <c r="P169" s="46"/>
      <c r="Q169" s="46"/>
      <c r="R169" s="46"/>
      <c r="S169" s="46"/>
      <c r="T169" s="46"/>
      <c r="U169" s="46"/>
      <c r="V169" s="46"/>
      <c r="W169" s="46"/>
      <c r="X169" s="46"/>
      <c r="Y169" s="46"/>
      <c r="Z169" s="46"/>
      <c r="AA169" s="128"/>
      <c r="AB169" s="131">
        <f>COUNTIF(P169:Z173,"Y")</f>
        <v>0</v>
      </c>
      <c r="AC169" s="140" t="str">
        <f t="shared" ref="AC169" si="63">IF(AB169&gt;0,"OK","No Debrief")</f>
        <v>No Debrief</v>
      </c>
      <c r="AD169" s="68" t="s">
        <v>62</v>
      </c>
      <c r="AE169" s="119"/>
      <c r="AF169" s="136"/>
    </row>
    <row r="170" spans="1:32" x14ac:dyDescent="0.25">
      <c r="A170" s="153"/>
      <c r="B170" s="47"/>
      <c r="C170" s="48"/>
      <c r="D170" s="48"/>
      <c r="E170" s="48"/>
      <c r="F170" s="48"/>
      <c r="G170" s="48"/>
      <c r="H170" s="48"/>
      <c r="I170" s="48"/>
      <c r="J170" s="48"/>
      <c r="K170" s="48"/>
      <c r="L170" s="48"/>
      <c r="M170" s="129"/>
      <c r="N170" s="132"/>
      <c r="O170" s="141"/>
      <c r="P170" s="48"/>
      <c r="Q170" s="48"/>
      <c r="R170" s="48"/>
      <c r="S170" s="48"/>
      <c r="T170" s="48"/>
      <c r="U170" s="48"/>
      <c r="V170" s="48"/>
      <c r="W170" s="48"/>
      <c r="X170" s="48"/>
      <c r="Y170" s="48"/>
      <c r="Z170" s="48"/>
      <c r="AA170" s="129"/>
      <c r="AB170" s="132"/>
      <c r="AC170" s="141"/>
      <c r="AD170" s="94" t="str">
        <f>IF(O169="OK", "Yes", "No")</f>
        <v>No</v>
      </c>
      <c r="AE170" s="120"/>
      <c r="AF170" s="137"/>
    </row>
    <row r="171" spans="1:32" x14ac:dyDescent="0.25">
      <c r="A171" s="153"/>
      <c r="B171" s="47"/>
      <c r="C171" s="48"/>
      <c r="D171" s="48"/>
      <c r="E171" s="48"/>
      <c r="F171" s="48"/>
      <c r="G171" s="48"/>
      <c r="H171" s="48"/>
      <c r="I171" s="48"/>
      <c r="J171" s="48"/>
      <c r="K171" s="48"/>
      <c r="L171" s="48"/>
      <c r="M171" s="129"/>
      <c r="N171" s="132"/>
      <c r="O171" s="141"/>
      <c r="P171" s="48"/>
      <c r="Q171" s="48"/>
      <c r="R171" s="48"/>
      <c r="S171" s="48"/>
      <c r="T171" s="48"/>
      <c r="U171" s="48"/>
      <c r="V171" s="48"/>
      <c r="W171" s="48"/>
      <c r="X171" s="48"/>
      <c r="Y171" s="48"/>
      <c r="Z171" s="48"/>
      <c r="AA171" s="129"/>
      <c r="AB171" s="132"/>
      <c r="AC171" s="141"/>
      <c r="AD171" s="55" t="s">
        <v>63</v>
      </c>
      <c r="AE171" s="120"/>
      <c r="AF171" s="93" t="s">
        <v>86</v>
      </c>
    </row>
    <row r="172" spans="1:32" x14ac:dyDescent="0.25">
      <c r="A172" s="154"/>
      <c r="B172" s="47"/>
      <c r="C172" s="48"/>
      <c r="D172" s="48"/>
      <c r="E172" s="48"/>
      <c r="F172" s="48"/>
      <c r="G172" s="48"/>
      <c r="H172" s="48"/>
      <c r="I172" s="48"/>
      <c r="J172" s="48"/>
      <c r="K172" s="48"/>
      <c r="L172" s="48"/>
      <c r="M172" s="129"/>
      <c r="N172" s="132"/>
      <c r="O172" s="141"/>
      <c r="P172" s="48"/>
      <c r="Q172" s="48"/>
      <c r="R172" s="48"/>
      <c r="S172" s="48"/>
      <c r="T172" s="48"/>
      <c r="U172" s="48"/>
      <c r="V172" s="48"/>
      <c r="W172" s="48"/>
      <c r="X172" s="48"/>
      <c r="Y172" s="48"/>
      <c r="Z172" s="48"/>
      <c r="AA172" s="129"/>
      <c r="AB172" s="132"/>
      <c r="AC172" s="141"/>
      <c r="AD172" s="94" t="str">
        <f>IF(AC169="OK","Yes","No")</f>
        <v>No</v>
      </c>
      <c r="AE172" s="120"/>
      <c r="AF172" s="138"/>
    </row>
    <row r="173" spans="1:32" x14ac:dyDescent="0.25">
      <c r="A173" s="53" t="str">
        <f>IF(AD168="Cycle Complete", "", "Caution: Previous cycle incomplete")</f>
        <v>Caution: Previous cycle incomplete</v>
      </c>
      <c r="B173" s="49"/>
      <c r="C173" s="50"/>
      <c r="D173" s="50"/>
      <c r="E173" s="50"/>
      <c r="F173" s="50"/>
      <c r="G173" s="50"/>
      <c r="H173" s="50"/>
      <c r="I173" s="50"/>
      <c r="J173" s="50"/>
      <c r="K173" s="50"/>
      <c r="L173" s="50"/>
      <c r="M173" s="130"/>
      <c r="N173" s="133"/>
      <c r="O173" s="142"/>
      <c r="P173" s="50"/>
      <c r="Q173" s="50"/>
      <c r="R173" s="50"/>
      <c r="S173" s="50"/>
      <c r="T173" s="50"/>
      <c r="U173" s="50"/>
      <c r="V173" s="50"/>
      <c r="W173" s="50"/>
      <c r="X173" s="50"/>
      <c r="Y173" s="50"/>
      <c r="Z173" s="50"/>
      <c r="AA173" s="130"/>
      <c r="AB173" s="133"/>
      <c r="AC173" s="142"/>
      <c r="AD173" s="57" t="str">
        <f>IF(AND(AD170="Yes",AD172="Yes"),"Cycle Complete","Cycle Incomplete")</f>
        <v>Cycle Incomplete</v>
      </c>
      <c r="AE173" s="121"/>
      <c r="AF173" s="139"/>
    </row>
    <row r="174" spans="1:32" ht="15" customHeight="1" x14ac:dyDescent="0.25">
      <c r="A174" s="155"/>
      <c r="B174" s="33"/>
      <c r="C174" s="34"/>
      <c r="D174" s="34"/>
      <c r="E174" s="34"/>
      <c r="F174" s="34"/>
      <c r="G174" s="34"/>
      <c r="H174" s="34"/>
      <c r="I174" s="34"/>
      <c r="J174" s="34"/>
      <c r="K174" s="34"/>
      <c r="L174" s="34"/>
      <c r="M174" s="143"/>
      <c r="N174" s="122">
        <f>COUNTIF(C174:L178,"y")</f>
        <v>0</v>
      </c>
      <c r="O174" s="146" t="str">
        <f t="shared" ref="O174" si="64">IF(N174&gt;0,"OK","No Observation")</f>
        <v>No Observation</v>
      </c>
      <c r="P174" s="34"/>
      <c r="Q174" s="34"/>
      <c r="R174" s="34"/>
      <c r="S174" s="34"/>
      <c r="T174" s="34"/>
      <c r="U174" s="34"/>
      <c r="V174" s="34"/>
      <c r="W174" s="34"/>
      <c r="X174" s="34"/>
      <c r="Y174" s="34"/>
      <c r="Z174" s="34"/>
      <c r="AA174" s="143"/>
      <c r="AB174" s="122">
        <f>COUNTIF(P174:Z178,"Y")</f>
        <v>0</v>
      </c>
      <c r="AC174" s="146" t="str">
        <f t="shared" ref="AC174" si="65">IF(AB174&gt;0,"OK","No Debrief")</f>
        <v>No Debrief</v>
      </c>
      <c r="AD174" s="68" t="s">
        <v>62</v>
      </c>
      <c r="AE174" s="125"/>
      <c r="AF174" s="151"/>
    </row>
    <row r="175" spans="1:32" x14ac:dyDescent="0.25">
      <c r="A175" s="156"/>
      <c r="B175" s="35"/>
      <c r="C175" s="36"/>
      <c r="D175" s="36"/>
      <c r="E175" s="36"/>
      <c r="F175" s="36"/>
      <c r="G175" s="36"/>
      <c r="H175" s="36"/>
      <c r="I175" s="36"/>
      <c r="J175" s="36"/>
      <c r="K175" s="36"/>
      <c r="L175" s="36"/>
      <c r="M175" s="144"/>
      <c r="N175" s="123"/>
      <c r="O175" s="147"/>
      <c r="P175" s="36"/>
      <c r="Q175" s="36"/>
      <c r="R175" s="36"/>
      <c r="S175" s="36"/>
      <c r="T175" s="36"/>
      <c r="U175" s="36"/>
      <c r="V175" s="36"/>
      <c r="W175" s="36"/>
      <c r="X175" s="36"/>
      <c r="Y175" s="36"/>
      <c r="Z175" s="36"/>
      <c r="AA175" s="144"/>
      <c r="AB175" s="123"/>
      <c r="AC175" s="147"/>
      <c r="AD175" s="94" t="str">
        <f>IF(O174="OK", "Yes", "No")</f>
        <v>No</v>
      </c>
      <c r="AE175" s="126"/>
      <c r="AF175" s="150"/>
    </row>
    <row r="176" spans="1:32" x14ac:dyDescent="0.25">
      <c r="A176" s="156"/>
      <c r="B176" s="35"/>
      <c r="C176" s="36"/>
      <c r="D176" s="36"/>
      <c r="E176" s="36"/>
      <c r="F176" s="36"/>
      <c r="G176" s="36"/>
      <c r="H176" s="36"/>
      <c r="I176" s="36"/>
      <c r="J176" s="36"/>
      <c r="K176" s="36"/>
      <c r="L176" s="36"/>
      <c r="M176" s="144"/>
      <c r="N176" s="123"/>
      <c r="O176" s="147"/>
      <c r="P176" s="36"/>
      <c r="Q176" s="36"/>
      <c r="R176" s="36"/>
      <c r="S176" s="36"/>
      <c r="T176" s="36"/>
      <c r="U176" s="36"/>
      <c r="V176" s="36"/>
      <c r="W176" s="36"/>
      <c r="X176" s="36"/>
      <c r="Y176" s="36"/>
      <c r="Z176" s="36"/>
      <c r="AA176" s="144"/>
      <c r="AB176" s="123"/>
      <c r="AC176" s="147"/>
      <c r="AD176" s="55" t="s">
        <v>63</v>
      </c>
      <c r="AE176" s="126"/>
      <c r="AF176" s="93" t="s">
        <v>86</v>
      </c>
    </row>
    <row r="177" spans="1:32" x14ac:dyDescent="0.25">
      <c r="A177" s="157"/>
      <c r="B177" s="35"/>
      <c r="C177" s="36"/>
      <c r="D177" s="36"/>
      <c r="E177" s="36"/>
      <c r="F177" s="36"/>
      <c r="G177" s="36"/>
      <c r="H177" s="36"/>
      <c r="I177" s="36"/>
      <c r="J177" s="36"/>
      <c r="K177" s="36"/>
      <c r="L177" s="36"/>
      <c r="M177" s="144"/>
      <c r="N177" s="123"/>
      <c r="O177" s="147"/>
      <c r="P177" s="36"/>
      <c r="Q177" s="36"/>
      <c r="R177" s="36"/>
      <c r="S177" s="36"/>
      <c r="T177" s="36"/>
      <c r="U177" s="36"/>
      <c r="V177" s="36"/>
      <c r="W177" s="36"/>
      <c r="X177" s="36"/>
      <c r="Y177" s="36"/>
      <c r="Z177" s="36"/>
      <c r="AA177" s="144"/>
      <c r="AB177" s="123"/>
      <c r="AC177" s="147"/>
      <c r="AD177" s="94" t="str">
        <f>IF(AC174="OK","Yes","No")</f>
        <v>No</v>
      </c>
      <c r="AE177" s="126"/>
      <c r="AF177" s="134"/>
    </row>
    <row r="178" spans="1:32" x14ac:dyDescent="0.25">
      <c r="A178" s="71" t="str">
        <f>IF(AD173="Cycle Complete", "", "Caution: Previous cycle incomplete")</f>
        <v>Caution: Previous cycle incomplete</v>
      </c>
      <c r="B178" s="37"/>
      <c r="C178" s="38"/>
      <c r="D178" s="38"/>
      <c r="E178" s="38"/>
      <c r="F178" s="38"/>
      <c r="G178" s="38"/>
      <c r="H178" s="38"/>
      <c r="I178" s="38"/>
      <c r="J178" s="38"/>
      <c r="K178" s="38"/>
      <c r="L178" s="38"/>
      <c r="M178" s="145"/>
      <c r="N178" s="124"/>
      <c r="O178" s="148"/>
      <c r="P178" s="38"/>
      <c r="Q178" s="38"/>
      <c r="R178" s="38"/>
      <c r="S178" s="38"/>
      <c r="T178" s="38"/>
      <c r="U178" s="38"/>
      <c r="V178" s="38"/>
      <c r="W178" s="38"/>
      <c r="X178" s="38"/>
      <c r="Y178" s="38"/>
      <c r="Z178" s="38"/>
      <c r="AA178" s="145"/>
      <c r="AB178" s="124"/>
      <c r="AC178" s="148"/>
      <c r="AD178" s="57" t="str">
        <f>IF(AND(AD175="Yes",AD177="Yes"),"Cycle Complete","Cycle Incomplete")</f>
        <v>Cycle Incomplete</v>
      </c>
      <c r="AE178" s="127"/>
      <c r="AF178" s="135"/>
    </row>
    <row r="179" spans="1:32" ht="15" customHeight="1" x14ac:dyDescent="0.25">
      <c r="A179" s="152"/>
      <c r="B179" s="45"/>
      <c r="C179" s="46"/>
      <c r="D179" s="46"/>
      <c r="E179" s="46"/>
      <c r="F179" s="46"/>
      <c r="G179" s="46"/>
      <c r="H179" s="46"/>
      <c r="I179" s="46"/>
      <c r="J179" s="46"/>
      <c r="K179" s="46"/>
      <c r="L179" s="46"/>
      <c r="M179" s="128"/>
      <c r="N179" s="131">
        <f>COUNTIF(C179:L183,"y")</f>
        <v>0</v>
      </c>
      <c r="O179" s="140" t="str">
        <f t="shared" ref="O179" si="66">IF(N179&gt;0,"OK","No Observation")</f>
        <v>No Observation</v>
      </c>
      <c r="P179" s="46"/>
      <c r="Q179" s="46"/>
      <c r="R179" s="46"/>
      <c r="S179" s="46"/>
      <c r="T179" s="46"/>
      <c r="U179" s="46"/>
      <c r="V179" s="46"/>
      <c r="W179" s="46"/>
      <c r="X179" s="46"/>
      <c r="Y179" s="46"/>
      <c r="Z179" s="46"/>
      <c r="AA179" s="128"/>
      <c r="AB179" s="131">
        <f>COUNTIF(P179:Z183,"Y")</f>
        <v>0</v>
      </c>
      <c r="AC179" s="140" t="str">
        <f t="shared" ref="AC179" si="67">IF(AB179&gt;0,"OK","No Debrief")</f>
        <v>No Debrief</v>
      </c>
      <c r="AD179" s="68" t="s">
        <v>62</v>
      </c>
      <c r="AE179" s="119"/>
      <c r="AF179" s="136"/>
    </row>
    <row r="180" spans="1:32" x14ac:dyDescent="0.25">
      <c r="A180" s="153"/>
      <c r="B180" s="47"/>
      <c r="C180" s="48"/>
      <c r="D180" s="48"/>
      <c r="E180" s="48"/>
      <c r="F180" s="48"/>
      <c r="G180" s="48"/>
      <c r="H180" s="48"/>
      <c r="I180" s="48"/>
      <c r="J180" s="48"/>
      <c r="K180" s="48"/>
      <c r="L180" s="48"/>
      <c r="M180" s="129"/>
      <c r="N180" s="132"/>
      <c r="O180" s="141"/>
      <c r="P180" s="48"/>
      <c r="Q180" s="48"/>
      <c r="R180" s="48"/>
      <c r="S180" s="48"/>
      <c r="T180" s="48"/>
      <c r="U180" s="48"/>
      <c r="V180" s="48"/>
      <c r="W180" s="48"/>
      <c r="X180" s="48"/>
      <c r="Y180" s="48"/>
      <c r="Z180" s="48"/>
      <c r="AA180" s="129"/>
      <c r="AB180" s="132"/>
      <c r="AC180" s="141"/>
      <c r="AD180" s="94" t="str">
        <f>IF(O179="OK", "Yes", "No")</f>
        <v>No</v>
      </c>
      <c r="AE180" s="120"/>
      <c r="AF180" s="137"/>
    </row>
    <row r="181" spans="1:32" x14ac:dyDescent="0.25">
      <c r="A181" s="153"/>
      <c r="B181" s="47"/>
      <c r="C181" s="48"/>
      <c r="D181" s="48"/>
      <c r="E181" s="48"/>
      <c r="F181" s="48"/>
      <c r="G181" s="48"/>
      <c r="H181" s="48"/>
      <c r="I181" s="48"/>
      <c r="J181" s="48"/>
      <c r="K181" s="48"/>
      <c r="L181" s="48"/>
      <c r="M181" s="129"/>
      <c r="N181" s="132"/>
      <c r="O181" s="141"/>
      <c r="P181" s="48"/>
      <c r="Q181" s="48"/>
      <c r="R181" s="48"/>
      <c r="S181" s="48"/>
      <c r="T181" s="48"/>
      <c r="U181" s="48"/>
      <c r="V181" s="48"/>
      <c r="W181" s="48"/>
      <c r="X181" s="48"/>
      <c r="Y181" s="48"/>
      <c r="Z181" s="48"/>
      <c r="AA181" s="129"/>
      <c r="AB181" s="132"/>
      <c r="AC181" s="141"/>
      <c r="AD181" s="55" t="s">
        <v>63</v>
      </c>
      <c r="AE181" s="120"/>
      <c r="AF181" s="93" t="s">
        <v>86</v>
      </c>
    </row>
    <row r="182" spans="1:32" x14ac:dyDescent="0.25">
      <c r="A182" s="154"/>
      <c r="B182" s="47"/>
      <c r="C182" s="48"/>
      <c r="D182" s="48"/>
      <c r="E182" s="48"/>
      <c r="F182" s="48"/>
      <c r="G182" s="48"/>
      <c r="H182" s="48"/>
      <c r="I182" s="48"/>
      <c r="J182" s="48"/>
      <c r="K182" s="48"/>
      <c r="L182" s="48"/>
      <c r="M182" s="129"/>
      <c r="N182" s="132"/>
      <c r="O182" s="141"/>
      <c r="P182" s="48"/>
      <c r="Q182" s="48"/>
      <c r="R182" s="48"/>
      <c r="S182" s="48"/>
      <c r="T182" s="48"/>
      <c r="U182" s="48"/>
      <c r="V182" s="48"/>
      <c r="W182" s="48"/>
      <c r="X182" s="48"/>
      <c r="Y182" s="48"/>
      <c r="Z182" s="48"/>
      <c r="AA182" s="129"/>
      <c r="AB182" s="132"/>
      <c r="AC182" s="141"/>
      <c r="AD182" s="94" t="str">
        <f>IF(AC179="OK","Yes","No")</f>
        <v>No</v>
      </c>
      <c r="AE182" s="120"/>
      <c r="AF182" s="138"/>
    </row>
    <row r="183" spans="1:32" x14ac:dyDescent="0.25">
      <c r="A183" s="53" t="str">
        <f>IF(AD178="Cycle Complete", "", "Caution: Previous cycle incomplete")</f>
        <v>Caution: Previous cycle incomplete</v>
      </c>
      <c r="B183" s="49"/>
      <c r="C183" s="50"/>
      <c r="D183" s="50"/>
      <c r="E183" s="50"/>
      <c r="F183" s="50"/>
      <c r="G183" s="50"/>
      <c r="H183" s="50"/>
      <c r="I183" s="50"/>
      <c r="J183" s="50"/>
      <c r="K183" s="50"/>
      <c r="L183" s="50"/>
      <c r="M183" s="130"/>
      <c r="N183" s="133"/>
      <c r="O183" s="142"/>
      <c r="P183" s="50"/>
      <c r="Q183" s="50"/>
      <c r="R183" s="50"/>
      <c r="S183" s="50"/>
      <c r="T183" s="50"/>
      <c r="U183" s="50"/>
      <c r="V183" s="50"/>
      <c r="W183" s="50"/>
      <c r="X183" s="50"/>
      <c r="Y183" s="50"/>
      <c r="Z183" s="50"/>
      <c r="AA183" s="130"/>
      <c r="AB183" s="133"/>
      <c r="AC183" s="142"/>
      <c r="AD183" s="57" t="str">
        <f>IF(AND(AD180="Yes",AD182="Yes"),"Cycle Complete","Cycle Incomplete")</f>
        <v>Cycle Incomplete</v>
      </c>
      <c r="AE183" s="121"/>
      <c r="AF183" s="139"/>
    </row>
    <row r="184" spans="1:32" ht="15" customHeight="1" x14ac:dyDescent="0.25">
      <c r="A184" s="155"/>
      <c r="B184" s="33"/>
      <c r="C184" s="34"/>
      <c r="D184" s="34"/>
      <c r="E184" s="34"/>
      <c r="F184" s="34"/>
      <c r="G184" s="34"/>
      <c r="H184" s="34"/>
      <c r="I184" s="34"/>
      <c r="J184" s="34"/>
      <c r="K184" s="34"/>
      <c r="L184" s="34"/>
      <c r="M184" s="143"/>
      <c r="N184" s="122">
        <f>COUNTIF(C184:L188,"y")</f>
        <v>0</v>
      </c>
      <c r="O184" s="146" t="str">
        <f t="shared" ref="O184" si="68">IF(N184&gt;0,"OK","No Observation")</f>
        <v>No Observation</v>
      </c>
      <c r="P184" s="34"/>
      <c r="Q184" s="34"/>
      <c r="R184" s="34"/>
      <c r="S184" s="34"/>
      <c r="T184" s="34"/>
      <c r="U184" s="34"/>
      <c r="V184" s="34"/>
      <c r="W184" s="34"/>
      <c r="X184" s="34"/>
      <c r="Y184" s="34"/>
      <c r="Z184" s="34"/>
      <c r="AA184" s="143"/>
      <c r="AB184" s="122">
        <f>COUNTIF(P184:Z188,"Y")</f>
        <v>0</v>
      </c>
      <c r="AC184" s="146" t="str">
        <f t="shared" ref="AC184" si="69">IF(AB184&gt;0,"OK","No Debrief")</f>
        <v>No Debrief</v>
      </c>
      <c r="AD184" s="68" t="s">
        <v>62</v>
      </c>
      <c r="AE184" s="125"/>
      <c r="AF184" s="151"/>
    </row>
    <row r="185" spans="1:32" x14ac:dyDescent="0.25">
      <c r="A185" s="156"/>
      <c r="B185" s="35"/>
      <c r="C185" s="36"/>
      <c r="D185" s="36"/>
      <c r="E185" s="36"/>
      <c r="F185" s="36"/>
      <c r="G185" s="36"/>
      <c r="H185" s="36"/>
      <c r="I185" s="36"/>
      <c r="J185" s="36"/>
      <c r="K185" s="36"/>
      <c r="L185" s="36"/>
      <c r="M185" s="144"/>
      <c r="N185" s="123"/>
      <c r="O185" s="147"/>
      <c r="P185" s="36"/>
      <c r="Q185" s="36"/>
      <c r="R185" s="36"/>
      <c r="S185" s="36"/>
      <c r="T185" s="36"/>
      <c r="U185" s="36"/>
      <c r="V185" s="36"/>
      <c r="W185" s="36"/>
      <c r="X185" s="36"/>
      <c r="Y185" s="36"/>
      <c r="Z185" s="36"/>
      <c r="AA185" s="144"/>
      <c r="AB185" s="123"/>
      <c r="AC185" s="147"/>
      <c r="AD185" s="94" t="str">
        <f>IF(O184="OK", "Yes", "No")</f>
        <v>No</v>
      </c>
      <c r="AE185" s="126"/>
      <c r="AF185" s="150"/>
    </row>
    <row r="186" spans="1:32" x14ac:dyDescent="0.25">
      <c r="A186" s="156"/>
      <c r="B186" s="35"/>
      <c r="C186" s="36"/>
      <c r="D186" s="36"/>
      <c r="E186" s="36"/>
      <c r="F186" s="36"/>
      <c r="G186" s="36"/>
      <c r="H186" s="36"/>
      <c r="I186" s="36"/>
      <c r="J186" s="36"/>
      <c r="K186" s="36"/>
      <c r="L186" s="36"/>
      <c r="M186" s="144"/>
      <c r="N186" s="123"/>
      <c r="O186" s="147"/>
      <c r="P186" s="36"/>
      <c r="Q186" s="36"/>
      <c r="R186" s="36"/>
      <c r="S186" s="36"/>
      <c r="T186" s="36"/>
      <c r="U186" s="36"/>
      <c r="V186" s="36"/>
      <c r="W186" s="36"/>
      <c r="X186" s="36"/>
      <c r="Y186" s="36"/>
      <c r="Z186" s="36"/>
      <c r="AA186" s="144"/>
      <c r="AB186" s="123"/>
      <c r="AC186" s="147"/>
      <c r="AD186" s="55" t="s">
        <v>63</v>
      </c>
      <c r="AE186" s="126"/>
      <c r="AF186" s="93" t="s">
        <v>86</v>
      </c>
    </row>
    <row r="187" spans="1:32" x14ac:dyDescent="0.25">
      <c r="A187" s="157"/>
      <c r="B187" s="35"/>
      <c r="C187" s="36"/>
      <c r="D187" s="36"/>
      <c r="E187" s="36"/>
      <c r="F187" s="36"/>
      <c r="G187" s="36"/>
      <c r="H187" s="36"/>
      <c r="I187" s="36"/>
      <c r="J187" s="36"/>
      <c r="K187" s="36"/>
      <c r="L187" s="36"/>
      <c r="M187" s="144"/>
      <c r="N187" s="123"/>
      <c r="O187" s="147"/>
      <c r="P187" s="36"/>
      <c r="Q187" s="36"/>
      <c r="R187" s="36"/>
      <c r="S187" s="36"/>
      <c r="T187" s="36"/>
      <c r="U187" s="36"/>
      <c r="V187" s="36"/>
      <c r="W187" s="36"/>
      <c r="X187" s="36"/>
      <c r="Y187" s="36"/>
      <c r="Z187" s="36"/>
      <c r="AA187" s="144"/>
      <c r="AB187" s="123"/>
      <c r="AC187" s="147"/>
      <c r="AD187" s="94" t="str">
        <f>IF(AC184="OK","Yes","No")</f>
        <v>No</v>
      </c>
      <c r="AE187" s="126"/>
      <c r="AF187" s="134"/>
    </row>
    <row r="188" spans="1:32" x14ac:dyDescent="0.25">
      <c r="A188" s="71" t="str">
        <f>IF(AD183="Cycle Complete", "", "Caution: Previous cycle incomplete")</f>
        <v>Caution: Previous cycle incomplete</v>
      </c>
      <c r="B188" s="37"/>
      <c r="C188" s="38"/>
      <c r="D188" s="38"/>
      <c r="E188" s="38"/>
      <c r="F188" s="38"/>
      <c r="G188" s="38"/>
      <c r="H188" s="38"/>
      <c r="I188" s="38"/>
      <c r="J188" s="38"/>
      <c r="K188" s="38"/>
      <c r="L188" s="38"/>
      <c r="M188" s="145"/>
      <c r="N188" s="124"/>
      <c r="O188" s="148"/>
      <c r="P188" s="38"/>
      <c r="Q188" s="38"/>
      <c r="R188" s="38"/>
      <c r="S188" s="38"/>
      <c r="T188" s="38"/>
      <c r="U188" s="38"/>
      <c r="V188" s="38"/>
      <c r="W188" s="38"/>
      <c r="X188" s="38"/>
      <c r="Y188" s="38"/>
      <c r="Z188" s="38"/>
      <c r="AA188" s="145"/>
      <c r="AB188" s="124"/>
      <c r="AC188" s="148"/>
      <c r="AD188" s="57" t="str">
        <f>IF(AND(AD185="Yes",AD187="Yes"),"Cycle Complete","Cycle Incomplete")</f>
        <v>Cycle Incomplete</v>
      </c>
      <c r="AE188" s="127"/>
      <c r="AF188" s="135"/>
    </row>
    <row r="189" spans="1:32" ht="15" customHeight="1" x14ac:dyDescent="0.25">
      <c r="A189" s="152"/>
      <c r="B189" s="45"/>
      <c r="C189" s="46"/>
      <c r="D189" s="46"/>
      <c r="E189" s="46"/>
      <c r="F189" s="46"/>
      <c r="G189" s="46"/>
      <c r="H189" s="46"/>
      <c r="I189" s="46"/>
      <c r="J189" s="46"/>
      <c r="K189" s="46"/>
      <c r="L189" s="46"/>
      <c r="M189" s="128"/>
      <c r="N189" s="131">
        <f>COUNTIF(C189:L193,"y")</f>
        <v>0</v>
      </c>
      <c r="O189" s="140" t="str">
        <f t="shared" ref="O189" si="70">IF(N189&gt;0,"OK","No Observation")</f>
        <v>No Observation</v>
      </c>
      <c r="P189" s="46"/>
      <c r="Q189" s="46"/>
      <c r="R189" s="46"/>
      <c r="S189" s="46"/>
      <c r="T189" s="46"/>
      <c r="U189" s="46"/>
      <c r="V189" s="46"/>
      <c r="W189" s="46"/>
      <c r="X189" s="46"/>
      <c r="Y189" s="46"/>
      <c r="Z189" s="46"/>
      <c r="AA189" s="128"/>
      <c r="AB189" s="131">
        <f>COUNTIF(P189:Z193,"Y")</f>
        <v>0</v>
      </c>
      <c r="AC189" s="140" t="str">
        <f t="shared" ref="AC189" si="71">IF(AB189&gt;0,"OK","No Debrief")</f>
        <v>No Debrief</v>
      </c>
      <c r="AD189" s="68" t="s">
        <v>62</v>
      </c>
      <c r="AE189" s="119"/>
      <c r="AF189" s="136"/>
    </row>
    <row r="190" spans="1:32" x14ac:dyDescent="0.25">
      <c r="A190" s="153"/>
      <c r="B190" s="47"/>
      <c r="C190" s="48"/>
      <c r="D190" s="48"/>
      <c r="E190" s="48"/>
      <c r="F190" s="48"/>
      <c r="G190" s="48"/>
      <c r="H190" s="48"/>
      <c r="I190" s="48"/>
      <c r="J190" s="48"/>
      <c r="K190" s="48"/>
      <c r="L190" s="48"/>
      <c r="M190" s="129"/>
      <c r="N190" s="132"/>
      <c r="O190" s="141"/>
      <c r="P190" s="48"/>
      <c r="Q190" s="48"/>
      <c r="R190" s="48"/>
      <c r="S190" s="48"/>
      <c r="T190" s="48"/>
      <c r="U190" s="48"/>
      <c r="V190" s="48"/>
      <c r="W190" s="48"/>
      <c r="X190" s="48"/>
      <c r="Y190" s="48"/>
      <c r="Z190" s="48"/>
      <c r="AA190" s="129"/>
      <c r="AB190" s="132"/>
      <c r="AC190" s="141"/>
      <c r="AD190" s="94" t="str">
        <f>IF(O189="OK", "Yes", "No")</f>
        <v>No</v>
      </c>
      <c r="AE190" s="120"/>
      <c r="AF190" s="137"/>
    </row>
    <row r="191" spans="1:32" x14ac:dyDescent="0.25">
      <c r="A191" s="153"/>
      <c r="B191" s="47"/>
      <c r="C191" s="48"/>
      <c r="D191" s="48"/>
      <c r="E191" s="48"/>
      <c r="F191" s="48"/>
      <c r="G191" s="48"/>
      <c r="H191" s="48"/>
      <c r="I191" s="48"/>
      <c r="J191" s="48"/>
      <c r="K191" s="48"/>
      <c r="L191" s="48"/>
      <c r="M191" s="129"/>
      <c r="N191" s="132"/>
      <c r="O191" s="141"/>
      <c r="P191" s="48"/>
      <c r="Q191" s="48"/>
      <c r="R191" s="48"/>
      <c r="S191" s="48"/>
      <c r="T191" s="48"/>
      <c r="U191" s="48"/>
      <c r="V191" s="48"/>
      <c r="W191" s="48"/>
      <c r="X191" s="48"/>
      <c r="Y191" s="48"/>
      <c r="Z191" s="48"/>
      <c r="AA191" s="129"/>
      <c r="AB191" s="132"/>
      <c r="AC191" s="141"/>
      <c r="AD191" s="55" t="s">
        <v>63</v>
      </c>
      <c r="AE191" s="120"/>
      <c r="AF191" s="93" t="s">
        <v>86</v>
      </c>
    </row>
    <row r="192" spans="1:32" x14ac:dyDescent="0.25">
      <c r="A192" s="154"/>
      <c r="B192" s="47"/>
      <c r="C192" s="48"/>
      <c r="D192" s="48"/>
      <c r="E192" s="48"/>
      <c r="F192" s="48"/>
      <c r="G192" s="48"/>
      <c r="H192" s="48"/>
      <c r="I192" s="48"/>
      <c r="J192" s="48"/>
      <c r="K192" s="48"/>
      <c r="L192" s="48"/>
      <c r="M192" s="129"/>
      <c r="N192" s="132"/>
      <c r="O192" s="141"/>
      <c r="P192" s="48"/>
      <c r="Q192" s="48"/>
      <c r="R192" s="48"/>
      <c r="S192" s="48"/>
      <c r="T192" s="48"/>
      <c r="U192" s="48"/>
      <c r="V192" s="48"/>
      <c r="W192" s="48"/>
      <c r="X192" s="48"/>
      <c r="Y192" s="48"/>
      <c r="Z192" s="48"/>
      <c r="AA192" s="129"/>
      <c r="AB192" s="132"/>
      <c r="AC192" s="141"/>
      <c r="AD192" s="94" t="str">
        <f>IF(AC189="OK","Yes","No")</f>
        <v>No</v>
      </c>
      <c r="AE192" s="120"/>
      <c r="AF192" s="138"/>
    </row>
    <row r="193" spans="1:32" x14ac:dyDescent="0.25">
      <c r="A193" s="53" t="str">
        <f>IF(AD188="Cycle Complete", "", "Caution: Previous cycle incomplete")</f>
        <v>Caution: Previous cycle incomplete</v>
      </c>
      <c r="B193" s="49"/>
      <c r="C193" s="50"/>
      <c r="D193" s="50"/>
      <c r="E193" s="50"/>
      <c r="F193" s="50"/>
      <c r="G193" s="50"/>
      <c r="H193" s="50"/>
      <c r="I193" s="50"/>
      <c r="J193" s="50"/>
      <c r="K193" s="50"/>
      <c r="L193" s="50"/>
      <c r="M193" s="130"/>
      <c r="N193" s="133"/>
      <c r="O193" s="142"/>
      <c r="P193" s="50"/>
      <c r="Q193" s="50"/>
      <c r="R193" s="50"/>
      <c r="S193" s="50"/>
      <c r="T193" s="50"/>
      <c r="U193" s="50"/>
      <c r="V193" s="50"/>
      <c r="W193" s="50"/>
      <c r="X193" s="50"/>
      <c r="Y193" s="50"/>
      <c r="Z193" s="50"/>
      <c r="AA193" s="130"/>
      <c r="AB193" s="133"/>
      <c r="AC193" s="142"/>
      <c r="AD193" s="57" t="str">
        <f>IF(AND(AD190="Yes",AD192="Yes"),"Cycle Complete","Cycle Incomplete")</f>
        <v>Cycle Incomplete</v>
      </c>
      <c r="AE193" s="121"/>
      <c r="AF193" s="139"/>
    </row>
    <row r="194" spans="1:32" ht="15" customHeight="1" x14ac:dyDescent="0.25">
      <c r="A194" s="155"/>
      <c r="B194" s="33"/>
      <c r="C194" s="34"/>
      <c r="D194" s="34"/>
      <c r="E194" s="34"/>
      <c r="F194" s="34"/>
      <c r="G194" s="34"/>
      <c r="H194" s="34"/>
      <c r="I194" s="34"/>
      <c r="J194" s="34"/>
      <c r="K194" s="34"/>
      <c r="L194" s="34"/>
      <c r="M194" s="143"/>
      <c r="N194" s="122">
        <f>COUNTIF(C194:L198,"y")</f>
        <v>0</v>
      </c>
      <c r="O194" s="146" t="str">
        <f t="shared" ref="O194" si="72">IF(N194&gt;0,"OK","No Observation")</f>
        <v>No Observation</v>
      </c>
      <c r="P194" s="34"/>
      <c r="Q194" s="34"/>
      <c r="R194" s="34"/>
      <c r="S194" s="34"/>
      <c r="T194" s="34"/>
      <c r="U194" s="34"/>
      <c r="V194" s="34"/>
      <c r="W194" s="34"/>
      <c r="X194" s="34"/>
      <c r="Y194" s="34"/>
      <c r="Z194" s="34"/>
      <c r="AA194" s="143"/>
      <c r="AB194" s="122">
        <f>COUNTIF(P194:Z198,"Y")</f>
        <v>0</v>
      </c>
      <c r="AC194" s="146" t="str">
        <f t="shared" ref="AC194" si="73">IF(AB194&gt;0,"OK","No Debrief")</f>
        <v>No Debrief</v>
      </c>
      <c r="AD194" s="68" t="s">
        <v>62</v>
      </c>
      <c r="AE194" s="125"/>
      <c r="AF194" s="151"/>
    </row>
    <row r="195" spans="1:32" x14ac:dyDescent="0.25">
      <c r="A195" s="156"/>
      <c r="B195" s="35"/>
      <c r="C195" s="36"/>
      <c r="D195" s="36"/>
      <c r="E195" s="36"/>
      <c r="F195" s="36"/>
      <c r="G195" s="36"/>
      <c r="H195" s="36"/>
      <c r="I195" s="36"/>
      <c r="J195" s="36"/>
      <c r="K195" s="36"/>
      <c r="L195" s="36"/>
      <c r="M195" s="144"/>
      <c r="N195" s="123"/>
      <c r="O195" s="147"/>
      <c r="P195" s="36"/>
      <c r="Q195" s="36"/>
      <c r="R195" s="36"/>
      <c r="S195" s="36"/>
      <c r="T195" s="36"/>
      <c r="U195" s="36"/>
      <c r="V195" s="36"/>
      <c r="W195" s="36"/>
      <c r="X195" s="36"/>
      <c r="Y195" s="36"/>
      <c r="Z195" s="36"/>
      <c r="AA195" s="144"/>
      <c r="AB195" s="123"/>
      <c r="AC195" s="147"/>
      <c r="AD195" s="94" t="str">
        <f>IF(O194="OK", "Yes", "No")</f>
        <v>No</v>
      </c>
      <c r="AE195" s="126"/>
      <c r="AF195" s="150"/>
    </row>
    <row r="196" spans="1:32" x14ac:dyDescent="0.25">
      <c r="A196" s="156"/>
      <c r="B196" s="35"/>
      <c r="C196" s="36"/>
      <c r="D196" s="36"/>
      <c r="E196" s="36"/>
      <c r="F196" s="36"/>
      <c r="G196" s="36"/>
      <c r="H196" s="36"/>
      <c r="I196" s="36"/>
      <c r="J196" s="36"/>
      <c r="K196" s="36"/>
      <c r="L196" s="36"/>
      <c r="M196" s="144"/>
      <c r="N196" s="123"/>
      <c r="O196" s="147"/>
      <c r="P196" s="36"/>
      <c r="Q196" s="36"/>
      <c r="R196" s="36"/>
      <c r="S196" s="36"/>
      <c r="T196" s="36"/>
      <c r="U196" s="36"/>
      <c r="V196" s="36"/>
      <c r="W196" s="36"/>
      <c r="X196" s="36"/>
      <c r="Y196" s="36"/>
      <c r="Z196" s="36"/>
      <c r="AA196" s="144"/>
      <c r="AB196" s="123"/>
      <c r="AC196" s="147"/>
      <c r="AD196" s="55" t="s">
        <v>63</v>
      </c>
      <c r="AE196" s="126"/>
      <c r="AF196" s="93" t="s">
        <v>86</v>
      </c>
    </row>
    <row r="197" spans="1:32" x14ac:dyDescent="0.25">
      <c r="A197" s="157"/>
      <c r="B197" s="35"/>
      <c r="C197" s="36"/>
      <c r="D197" s="36"/>
      <c r="E197" s="36"/>
      <c r="F197" s="36"/>
      <c r="G197" s="36"/>
      <c r="H197" s="36"/>
      <c r="I197" s="36"/>
      <c r="J197" s="36"/>
      <c r="K197" s="36"/>
      <c r="L197" s="36"/>
      <c r="M197" s="144"/>
      <c r="N197" s="123"/>
      <c r="O197" s="147"/>
      <c r="P197" s="36"/>
      <c r="Q197" s="36"/>
      <c r="R197" s="36"/>
      <c r="S197" s="36"/>
      <c r="T197" s="36"/>
      <c r="U197" s="36"/>
      <c r="V197" s="36"/>
      <c r="W197" s="36"/>
      <c r="X197" s="36"/>
      <c r="Y197" s="36"/>
      <c r="Z197" s="36"/>
      <c r="AA197" s="144"/>
      <c r="AB197" s="123"/>
      <c r="AC197" s="147"/>
      <c r="AD197" s="94" t="str">
        <f>IF(AC194="OK","Yes","No")</f>
        <v>No</v>
      </c>
      <c r="AE197" s="126"/>
      <c r="AF197" s="134"/>
    </row>
    <row r="198" spans="1:32" x14ac:dyDescent="0.25">
      <c r="A198" s="71" t="str">
        <f>IF(AD193="Cycle Complete", "", "Caution: Previous cycle incomplete")</f>
        <v>Caution: Previous cycle incomplete</v>
      </c>
      <c r="B198" s="37"/>
      <c r="C198" s="38"/>
      <c r="D198" s="38"/>
      <c r="E198" s="38"/>
      <c r="F198" s="38"/>
      <c r="G198" s="38"/>
      <c r="H198" s="38"/>
      <c r="I198" s="38"/>
      <c r="J198" s="38"/>
      <c r="K198" s="38"/>
      <c r="L198" s="38"/>
      <c r="M198" s="145"/>
      <c r="N198" s="124"/>
      <c r="O198" s="148"/>
      <c r="P198" s="38"/>
      <c r="Q198" s="38"/>
      <c r="R198" s="38"/>
      <c r="S198" s="38"/>
      <c r="T198" s="38"/>
      <c r="U198" s="38"/>
      <c r="V198" s="38"/>
      <c r="W198" s="38"/>
      <c r="X198" s="38"/>
      <c r="Y198" s="38"/>
      <c r="Z198" s="38"/>
      <c r="AA198" s="145"/>
      <c r="AB198" s="124"/>
      <c r="AC198" s="148"/>
      <c r="AD198" s="57" t="str">
        <f>IF(AND(AD195="Yes",AD197="Yes"),"Cycle Complete","Cycle Incomplete")</f>
        <v>Cycle Incomplete</v>
      </c>
      <c r="AE198" s="127"/>
      <c r="AF198" s="135"/>
    </row>
    <row r="199" spans="1:32" ht="15" customHeight="1" x14ac:dyDescent="0.25">
      <c r="A199" s="152"/>
      <c r="B199" s="45"/>
      <c r="C199" s="46"/>
      <c r="D199" s="46"/>
      <c r="E199" s="46"/>
      <c r="F199" s="46"/>
      <c r="G199" s="46"/>
      <c r="H199" s="46"/>
      <c r="I199" s="46"/>
      <c r="J199" s="46"/>
      <c r="K199" s="46"/>
      <c r="L199" s="46"/>
      <c r="M199" s="128"/>
      <c r="N199" s="131">
        <f>COUNTIF(C199:L203,"y")</f>
        <v>0</v>
      </c>
      <c r="O199" s="140" t="str">
        <f t="shared" ref="O199" si="74">IF(N199&gt;0,"OK","No Observation")</f>
        <v>No Observation</v>
      </c>
      <c r="P199" s="46"/>
      <c r="Q199" s="46"/>
      <c r="R199" s="46"/>
      <c r="S199" s="46"/>
      <c r="T199" s="46"/>
      <c r="U199" s="46"/>
      <c r="V199" s="46"/>
      <c r="W199" s="46"/>
      <c r="X199" s="46"/>
      <c r="Y199" s="46"/>
      <c r="Z199" s="46"/>
      <c r="AA199" s="128"/>
      <c r="AB199" s="131">
        <f>COUNTIF(P199:Z203,"Y")</f>
        <v>0</v>
      </c>
      <c r="AC199" s="140" t="str">
        <f t="shared" ref="AC199" si="75">IF(AB199&gt;0,"OK","No Debrief")</f>
        <v>No Debrief</v>
      </c>
      <c r="AD199" s="68" t="s">
        <v>62</v>
      </c>
      <c r="AE199" s="119"/>
      <c r="AF199" s="136"/>
    </row>
    <row r="200" spans="1:32" x14ac:dyDescent="0.25">
      <c r="A200" s="153"/>
      <c r="B200" s="47"/>
      <c r="C200" s="48"/>
      <c r="D200" s="48"/>
      <c r="E200" s="48"/>
      <c r="F200" s="48"/>
      <c r="G200" s="48"/>
      <c r="H200" s="48"/>
      <c r="I200" s="48"/>
      <c r="J200" s="48"/>
      <c r="K200" s="48"/>
      <c r="L200" s="48"/>
      <c r="M200" s="129"/>
      <c r="N200" s="132"/>
      <c r="O200" s="141"/>
      <c r="P200" s="48"/>
      <c r="Q200" s="48"/>
      <c r="R200" s="48"/>
      <c r="S200" s="48"/>
      <c r="T200" s="48"/>
      <c r="U200" s="48"/>
      <c r="V200" s="48"/>
      <c r="W200" s="48"/>
      <c r="X200" s="48"/>
      <c r="Y200" s="48"/>
      <c r="Z200" s="48"/>
      <c r="AA200" s="129"/>
      <c r="AB200" s="132"/>
      <c r="AC200" s="141"/>
      <c r="AD200" s="94" t="str">
        <f>IF(O199="OK", "Yes", "No")</f>
        <v>No</v>
      </c>
      <c r="AE200" s="120"/>
      <c r="AF200" s="137"/>
    </row>
    <row r="201" spans="1:32" x14ac:dyDescent="0.25">
      <c r="A201" s="153"/>
      <c r="B201" s="47"/>
      <c r="C201" s="48"/>
      <c r="D201" s="48"/>
      <c r="E201" s="48"/>
      <c r="F201" s="48"/>
      <c r="G201" s="48"/>
      <c r="H201" s="48"/>
      <c r="I201" s="48"/>
      <c r="J201" s="48"/>
      <c r="K201" s="48"/>
      <c r="L201" s="48"/>
      <c r="M201" s="129"/>
      <c r="N201" s="132"/>
      <c r="O201" s="141"/>
      <c r="P201" s="48"/>
      <c r="Q201" s="48"/>
      <c r="R201" s="48"/>
      <c r="S201" s="48"/>
      <c r="T201" s="48"/>
      <c r="U201" s="48"/>
      <c r="V201" s="48"/>
      <c r="W201" s="48"/>
      <c r="X201" s="48"/>
      <c r="Y201" s="48"/>
      <c r="Z201" s="48"/>
      <c r="AA201" s="129"/>
      <c r="AB201" s="132"/>
      <c r="AC201" s="141"/>
      <c r="AD201" s="55" t="s">
        <v>63</v>
      </c>
      <c r="AE201" s="120"/>
      <c r="AF201" s="93" t="s">
        <v>86</v>
      </c>
    </row>
    <row r="202" spans="1:32" x14ac:dyDescent="0.25">
      <c r="A202" s="154"/>
      <c r="B202" s="47"/>
      <c r="C202" s="48"/>
      <c r="D202" s="48"/>
      <c r="E202" s="48"/>
      <c r="F202" s="48"/>
      <c r="G202" s="48"/>
      <c r="H202" s="48"/>
      <c r="I202" s="48"/>
      <c r="J202" s="48"/>
      <c r="K202" s="48"/>
      <c r="L202" s="48"/>
      <c r="M202" s="129"/>
      <c r="N202" s="132"/>
      <c r="O202" s="141"/>
      <c r="P202" s="48"/>
      <c r="Q202" s="48"/>
      <c r="R202" s="48"/>
      <c r="S202" s="48"/>
      <c r="T202" s="48"/>
      <c r="U202" s="48"/>
      <c r="V202" s="48"/>
      <c r="W202" s="48"/>
      <c r="X202" s="48"/>
      <c r="Y202" s="48"/>
      <c r="Z202" s="48"/>
      <c r="AA202" s="129"/>
      <c r="AB202" s="132"/>
      <c r="AC202" s="141"/>
      <c r="AD202" s="94" t="str">
        <f>IF(AC199="OK","Yes","No")</f>
        <v>No</v>
      </c>
      <c r="AE202" s="120"/>
      <c r="AF202" s="138"/>
    </row>
    <row r="203" spans="1:32" x14ac:dyDescent="0.25">
      <c r="A203" s="53" t="str">
        <f>IF(AD198="Cycle Complete", "", "Caution: Previous cycle incomplete")</f>
        <v>Caution: Previous cycle incomplete</v>
      </c>
      <c r="B203" s="49"/>
      <c r="C203" s="50"/>
      <c r="D203" s="50"/>
      <c r="E203" s="50"/>
      <c r="F203" s="50"/>
      <c r="G203" s="50"/>
      <c r="H203" s="50"/>
      <c r="I203" s="50"/>
      <c r="J203" s="50"/>
      <c r="K203" s="50"/>
      <c r="L203" s="50"/>
      <c r="M203" s="130"/>
      <c r="N203" s="133"/>
      <c r="O203" s="142"/>
      <c r="P203" s="50"/>
      <c r="Q203" s="50"/>
      <c r="R203" s="50"/>
      <c r="S203" s="50"/>
      <c r="T203" s="50"/>
      <c r="U203" s="50"/>
      <c r="V203" s="50"/>
      <c r="W203" s="50"/>
      <c r="X203" s="50"/>
      <c r="Y203" s="50"/>
      <c r="Z203" s="50"/>
      <c r="AA203" s="130"/>
      <c r="AB203" s="133"/>
      <c r="AC203" s="142"/>
      <c r="AD203" s="57" t="str">
        <f>IF(AND(AD200="Yes",AD202="Yes"),"Cycle Complete","Cycle Incomplete")</f>
        <v>Cycle Incomplete</v>
      </c>
      <c r="AE203" s="121"/>
      <c r="AF203" s="139"/>
    </row>
    <row r="204" spans="1:32" ht="15" customHeight="1" x14ac:dyDescent="0.25">
      <c r="A204" s="155"/>
      <c r="B204" s="33"/>
      <c r="C204" s="34"/>
      <c r="D204" s="34"/>
      <c r="E204" s="34"/>
      <c r="F204" s="34"/>
      <c r="G204" s="34"/>
      <c r="H204" s="34"/>
      <c r="I204" s="34"/>
      <c r="J204" s="34"/>
      <c r="K204" s="34"/>
      <c r="L204" s="34"/>
      <c r="M204" s="143"/>
      <c r="N204" s="122">
        <f>COUNTIF(C204:L208,"y")</f>
        <v>0</v>
      </c>
      <c r="O204" s="146" t="str">
        <f t="shared" ref="O204" si="76">IF(N204&gt;0,"OK","No Observation")</f>
        <v>No Observation</v>
      </c>
      <c r="P204" s="34"/>
      <c r="Q204" s="34"/>
      <c r="R204" s="34"/>
      <c r="S204" s="34"/>
      <c r="T204" s="34"/>
      <c r="U204" s="34"/>
      <c r="V204" s="34"/>
      <c r="W204" s="34"/>
      <c r="X204" s="34"/>
      <c r="Y204" s="34"/>
      <c r="Z204" s="34"/>
      <c r="AA204" s="143"/>
      <c r="AB204" s="122">
        <f>COUNTIF(P204:Z208,"Y")</f>
        <v>0</v>
      </c>
      <c r="AC204" s="146" t="str">
        <f t="shared" ref="AC204" si="77">IF(AB204&gt;0,"OK","No Debrief")</f>
        <v>No Debrief</v>
      </c>
      <c r="AD204" s="68" t="s">
        <v>62</v>
      </c>
      <c r="AE204" s="125"/>
      <c r="AF204" s="151"/>
    </row>
    <row r="205" spans="1:32" x14ac:dyDescent="0.25">
      <c r="A205" s="156"/>
      <c r="B205" s="35"/>
      <c r="C205" s="36"/>
      <c r="D205" s="36"/>
      <c r="E205" s="36"/>
      <c r="F205" s="36"/>
      <c r="G205" s="36"/>
      <c r="H205" s="36"/>
      <c r="I205" s="36"/>
      <c r="J205" s="36"/>
      <c r="K205" s="36"/>
      <c r="L205" s="36"/>
      <c r="M205" s="144"/>
      <c r="N205" s="123"/>
      <c r="O205" s="147"/>
      <c r="P205" s="36"/>
      <c r="Q205" s="36"/>
      <c r="R205" s="36"/>
      <c r="S205" s="36"/>
      <c r="T205" s="36"/>
      <c r="U205" s="36"/>
      <c r="V205" s="36"/>
      <c r="W205" s="36"/>
      <c r="X205" s="36"/>
      <c r="Y205" s="36"/>
      <c r="Z205" s="36"/>
      <c r="AA205" s="144"/>
      <c r="AB205" s="123"/>
      <c r="AC205" s="147"/>
      <c r="AD205" s="94" t="str">
        <f>IF(O204="OK", "Yes", "No")</f>
        <v>No</v>
      </c>
      <c r="AE205" s="126"/>
      <c r="AF205" s="150"/>
    </row>
    <row r="206" spans="1:32" x14ac:dyDescent="0.25">
      <c r="A206" s="156"/>
      <c r="B206" s="35"/>
      <c r="C206" s="36"/>
      <c r="D206" s="36"/>
      <c r="E206" s="36"/>
      <c r="F206" s="36"/>
      <c r="G206" s="36"/>
      <c r="H206" s="36"/>
      <c r="I206" s="36"/>
      <c r="J206" s="36"/>
      <c r="K206" s="36"/>
      <c r="L206" s="36"/>
      <c r="M206" s="144"/>
      <c r="N206" s="123"/>
      <c r="O206" s="147"/>
      <c r="P206" s="36"/>
      <c r="Q206" s="36"/>
      <c r="R206" s="36"/>
      <c r="S206" s="36"/>
      <c r="T206" s="36"/>
      <c r="U206" s="36"/>
      <c r="V206" s="36"/>
      <c r="W206" s="36"/>
      <c r="X206" s="36"/>
      <c r="Y206" s="36"/>
      <c r="Z206" s="36"/>
      <c r="AA206" s="144"/>
      <c r="AB206" s="123"/>
      <c r="AC206" s="147"/>
      <c r="AD206" s="55" t="s">
        <v>63</v>
      </c>
      <c r="AE206" s="126"/>
      <c r="AF206" s="93" t="s">
        <v>86</v>
      </c>
    </row>
    <row r="207" spans="1:32" x14ac:dyDescent="0.25">
      <c r="A207" s="157"/>
      <c r="B207" s="35"/>
      <c r="C207" s="36"/>
      <c r="D207" s="36"/>
      <c r="E207" s="36"/>
      <c r="F207" s="36"/>
      <c r="G207" s="36"/>
      <c r="H207" s="36"/>
      <c r="I207" s="36"/>
      <c r="J207" s="36"/>
      <c r="K207" s="36"/>
      <c r="L207" s="36"/>
      <c r="M207" s="144"/>
      <c r="N207" s="123"/>
      <c r="O207" s="147"/>
      <c r="P207" s="36"/>
      <c r="Q207" s="36"/>
      <c r="R207" s="36"/>
      <c r="S207" s="36"/>
      <c r="T207" s="36"/>
      <c r="U207" s="36"/>
      <c r="V207" s="36"/>
      <c r="W207" s="36"/>
      <c r="X207" s="36"/>
      <c r="Y207" s="36"/>
      <c r="Z207" s="36"/>
      <c r="AA207" s="144"/>
      <c r="AB207" s="123"/>
      <c r="AC207" s="147"/>
      <c r="AD207" s="94" t="str">
        <f>IF(AC204="OK","Yes","No")</f>
        <v>No</v>
      </c>
      <c r="AE207" s="126"/>
      <c r="AF207" s="134"/>
    </row>
    <row r="208" spans="1:32" x14ac:dyDescent="0.25">
      <c r="A208" s="71" t="str">
        <f>IF(AD203="Cycle Complete", "", "Caution: Previous cycle incomplete")</f>
        <v>Caution: Previous cycle incomplete</v>
      </c>
      <c r="B208" s="37"/>
      <c r="C208" s="38"/>
      <c r="D208" s="38"/>
      <c r="E208" s="38"/>
      <c r="F208" s="38"/>
      <c r="G208" s="38"/>
      <c r="H208" s="38"/>
      <c r="I208" s="38"/>
      <c r="J208" s="38"/>
      <c r="K208" s="38"/>
      <c r="L208" s="38"/>
      <c r="M208" s="145"/>
      <c r="N208" s="124"/>
      <c r="O208" s="148"/>
      <c r="P208" s="38"/>
      <c r="Q208" s="38"/>
      <c r="R208" s="38"/>
      <c r="S208" s="38"/>
      <c r="T208" s="38"/>
      <c r="U208" s="38"/>
      <c r="V208" s="38"/>
      <c r="W208" s="38"/>
      <c r="X208" s="38"/>
      <c r="Y208" s="38"/>
      <c r="Z208" s="38"/>
      <c r="AA208" s="145"/>
      <c r="AB208" s="124"/>
      <c r="AC208" s="148"/>
      <c r="AD208" s="57" t="str">
        <f>IF(AND(AD205="Yes",AD207="Yes"),"Cycle Complete","Cycle Incomplete")</f>
        <v>Cycle Incomplete</v>
      </c>
      <c r="AE208" s="127"/>
      <c r="AF208" s="135"/>
    </row>
    <row r="209" spans="1:32" ht="15" customHeight="1" x14ac:dyDescent="0.25">
      <c r="A209" s="152"/>
      <c r="B209" s="45"/>
      <c r="C209" s="46"/>
      <c r="D209" s="46"/>
      <c r="E209" s="46"/>
      <c r="F209" s="46"/>
      <c r="G209" s="46"/>
      <c r="H209" s="46"/>
      <c r="I209" s="46"/>
      <c r="J209" s="46"/>
      <c r="K209" s="46"/>
      <c r="L209" s="46"/>
      <c r="M209" s="128"/>
      <c r="N209" s="131">
        <f>COUNTIF(C209:L213,"y")</f>
        <v>0</v>
      </c>
      <c r="O209" s="140" t="str">
        <f t="shared" ref="O209" si="78">IF(N209&gt;0,"OK","No Observation")</f>
        <v>No Observation</v>
      </c>
      <c r="P209" s="46"/>
      <c r="Q209" s="46"/>
      <c r="R209" s="46"/>
      <c r="S209" s="46"/>
      <c r="T209" s="46"/>
      <c r="U209" s="46"/>
      <c r="V209" s="46"/>
      <c r="W209" s="46"/>
      <c r="X209" s="46"/>
      <c r="Y209" s="46"/>
      <c r="Z209" s="46"/>
      <c r="AA209" s="128"/>
      <c r="AB209" s="131">
        <f>COUNTIF(P209:Z213,"Y")</f>
        <v>0</v>
      </c>
      <c r="AC209" s="140" t="str">
        <f t="shared" ref="AC209" si="79">IF(AB209&gt;0,"OK","No Debrief")</f>
        <v>No Debrief</v>
      </c>
      <c r="AD209" s="68" t="s">
        <v>62</v>
      </c>
      <c r="AE209" s="119"/>
      <c r="AF209" s="136"/>
    </row>
    <row r="210" spans="1:32" x14ac:dyDescent="0.25">
      <c r="A210" s="153"/>
      <c r="B210" s="47"/>
      <c r="C210" s="48"/>
      <c r="D210" s="48"/>
      <c r="E210" s="48"/>
      <c r="F210" s="48"/>
      <c r="G210" s="48"/>
      <c r="H210" s="48"/>
      <c r="I210" s="48"/>
      <c r="J210" s="48"/>
      <c r="K210" s="48"/>
      <c r="L210" s="48"/>
      <c r="M210" s="129"/>
      <c r="N210" s="132"/>
      <c r="O210" s="141"/>
      <c r="P210" s="48"/>
      <c r="Q210" s="48"/>
      <c r="R210" s="48"/>
      <c r="S210" s="48"/>
      <c r="T210" s="48"/>
      <c r="U210" s="48"/>
      <c r="V210" s="48"/>
      <c r="W210" s="48"/>
      <c r="X210" s="48"/>
      <c r="Y210" s="48"/>
      <c r="Z210" s="48"/>
      <c r="AA210" s="129"/>
      <c r="AB210" s="132"/>
      <c r="AC210" s="141"/>
      <c r="AD210" s="94" t="str">
        <f>IF(O209="OK", "Yes", "No")</f>
        <v>No</v>
      </c>
      <c r="AE210" s="120"/>
      <c r="AF210" s="137"/>
    </row>
    <row r="211" spans="1:32" x14ac:dyDescent="0.25">
      <c r="A211" s="153"/>
      <c r="B211" s="47"/>
      <c r="C211" s="48"/>
      <c r="D211" s="48"/>
      <c r="E211" s="48"/>
      <c r="F211" s="48"/>
      <c r="G211" s="48"/>
      <c r="H211" s="48"/>
      <c r="I211" s="48"/>
      <c r="J211" s="48"/>
      <c r="K211" s="48"/>
      <c r="L211" s="48"/>
      <c r="M211" s="129"/>
      <c r="N211" s="132"/>
      <c r="O211" s="141"/>
      <c r="P211" s="48"/>
      <c r="Q211" s="48"/>
      <c r="R211" s="48"/>
      <c r="S211" s="48"/>
      <c r="T211" s="48"/>
      <c r="U211" s="48"/>
      <c r="V211" s="48"/>
      <c r="W211" s="48"/>
      <c r="X211" s="48"/>
      <c r="Y211" s="48"/>
      <c r="Z211" s="48"/>
      <c r="AA211" s="129"/>
      <c r="AB211" s="132"/>
      <c r="AC211" s="141"/>
      <c r="AD211" s="55" t="s">
        <v>63</v>
      </c>
      <c r="AE211" s="120"/>
      <c r="AF211" s="93" t="s">
        <v>86</v>
      </c>
    </row>
    <row r="212" spans="1:32" x14ac:dyDescent="0.25">
      <c r="A212" s="154"/>
      <c r="B212" s="47"/>
      <c r="C212" s="48"/>
      <c r="D212" s="48"/>
      <c r="E212" s="48"/>
      <c r="F212" s="48"/>
      <c r="G212" s="48"/>
      <c r="H212" s="48"/>
      <c r="I212" s="48"/>
      <c r="J212" s="48"/>
      <c r="K212" s="48"/>
      <c r="L212" s="48"/>
      <c r="M212" s="129"/>
      <c r="N212" s="132"/>
      <c r="O212" s="141"/>
      <c r="P212" s="48"/>
      <c r="Q212" s="48"/>
      <c r="R212" s="48"/>
      <c r="S212" s="48"/>
      <c r="T212" s="48"/>
      <c r="U212" s="48"/>
      <c r="V212" s="48"/>
      <c r="W212" s="48"/>
      <c r="X212" s="48"/>
      <c r="Y212" s="48"/>
      <c r="Z212" s="48"/>
      <c r="AA212" s="129"/>
      <c r="AB212" s="132"/>
      <c r="AC212" s="141"/>
      <c r="AD212" s="94" t="str">
        <f>IF(AC209="OK","Yes","No")</f>
        <v>No</v>
      </c>
      <c r="AE212" s="120"/>
      <c r="AF212" s="138"/>
    </row>
    <row r="213" spans="1:32" x14ac:dyDescent="0.25">
      <c r="A213" s="53" t="str">
        <f>IF(AD208="Cycle Complete", "", "Caution: Previous cycle incomplete")</f>
        <v>Caution: Previous cycle incomplete</v>
      </c>
      <c r="B213" s="49"/>
      <c r="C213" s="50"/>
      <c r="D213" s="50"/>
      <c r="E213" s="50"/>
      <c r="F213" s="50"/>
      <c r="G213" s="50"/>
      <c r="H213" s="50"/>
      <c r="I213" s="50"/>
      <c r="J213" s="50"/>
      <c r="K213" s="50"/>
      <c r="L213" s="50"/>
      <c r="M213" s="130"/>
      <c r="N213" s="133"/>
      <c r="O213" s="142"/>
      <c r="P213" s="50"/>
      <c r="Q213" s="50"/>
      <c r="R213" s="50"/>
      <c r="S213" s="50"/>
      <c r="T213" s="50"/>
      <c r="U213" s="50"/>
      <c r="V213" s="50"/>
      <c r="W213" s="50"/>
      <c r="X213" s="50"/>
      <c r="Y213" s="50"/>
      <c r="Z213" s="50"/>
      <c r="AA213" s="130"/>
      <c r="AB213" s="133"/>
      <c r="AC213" s="142"/>
      <c r="AD213" s="57" t="str">
        <f>IF(AND(AD210="Yes",AD212="Yes"),"Cycle Complete","Cycle Incomplete")</f>
        <v>Cycle Incomplete</v>
      </c>
      <c r="AE213" s="121"/>
      <c r="AF213" s="139"/>
    </row>
    <row r="214" spans="1:32" ht="15" customHeight="1" x14ac:dyDescent="0.25">
      <c r="A214" s="155"/>
      <c r="B214" s="33"/>
      <c r="C214" s="34"/>
      <c r="D214" s="34"/>
      <c r="E214" s="34"/>
      <c r="F214" s="34"/>
      <c r="G214" s="34"/>
      <c r="H214" s="34"/>
      <c r="I214" s="34"/>
      <c r="J214" s="34"/>
      <c r="K214" s="34"/>
      <c r="L214" s="34"/>
      <c r="M214" s="143"/>
      <c r="N214" s="122">
        <f>COUNTIF(C214:L218,"y")</f>
        <v>0</v>
      </c>
      <c r="O214" s="146" t="str">
        <f t="shared" ref="O214" si="80">IF(N214&gt;0,"OK","No Observation")</f>
        <v>No Observation</v>
      </c>
      <c r="P214" s="34"/>
      <c r="Q214" s="34"/>
      <c r="R214" s="34"/>
      <c r="S214" s="34"/>
      <c r="T214" s="34"/>
      <c r="U214" s="34"/>
      <c r="V214" s="34"/>
      <c r="W214" s="34"/>
      <c r="X214" s="34"/>
      <c r="Y214" s="34"/>
      <c r="Z214" s="34"/>
      <c r="AA214" s="143"/>
      <c r="AB214" s="122">
        <f>COUNTIF(P214:Z218,"Y")</f>
        <v>0</v>
      </c>
      <c r="AC214" s="146" t="str">
        <f t="shared" ref="AC214" si="81">IF(AB214&gt;0,"OK","No Debrief")</f>
        <v>No Debrief</v>
      </c>
      <c r="AD214" s="68" t="s">
        <v>62</v>
      </c>
      <c r="AE214" s="125"/>
      <c r="AF214" s="151"/>
    </row>
    <row r="215" spans="1:32" x14ac:dyDescent="0.25">
      <c r="A215" s="156"/>
      <c r="B215" s="35"/>
      <c r="C215" s="36"/>
      <c r="D215" s="36"/>
      <c r="E215" s="36"/>
      <c r="F215" s="36"/>
      <c r="G215" s="36"/>
      <c r="H215" s="36"/>
      <c r="I215" s="36"/>
      <c r="J215" s="36"/>
      <c r="K215" s="36"/>
      <c r="L215" s="36"/>
      <c r="M215" s="144"/>
      <c r="N215" s="123"/>
      <c r="O215" s="147"/>
      <c r="P215" s="36"/>
      <c r="Q215" s="36"/>
      <c r="R215" s="36"/>
      <c r="S215" s="36"/>
      <c r="T215" s="36"/>
      <c r="U215" s="36"/>
      <c r="V215" s="36"/>
      <c r="W215" s="36"/>
      <c r="X215" s="36"/>
      <c r="Y215" s="36"/>
      <c r="Z215" s="36"/>
      <c r="AA215" s="144"/>
      <c r="AB215" s="123"/>
      <c r="AC215" s="147"/>
      <c r="AD215" s="94" t="str">
        <f>IF(O214="OK", "Yes", "No")</f>
        <v>No</v>
      </c>
      <c r="AE215" s="126"/>
      <c r="AF215" s="150"/>
    </row>
    <row r="216" spans="1:32" x14ac:dyDescent="0.25">
      <c r="A216" s="156"/>
      <c r="B216" s="35"/>
      <c r="C216" s="36"/>
      <c r="D216" s="36"/>
      <c r="E216" s="36"/>
      <c r="F216" s="36"/>
      <c r="G216" s="36"/>
      <c r="H216" s="36"/>
      <c r="I216" s="36"/>
      <c r="J216" s="36"/>
      <c r="K216" s="36"/>
      <c r="L216" s="36"/>
      <c r="M216" s="144"/>
      <c r="N216" s="123"/>
      <c r="O216" s="147"/>
      <c r="P216" s="36"/>
      <c r="Q216" s="36"/>
      <c r="R216" s="36"/>
      <c r="S216" s="36"/>
      <c r="T216" s="36"/>
      <c r="U216" s="36"/>
      <c r="V216" s="36"/>
      <c r="W216" s="36"/>
      <c r="X216" s="36"/>
      <c r="Y216" s="36"/>
      <c r="Z216" s="36"/>
      <c r="AA216" s="144"/>
      <c r="AB216" s="123"/>
      <c r="AC216" s="147"/>
      <c r="AD216" s="55" t="s">
        <v>63</v>
      </c>
      <c r="AE216" s="126"/>
      <c r="AF216" s="93" t="s">
        <v>86</v>
      </c>
    </row>
    <row r="217" spans="1:32" x14ac:dyDescent="0.25">
      <c r="A217" s="157"/>
      <c r="B217" s="35"/>
      <c r="C217" s="36"/>
      <c r="D217" s="36"/>
      <c r="E217" s="36"/>
      <c r="F217" s="36"/>
      <c r="G217" s="36"/>
      <c r="H217" s="36"/>
      <c r="I217" s="36"/>
      <c r="J217" s="36"/>
      <c r="K217" s="36"/>
      <c r="L217" s="36"/>
      <c r="M217" s="144"/>
      <c r="N217" s="123"/>
      <c r="O217" s="147"/>
      <c r="P217" s="36"/>
      <c r="Q217" s="36"/>
      <c r="R217" s="36"/>
      <c r="S217" s="36"/>
      <c r="T217" s="36"/>
      <c r="U217" s="36"/>
      <c r="V217" s="36"/>
      <c r="W217" s="36"/>
      <c r="X217" s="36"/>
      <c r="Y217" s="36"/>
      <c r="Z217" s="36"/>
      <c r="AA217" s="144"/>
      <c r="AB217" s="123"/>
      <c r="AC217" s="147"/>
      <c r="AD217" s="94" t="str">
        <f>IF(AC214="OK","Yes","No")</f>
        <v>No</v>
      </c>
      <c r="AE217" s="126"/>
      <c r="AF217" s="134"/>
    </row>
    <row r="218" spans="1:32" x14ac:dyDescent="0.25">
      <c r="A218" s="71" t="str">
        <f>IF(AD213="Cycle Complete", "", "Caution: Previous cycle incomplete")</f>
        <v>Caution: Previous cycle incomplete</v>
      </c>
      <c r="B218" s="37"/>
      <c r="C218" s="38"/>
      <c r="D218" s="38"/>
      <c r="E218" s="38"/>
      <c r="F218" s="38"/>
      <c r="G218" s="38"/>
      <c r="H218" s="38"/>
      <c r="I218" s="38"/>
      <c r="J218" s="38"/>
      <c r="K218" s="38"/>
      <c r="L218" s="38"/>
      <c r="M218" s="145"/>
      <c r="N218" s="124"/>
      <c r="O218" s="148"/>
      <c r="P218" s="38"/>
      <c r="Q218" s="38"/>
      <c r="R218" s="38"/>
      <c r="S218" s="38"/>
      <c r="T218" s="38"/>
      <c r="U218" s="38"/>
      <c r="V218" s="38"/>
      <c r="W218" s="38"/>
      <c r="X218" s="38"/>
      <c r="Y218" s="38"/>
      <c r="Z218" s="38"/>
      <c r="AA218" s="145"/>
      <c r="AB218" s="124"/>
      <c r="AC218" s="148"/>
      <c r="AD218" s="57" t="str">
        <f>IF(AND(AD215="Yes",AD217="Yes"),"Cycle Complete","Cycle Incomplete")</f>
        <v>Cycle Incomplete</v>
      </c>
      <c r="AE218" s="127"/>
      <c r="AF218" s="135"/>
    </row>
    <row r="219" spans="1:32" ht="15" customHeight="1" x14ac:dyDescent="0.25">
      <c r="A219" s="152"/>
      <c r="B219" s="45"/>
      <c r="C219" s="46"/>
      <c r="D219" s="46"/>
      <c r="E219" s="46"/>
      <c r="F219" s="46"/>
      <c r="G219" s="46"/>
      <c r="H219" s="46"/>
      <c r="I219" s="46"/>
      <c r="J219" s="46"/>
      <c r="K219" s="46"/>
      <c r="L219" s="46"/>
      <c r="M219" s="128"/>
      <c r="N219" s="131">
        <f>COUNTIF(C219:L223,"y")</f>
        <v>0</v>
      </c>
      <c r="O219" s="140" t="str">
        <f t="shared" ref="O219" si="82">IF(N219&gt;0,"OK","No Observation")</f>
        <v>No Observation</v>
      </c>
      <c r="P219" s="46"/>
      <c r="Q219" s="46"/>
      <c r="R219" s="46"/>
      <c r="S219" s="46"/>
      <c r="T219" s="46"/>
      <c r="U219" s="46"/>
      <c r="V219" s="46"/>
      <c r="W219" s="46"/>
      <c r="X219" s="46"/>
      <c r="Y219" s="46"/>
      <c r="Z219" s="46"/>
      <c r="AA219" s="128"/>
      <c r="AB219" s="131">
        <f>COUNTIF(P219:Z223,"Y")</f>
        <v>0</v>
      </c>
      <c r="AC219" s="158" t="str">
        <f t="shared" ref="AC219" si="83">IF(AB219&gt;0,"OK","No Debrief")</f>
        <v>No Debrief</v>
      </c>
      <c r="AD219" s="68" t="s">
        <v>62</v>
      </c>
      <c r="AE219" s="119"/>
      <c r="AF219" s="136"/>
    </row>
    <row r="220" spans="1:32" x14ac:dyDescent="0.25">
      <c r="A220" s="153"/>
      <c r="B220" s="47"/>
      <c r="C220" s="48"/>
      <c r="D220" s="48"/>
      <c r="E220" s="48"/>
      <c r="F220" s="48"/>
      <c r="G220" s="48"/>
      <c r="H220" s="48"/>
      <c r="I220" s="48"/>
      <c r="J220" s="48"/>
      <c r="K220" s="48"/>
      <c r="L220" s="48"/>
      <c r="M220" s="129"/>
      <c r="N220" s="132"/>
      <c r="O220" s="141"/>
      <c r="P220" s="48"/>
      <c r="Q220" s="48"/>
      <c r="R220" s="48"/>
      <c r="S220" s="48"/>
      <c r="T220" s="48"/>
      <c r="U220" s="48"/>
      <c r="V220" s="48"/>
      <c r="W220" s="48"/>
      <c r="X220" s="48"/>
      <c r="Y220" s="48"/>
      <c r="Z220" s="48"/>
      <c r="AA220" s="129"/>
      <c r="AB220" s="132"/>
      <c r="AC220" s="159"/>
      <c r="AD220" s="94" t="str">
        <f>IF(O219="OK", "Yes", "No")</f>
        <v>No</v>
      </c>
      <c r="AE220" s="120"/>
      <c r="AF220" s="137"/>
    </row>
    <row r="221" spans="1:32" x14ac:dyDescent="0.25">
      <c r="A221" s="153"/>
      <c r="B221" s="47"/>
      <c r="C221" s="48"/>
      <c r="D221" s="48"/>
      <c r="E221" s="48"/>
      <c r="F221" s="48"/>
      <c r="G221" s="48"/>
      <c r="H221" s="48"/>
      <c r="I221" s="48"/>
      <c r="J221" s="48"/>
      <c r="K221" s="48"/>
      <c r="L221" s="48"/>
      <c r="M221" s="129"/>
      <c r="N221" s="132"/>
      <c r="O221" s="141"/>
      <c r="P221" s="48"/>
      <c r="Q221" s="48"/>
      <c r="R221" s="48"/>
      <c r="S221" s="48"/>
      <c r="T221" s="48"/>
      <c r="U221" s="48"/>
      <c r="V221" s="48"/>
      <c r="W221" s="48"/>
      <c r="X221" s="48"/>
      <c r="Y221" s="48"/>
      <c r="Z221" s="48"/>
      <c r="AA221" s="129"/>
      <c r="AB221" s="132"/>
      <c r="AC221" s="159"/>
      <c r="AD221" s="55" t="s">
        <v>63</v>
      </c>
      <c r="AE221" s="120"/>
      <c r="AF221" s="93" t="s">
        <v>86</v>
      </c>
    </row>
    <row r="222" spans="1:32" x14ac:dyDescent="0.25">
      <c r="A222" s="154"/>
      <c r="B222" s="47"/>
      <c r="C222" s="48"/>
      <c r="D222" s="48"/>
      <c r="E222" s="48"/>
      <c r="F222" s="48"/>
      <c r="G222" s="48"/>
      <c r="H222" s="48"/>
      <c r="I222" s="48"/>
      <c r="J222" s="48"/>
      <c r="K222" s="48"/>
      <c r="L222" s="48"/>
      <c r="M222" s="129"/>
      <c r="N222" s="132"/>
      <c r="O222" s="141"/>
      <c r="P222" s="48"/>
      <c r="Q222" s="48"/>
      <c r="R222" s="48"/>
      <c r="S222" s="48"/>
      <c r="T222" s="48"/>
      <c r="U222" s="48"/>
      <c r="V222" s="48"/>
      <c r="W222" s="48"/>
      <c r="X222" s="48"/>
      <c r="Y222" s="48"/>
      <c r="Z222" s="48"/>
      <c r="AA222" s="129"/>
      <c r="AB222" s="132"/>
      <c r="AC222" s="159"/>
      <c r="AD222" s="94" t="str">
        <f>IF(AC219="OK","Yes","No")</f>
        <v>No</v>
      </c>
      <c r="AE222" s="120"/>
      <c r="AF222" s="138"/>
    </row>
    <row r="223" spans="1:32" x14ac:dyDescent="0.25">
      <c r="A223" s="53" t="str">
        <f>IF(AD218="Cycle Complete", "", "Caution: Previous cycle incomplete")</f>
        <v>Caution: Previous cycle incomplete</v>
      </c>
      <c r="B223" s="49"/>
      <c r="C223" s="50"/>
      <c r="D223" s="50"/>
      <c r="E223" s="50"/>
      <c r="F223" s="50"/>
      <c r="G223" s="50"/>
      <c r="H223" s="50"/>
      <c r="I223" s="50"/>
      <c r="J223" s="50"/>
      <c r="K223" s="50"/>
      <c r="L223" s="50"/>
      <c r="M223" s="130"/>
      <c r="N223" s="133"/>
      <c r="O223" s="142"/>
      <c r="P223" s="50"/>
      <c r="Q223" s="50"/>
      <c r="R223" s="50"/>
      <c r="S223" s="50"/>
      <c r="T223" s="50"/>
      <c r="U223" s="50"/>
      <c r="V223" s="50"/>
      <c r="W223" s="50"/>
      <c r="X223" s="50"/>
      <c r="Y223" s="50"/>
      <c r="Z223" s="50"/>
      <c r="AA223" s="130"/>
      <c r="AB223" s="133"/>
      <c r="AC223" s="160"/>
      <c r="AD223" s="66" t="str">
        <f>IF(AND(AD220="Yes",AD222="Yes"),"Cycle Complete","Cycle Incomplete")</f>
        <v>Cycle Incomplete</v>
      </c>
      <c r="AE223" s="121"/>
      <c r="AF223" s="139"/>
    </row>
    <row r="224" spans="1:32" ht="15" customHeight="1" x14ac:dyDescent="0.25">
      <c r="A224" s="155"/>
      <c r="B224" s="33"/>
      <c r="C224" s="34"/>
      <c r="D224" s="34"/>
      <c r="E224" s="34"/>
      <c r="F224" s="34"/>
      <c r="G224" s="34"/>
      <c r="H224" s="34"/>
      <c r="I224" s="34"/>
      <c r="J224" s="34"/>
      <c r="K224" s="34"/>
      <c r="L224" s="34"/>
      <c r="M224" s="143"/>
      <c r="N224" s="122">
        <f>COUNTIF(C224:L228,"y")</f>
        <v>0</v>
      </c>
      <c r="O224" s="146" t="str">
        <f t="shared" ref="O224" si="84">IF(N224&gt;0,"OK","No Observation")</f>
        <v>No Observation</v>
      </c>
      <c r="P224" s="34"/>
      <c r="Q224" s="34"/>
      <c r="R224" s="34"/>
      <c r="S224" s="34"/>
      <c r="T224" s="34"/>
      <c r="U224" s="34"/>
      <c r="V224" s="34"/>
      <c r="W224" s="34"/>
      <c r="X224" s="34"/>
      <c r="Y224" s="34"/>
      <c r="Z224" s="34"/>
      <c r="AA224" s="143"/>
      <c r="AB224" s="163">
        <f>COUNTIF(P224:Z228,"Y")</f>
        <v>0</v>
      </c>
      <c r="AC224" s="161" t="str">
        <f t="shared" ref="AC224" si="85">IF(AB224&gt;0,"OK","No Debrief")</f>
        <v>No Debrief</v>
      </c>
      <c r="AD224" s="54" t="s">
        <v>62</v>
      </c>
      <c r="AE224" s="125"/>
      <c r="AF224" s="151"/>
    </row>
    <row r="225" spans="1:32" x14ac:dyDescent="0.25">
      <c r="A225" s="156"/>
      <c r="B225" s="35"/>
      <c r="C225" s="36"/>
      <c r="D225" s="36"/>
      <c r="E225" s="36"/>
      <c r="F225" s="36"/>
      <c r="G225" s="36"/>
      <c r="H225" s="36"/>
      <c r="I225" s="36"/>
      <c r="J225" s="36"/>
      <c r="K225" s="36"/>
      <c r="L225" s="36"/>
      <c r="M225" s="144"/>
      <c r="N225" s="123"/>
      <c r="O225" s="147"/>
      <c r="P225" s="36"/>
      <c r="Q225" s="36"/>
      <c r="R225" s="36"/>
      <c r="S225" s="36"/>
      <c r="T225" s="36"/>
      <c r="U225" s="36"/>
      <c r="V225" s="36"/>
      <c r="W225" s="36"/>
      <c r="X225" s="36"/>
      <c r="Y225" s="36"/>
      <c r="Z225" s="36"/>
      <c r="AA225" s="144"/>
      <c r="AB225" s="123"/>
      <c r="AC225" s="147"/>
      <c r="AD225" s="94" t="str">
        <f>IF(O224="OK", "Yes", "No")</f>
        <v>No</v>
      </c>
      <c r="AE225" s="126"/>
      <c r="AF225" s="150"/>
    </row>
    <row r="226" spans="1:32" x14ac:dyDescent="0.25">
      <c r="A226" s="156"/>
      <c r="B226" s="35"/>
      <c r="C226" s="36"/>
      <c r="D226" s="36"/>
      <c r="E226" s="36"/>
      <c r="F226" s="36"/>
      <c r="G226" s="36"/>
      <c r="H226" s="36"/>
      <c r="I226" s="36"/>
      <c r="J226" s="36"/>
      <c r="K226" s="36"/>
      <c r="L226" s="36"/>
      <c r="M226" s="144"/>
      <c r="N226" s="123"/>
      <c r="O226" s="147"/>
      <c r="P226" s="36"/>
      <c r="Q226" s="36"/>
      <c r="R226" s="36"/>
      <c r="S226" s="36"/>
      <c r="T226" s="36"/>
      <c r="U226" s="36"/>
      <c r="V226" s="36"/>
      <c r="W226" s="36"/>
      <c r="X226" s="36"/>
      <c r="Y226" s="36"/>
      <c r="Z226" s="36"/>
      <c r="AA226" s="144"/>
      <c r="AB226" s="123"/>
      <c r="AC226" s="147"/>
      <c r="AD226" s="55" t="s">
        <v>63</v>
      </c>
      <c r="AE226" s="126"/>
      <c r="AF226" s="93" t="s">
        <v>86</v>
      </c>
    </row>
    <row r="227" spans="1:32" x14ac:dyDescent="0.25">
      <c r="A227" s="157"/>
      <c r="B227" s="35"/>
      <c r="C227" s="36"/>
      <c r="D227" s="36"/>
      <c r="E227" s="36"/>
      <c r="F227" s="36"/>
      <c r="G227" s="36"/>
      <c r="H227" s="36"/>
      <c r="I227" s="36"/>
      <c r="J227" s="36"/>
      <c r="K227" s="36"/>
      <c r="L227" s="36"/>
      <c r="M227" s="144"/>
      <c r="N227" s="123"/>
      <c r="O227" s="147"/>
      <c r="P227" s="36"/>
      <c r="Q227" s="36"/>
      <c r="R227" s="36"/>
      <c r="S227" s="36"/>
      <c r="T227" s="36"/>
      <c r="U227" s="36"/>
      <c r="V227" s="36"/>
      <c r="W227" s="36"/>
      <c r="X227" s="36"/>
      <c r="Y227" s="36"/>
      <c r="Z227" s="36"/>
      <c r="AA227" s="144"/>
      <c r="AB227" s="123"/>
      <c r="AC227" s="147"/>
      <c r="AD227" s="94" t="str">
        <f>IF(AC224="OK","Yes","No")</f>
        <v>No</v>
      </c>
      <c r="AE227" s="126"/>
      <c r="AF227" s="134"/>
    </row>
    <row r="228" spans="1:32" x14ac:dyDescent="0.25">
      <c r="A228" s="71" t="str">
        <f>IF(AD223="Cycle Complete", "", "Caution: Previous cycle incomplete")</f>
        <v>Caution: Previous cycle incomplete</v>
      </c>
      <c r="B228" s="37"/>
      <c r="C228" s="38"/>
      <c r="D228" s="38"/>
      <c r="E228" s="38"/>
      <c r="F228" s="38"/>
      <c r="G228" s="38"/>
      <c r="H228" s="38"/>
      <c r="I228" s="38"/>
      <c r="J228" s="38"/>
      <c r="K228" s="38"/>
      <c r="L228" s="38"/>
      <c r="M228" s="145"/>
      <c r="N228" s="124"/>
      <c r="O228" s="148"/>
      <c r="P228" s="38"/>
      <c r="Q228" s="38"/>
      <c r="R228" s="38"/>
      <c r="S228" s="38"/>
      <c r="T228" s="38"/>
      <c r="U228" s="38"/>
      <c r="V228" s="38"/>
      <c r="W228" s="38"/>
      <c r="X228" s="38"/>
      <c r="Y228" s="38"/>
      <c r="Z228" s="38"/>
      <c r="AA228" s="145"/>
      <c r="AB228" s="164"/>
      <c r="AC228" s="162"/>
      <c r="AD228" s="67" t="str">
        <f>IF(AND(AD225="Yes",AD227="Yes"),"Cycle Complete","Cycle Incomplete")</f>
        <v>Cycle Incomplete</v>
      </c>
      <c r="AE228" s="127"/>
      <c r="AF228" s="135"/>
    </row>
    <row r="229" spans="1:32" ht="15" customHeight="1" x14ac:dyDescent="0.25">
      <c r="A229" s="152"/>
      <c r="B229" s="45"/>
      <c r="C229" s="46"/>
      <c r="D229" s="46"/>
      <c r="E229" s="46"/>
      <c r="F229" s="46"/>
      <c r="G229" s="46"/>
      <c r="H229" s="46"/>
      <c r="I229" s="46"/>
      <c r="J229" s="46"/>
      <c r="K229" s="46"/>
      <c r="L229" s="46"/>
      <c r="M229" s="128"/>
      <c r="N229" s="131">
        <f>COUNTIF(C229:L233,"y")</f>
        <v>0</v>
      </c>
      <c r="O229" s="140" t="str">
        <f t="shared" ref="O229" si="86">IF(N229&gt;0,"OK","No Observation")</f>
        <v>No Observation</v>
      </c>
      <c r="P229" s="46"/>
      <c r="Q229" s="46"/>
      <c r="R229" s="46"/>
      <c r="S229" s="46"/>
      <c r="T229" s="46"/>
      <c r="U229" s="46"/>
      <c r="V229" s="46"/>
      <c r="W229" s="46"/>
      <c r="X229" s="46"/>
      <c r="Y229" s="46"/>
      <c r="Z229" s="46"/>
      <c r="AA229" s="128"/>
      <c r="AB229" s="131">
        <f>COUNTIF(P229:Z233,"Y")</f>
        <v>0</v>
      </c>
      <c r="AC229" s="158" t="str">
        <f t="shared" ref="AC229" si="87">IF(AB229&gt;0,"OK","No Debrief")</f>
        <v>No Debrief</v>
      </c>
      <c r="AD229" s="68" t="s">
        <v>62</v>
      </c>
      <c r="AE229" s="119"/>
      <c r="AF229" s="136"/>
    </row>
    <row r="230" spans="1:32" x14ac:dyDescent="0.25">
      <c r="A230" s="153"/>
      <c r="B230" s="47"/>
      <c r="C230" s="48"/>
      <c r="D230" s="48"/>
      <c r="E230" s="48"/>
      <c r="F230" s="48"/>
      <c r="G230" s="48"/>
      <c r="H230" s="48"/>
      <c r="I230" s="48"/>
      <c r="J230" s="48"/>
      <c r="K230" s="48"/>
      <c r="L230" s="48"/>
      <c r="M230" s="129"/>
      <c r="N230" s="132"/>
      <c r="O230" s="141"/>
      <c r="P230" s="48"/>
      <c r="Q230" s="48"/>
      <c r="R230" s="48"/>
      <c r="S230" s="48"/>
      <c r="T230" s="48"/>
      <c r="U230" s="48"/>
      <c r="V230" s="48"/>
      <c r="W230" s="48"/>
      <c r="X230" s="48"/>
      <c r="Y230" s="48"/>
      <c r="Z230" s="48"/>
      <c r="AA230" s="129"/>
      <c r="AB230" s="132"/>
      <c r="AC230" s="159"/>
      <c r="AD230" s="94" t="str">
        <f>IF(O229="OK", "Yes", "No")</f>
        <v>No</v>
      </c>
      <c r="AE230" s="120"/>
      <c r="AF230" s="137"/>
    </row>
    <row r="231" spans="1:32" x14ac:dyDescent="0.25">
      <c r="A231" s="153"/>
      <c r="B231" s="47"/>
      <c r="C231" s="48"/>
      <c r="D231" s="48"/>
      <c r="E231" s="48"/>
      <c r="F231" s="48"/>
      <c r="G231" s="48"/>
      <c r="H231" s="48"/>
      <c r="I231" s="48"/>
      <c r="J231" s="48"/>
      <c r="K231" s="48"/>
      <c r="L231" s="48"/>
      <c r="M231" s="129"/>
      <c r="N231" s="132"/>
      <c r="O231" s="141"/>
      <c r="P231" s="48"/>
      <c r="Q231" s="48"/>
      <c r="R231" s="48"/>
      <c r="S231" s="48"/>
      <c r="T231" s="48"/>
      <c r="U231" s="48"/>
      <c r="V231" s="48"/>
      <c r="W231" s="48"/>
      <c r="X231" s="48"/>
      <c r="Y231" s="48"/>
      <c r="Z231" s="48"/>
      <c r="AA231" s="129"/>
      <c r="AB231" s="132"/>
      <c r="AC231" s="159"/>
      <c r="AD231" s="55" t="s">
        <v>63</v>
      </c>
      <c r="AE231" s="120"/>
      <c r="AF231" s="93" t="s">
        <v>86</v>
      </c>
    </row>
    <row r="232" spans="1:32" x14ac:dyDescent="0.25">
      <c r="A232" s="154"/>
      <c r="B232" s="47"/>
      <c r="C232" s="48"/>
      <c r="D232" s="48"/>
      <c r="E232" s="48"/>
      <c r="F232" s="48"/>
      <c r="G232" s="48"/>
      <c r="H232" s="48"/>
      <c r="I232" s="48"/>
      <c r="J232" s="48"/>
      <c r="K232" s="48"/>
      <c r="L232" s="48"/>
      <c r="M232" s="129"/>
      <c r="N232" s="132"/>
      <c r="O232" s="141"/>
      <c r="P232" s="48"/>
      <c r="Q232" s="48"/>
      <c r="R232" s="48"/>
      <c r="S232" s="48"/>
      <c r="T232" s="48"/>
      <c r="U232" s="48"/>
      <c r="V232" s="48"/>
      <c r="W232" s="48"/>
      <c r="X232" s="48"/>
      <c r="Y232" s="48"/>
      <c r="Z232" s="48"/>
      <c r="AA232" s="129"/>
      <c r="AB232" s="132"/>
      <c r="AC232" s="159"/>
      <c r="AD232" s="94" t="str">
        <f>IF(AC229="OK","Yes","No")</f>
        <v>No</v>
      </c>
      <c r="AE232" s="120"/>
      <c r="AF232" s="138"/>
    </row>
    <row r="233" spans="1:32" x14ac:dyDescent="0.25">
      <c r="A233" s="53" t="str">
        <f>IF(AD228="Cycle Complete", "", "Caution: Previous cycle incomplete")</f>
        <v>Caution: Previous cycle incomplete</v>
      </c>
      <c r="B233" s="49"/>
      <c r="C233" s="50"/>
      <c r="D233" s="50"/>
      <c r="E233" s="50"/>
      <c r="F233" s="50"/>
      <c r="G233" s="50"/>
      <c r="H233" s="50"/>
      <c r="I233" s="50"/>
      <c r="J233" s="50"/>
      <c r="K233" s="50"/>
      <c r="L233" s="50"/>
      <c r="M233" s="130"/>
      <c r="N233" s="133"/>
      <c r="O233" s="142"/>
      <c r="P233" s="50"/>
      <c r="Q233" s="50"/>
      <c r="R233" s="50"/>
      <c r="S233" s="50"/>
      <c r="T233" s="50"/>
      <c r="U233" s="50"/>
      <c r="V233" s="50"/>
      <c r="W233" s="50"/>
      <c r="X233" s="50"/>
      <c r="Y233" s="50"/>
      <c r="Z233" s="50"/>
      <c r="AA233" s="130"/>
      <c r="AB233" s="133"/>
      <c r="AC233" s="160"/>
      <c r="AD233" s="66" t="str">
        <f>IF(AND(AD230="Yes",AD232="Yes"),"Cycle Complete","Cycle Incomplete")</f>
        <v>Cycle Incomplete</v>
      </c>
      <c r="AE233" s="121"/>
      <c r="AF233" s="139"/>
    </row>
    <row r="234" spans="1:32" ht="15" customHeight="1" x14ac:dyDescent="0.25">
      <c r="A234" s="155"/>
      <c r="B234" s="33"/>
      <c r="C234" s="34"/>
      <c r="D234" s="34"/>
      <c r="E234" s="34"/>
      <c r="F234" s="34"/>
      <c r="G234" s="34"/>
      <c r="H234" s="34"/>
      <c r="I234" s="34"/>
      <c r="J234" s="34"/>
      <c r="K234" s="34"/>
      <c r="L234" s="34"/>
      <c r="M234" s="143"/>
      <c r="N234" s="122">
        <f>COUNTIF(C234:L238,"y")</f>
        <v>0</v>
      </c>
      <c r="O234" s="146" t="str">
        <f t="shared" ref="O234" si="88">IF(N234&gt;0,"OK","No Observation")</f>
        <v>No Observation</v>
      </c>
      <c r="P234" s="34"/>
      <c r="Q234" s="34"/>
      <c r="R234" s="34"/>
      <c r="S234" s="34"/>
      <c r="T234" s="34"/>
      <c r="U234" s="34"/>
      <c r="V234" s="34"/>
      <c r="W234" s="34"/>
      <c r="X234" s="34"/>
      <c r="Y234" s="34"/>
      <c r="Z234" s="34"/>
      <c r="AA234" s="143"/>
      <c r="AB234" s="163">
        <f>COUNTIF(P234:Z238,"Y")</f>
        <v>0</v>
      </c>
      <c r="AC234" s="161" t="str">
        <f t="shared" ref="AC234" si="89">IF(AB234&gt;0,"OK","No Debrief")</f>
        <v>No Debrief</v>
      </c>
      <c r="AD234" s="54" t="s">
        <v>62</v>
      </c>
      <c r="AE234" s="125"/>
      <c r="AF234" s="151"/>
    </row>
    <row r="235" spans="1:32" x14ac:dyDescent="0.25">
      <c r="A235" s="156"/>
      <c r="B235" s="35"/>
      <c r="C235" s="36"/>
      <c r="D235" s="36"/>
      <c r="E235" s="36"/>
      <c r="F235" s="36"/>
      <c r="G235" s="36"/>
      <c r="H235" s="36"/>
      <c r="I235" s="36"/>
      <c r="J235" s="36"/>
      <c r="K235" s="36"/>
      <c r="L235" s="36"/>
      <c r="M235" s="144"/>
      <c r="N235" s="123"/>
      <c r="O235" s="147"/>
      <c r="P235" s="36"/>
      <c r="Q235" s="36"/>
      <c r="R235" s="36"/>
      <c r="S235" s="36"/>
      <c r="T235" s="36"/>
      <c r="U235" s="36"/>
      <c r="V235" s="36"/>
      <c r="W235" s="36"/>
      <c r="X235" s="36"/>
      <c r="Y235" s="36"/>
      <c r="Z235" s="36"/>
      <c r="AA235" s="144"/>
      <c r="AB235" s="123"/>
      <c r="AC235" s="147"/>
      <c r="AD235" s="94" t="str">
        <f>IF(O234="OK", "Yes", "No")</f>
        <v>No</v>
      </c>
      <c r="AE235" s="126"/>
      <c r="AF235" s="150"/>
    </row>
    <row r="236" spans="1:32" x14ac:dyDescent="0.25">
      <c r="A236" s="156"/>
      <c r="B236" s="35"/>
      <c r="C236" s="36"/>
      <c r="D236" s="36"/>
      <c r="E236" s="36"/>
      <c r="F236" s="36"/>
      <c r="G236" s="36"/>
      <c r="H236" s="36"/>
      <c r="I236" s="36"/>
      <c r="J236" s="36"/>
      <c r="K236" s="36"/>
      <c r="L236" s="36"/>
      <c r="M236" s="144"/>
      <c r="N236" s="123"/>
      <c r="O236" s="147"/>
      <c r="P236" s="36"/>
      <c r="Q236" s="36"/>
      <c r="R236" s="36"/>
      <c r="S236" s="36"/>
      <c r="T236" s="36"/>
      <c r="U236" s="36"/>
      <c r="V236" s="36"/>
      <c r="W236" s="36"/>
      <c r="X236" s="36"/>
      <c r="Y236" s="36"/>
      <c r="Z236" s="36"/>
      <c r="AA236" s="144"/>
      <c r="AB236" s="123"/>
      <c r="AC236" s="147"/>
      <c r="AD236" s="55" t="s">
        <v>63</v>
      </c>
      <c r="AE236" s="126"/>
      <c r="AF236" s="93" t="s">
        <v>86</v>
      </c>
    </row>
    <row r="237" spans="1:32" x14ac:dyDescent="0.25">
      <c r="A237" s="157"/>
      <c r="B237" s="35"/>
      <c r="C237" s="36"/>
      <c r="D237" s="36"/>
      <c r="E237" s="36"/>
      <c r="F237" s="36"/>
      <c r="G237" s="36"/>
      <c r="H237" s="36"/>
      <c r="I237" s="36"/>
      <c r="J237" s="36"/>
      <c r="K237" s="36"/>
      <c r="L237" s="36"/>
      <c r="M237" s="144"/>
      <c r="N237" s="123"/>
      <c r="O237" s="147"/>
      <c r="P237" s="36"/>
      <c r="Q237" s="36"/>
      <c r="R237" s="36"/>
      <c r="S237" s="36"/>
      <c r="T237" s="36"/>
      <c r="U237" s="36"/>
      <c r="V237" s="36"/>
      <c r="W237" s="36"/>
      <c r="X237" s="36"/>
      <c r="Y237" s="36"/>
      <c r="Z237" s="36"/>
      <c r="AA237" s="144"/>
      <c r="AB237" s="123"/>
      <c r="AC237" s="147"/>
      <c r="AD237" s="94" t="str">
        <f>IF(AC234="OK","Yes","No")</f>
        <v>No</v>
      </c>
      <c r="AE237" s="126"/>
      <c r="AF237" s="134"/>
    </row>
    <row r="238" spans="1:32" x14ac:dyDescent="0.25">
      <c r="A238" s="71" t="str">
        <f>IF(AD233="Cycle Complete", "", "Caution: Previous cycle incomplete")</f>
        <v>Caution: Previous cycle incomplete</v>
      </c>
      <c r="B238" s="37"/>
      <c r="C238" s="38"/>
      <c r="D238" s="38"/>
      <c r="E238" s="38"/>
      <c r="F238" s="38"/>
      <c r="G238" s="38"/>
      <c r="H238" s="38"/>
      <c r="I238" s="38"/>
      <c r="J238" s="38"/>
      <c r="K238" s="38"/>
      <c r="L238" s="38"/>
      <c r="M238" s="145"/>
      <c r="N238" s="124"/>
      <c r="O238" s="148"/>
      <c r="P238" s="38"/>
      <c r="Q238" s="38"/>
      <c r="R238" s="38"/>
      <c r="S238" s="38"/>
      <c r="T238" s="38"/>
      <c r="U238" s="38"/>
      <c r="V238" s="38"/>
      <c r="W238" s="38"/>
      <c r="X238" s="38"/>
      <c r="Y238" s="38"/>
      <c r="Z238" s="38"/>
      <c r="AA238" s="145"/>
      <c r="AB238" s="164"/>
      <c r="AC238" s="162"/>
      <c r="AD238" s="67" t="str">
        <f>IF(AND(AD235="Yes",AD237="Yes"),"Cycle Complete","Cycle Incomplete")</f>
        <v>Cycle Incomplete</v>
      </c>
      <c r="AE238" s="127"/>
      <c r="AF238" s="135"/>
    </row>
    <row r="239" spans="1:32" ht="15" customHeight="1" x14ac:dyDescent="0.25">
      <c r="A239" s="152"/>
      <c r="B239" s="45"/>
      <c r="C239" s="46"/>
      <c r="D239" s="46"/>
      <c r="E239" s="46"/>
      <c r="F239" s="46"/>
      <c r="G239" s="46"/>
      <c r="H239" s="46"/>
      <c r="I239" s="46"/>
      <c r="J239" s="46"/>
      <c r="K239" s="46"/>
      <c r="L239" s="46"/>
      <c r="M239" s="128"/>
      <c r="N239" s="131">
        <f>COUNTIF(C239:L243,"y")</f>
        <v>0</v>
      </c>
      <c r="O239" s="140" t="str">
        <f t="shared" ref="O239" si="90">IF(N239&gt;0,"OK","No Observation")</f>
        <v>No Observation</v>
      </c>
      <c r="P239" s="46"/>
      <c r="Q239" s="46"/>
      <c r="R239" s="46"/>
      <c r="S239" s="46"/>
      <c r="T239" s="46"/>
      <c r="U239" s="46"/>
      <c r="V239" s="46"/>
      <c r="W239" s="46"/>
      <c r="X239" s="46"/>
      <c r="Y239" s="46"/>
      <c r="Z239" s="46"/>
      <c r="AA239" s="128"/>
      <c r="AB239" s="131">
        <f>COUNTIF(P239:Z243,"Y")</f>
        <v>0</v>
      </c>
      <c r="AC239" s="158" t="str">
        <f t="shared" ref="AC239" si="91">IF(AB239&gt;0,"OK","No Debrief")</f>
        <v>No Debrief</v>
      </c>
      <c r="AD239" s="68" t="s">
        <v>62</v>
      </c>
      <c r="AE239" s="119"/>
      <c r="AF239" s="136"/>
    </row>
    <row r="240" spans="1:32" x14ac:dyDescent="0.25">
      <c r="A240" s="153"/>
      <c r="B240" s="47"/>
      <c r="C240" s="48"/>
      <c r="D240" s="48"/>
      <c r="E240" s="48"/>
      <c r="F240" s="48"/>
      <c r="G240" s="48"/>
      <c r="H240" s="48"/>
      <c r="I240" s="48"/>
      <c r="J240" s="48"/>
      <c r="K240" s="48"/>
      <c r="L240" s="48"/>
      <c r="M240" s="129"/>
      <c r="N240" s="132"/>
      <c r="O240" s="141"/>
      <c r="P240" s="48"/>
      <c r="Q240" s="48"/>
      <c r="R240" s="48"/>
      <c r="S240" s="48"/>
      <c r="T240" s="48"/>
      <c r="U240" s="48"/>
      <c r="V240" s="48"/>
      <c r="W240" s="48"/>
      <c r="X240" s="48"/>
      <c r="Y240" s="48"/>
      <c r="Z240" s="48"/>
      <c r="AA240" s="129"/>
      <c r="AB240" s="132"/>
      <c r="AC240" s="159"/>
      <c r="AD240" s="94" t="str">
        <f>IF(O239="OK", "Yes", "No")</f>
        <v>No</v>
      </c>
      <c r="AE240" s="120"/>
      <c r="AF240" s="137"/>
    </row>
    <row r="241" spans="1:32" x14ac:dyDescent="0.25">
      <c r="A241" s="153"/>
      <c r="B241" s="47"/>
      <c r="C241" s="48"/>
      <c r="D241" s="48"/>
      <c r="E241" s="48"/>
      <c r="F241" s="48"/>
      <c r="G241" s="48"/>
      <c r="H241" s="48"/>
      <c r="I241" s="48"/>
      <c r="J241" s="48"/>
      <c r="K241" s="48"/>
      <c r="L241" s="48"/>
      <c r="M241" s="129"/>
      <c r="N241" s="132"/>
      <c r="O241" s="141"/>
      <c r="P241" s="48"/>
      <c r="Q241" s="48"/>
      <c r="R241" s="48"/>
      <c r="S241" s="48"/>
      <c r="T241" s="48"/>
      <c r="U241" s="48"/>
      <c r="V241" s="48"/>
      <c r="W241" s="48"/>
      <c r="X241" s="48"/>
      <c r="Y241" s="48"/>
      <c r="Z241" s="48"/>
      <c r="AA241" s="129"/>
      <c r="AB241" s="132"/>
      <c r="AC241" s="159"/>
      <c r="AD241" s="55" t="s">
        <v>63</v>
      </c>
      <c r="AE241" s="120"/>
      <c r="AF241" s="93" t="s">
        <v>86</v>
      </c>
    </row>
    <row r="242" spans="1:32" x14ac:dyDescent="0.25">
      <c r="A242" s="154"/>
      <c r="B242" s="47"/>
      <c r="C242" s="48"/>
      <c r="D242" s="48"/>
      <c r="E242" s="48"/>
      <c r="F242" s="48"/>
      <c r="G242" s="48"/>
      <c r="H242" s="48"/>
      <c r="I242" s="48"/>
      <c r="J242" s="48"/>
      <c r="K242" s="48"/>
      <c r="L242" s="48"/>
      <c r="M242" s="129"/>
      <c r="N242" s="132"/>
      <c r="O242" s="141"/>
      <c r="P242" s="48"/>
      <c r="Q242" s="48"/>
      <c r="R242" s="48"/>
      <c r="S242" s="48"/>
      <c r="T242" s="48"/>
      <c r="U242" s="48"/>
      <c r="V242" s="48"/>
      <c r="W242" s="48"/>
      <c r="X242" s="48"/>
      <c r="Y242" s="48"/>
      <c r="Z242" s="48"/>
      <c r="AA242" s="129"/>
      <c r="AB242" s="132"/>
      <c r="AC242" s="159"/>
      <c r="AD242" s="94" t="str">
        <f>IF(AC239="OK","Yes","No")</f>
        <v>No</v>
      </c>
      <c r="AE242" s="120"/>
      <c r="AF242" s="138"/>
    </row>
    <row r="243" spans="1:32" x14ac:dyDescent="0.25">
      <c r="A243" s="53" t="str">
        <f>IF(AD238="Cycle Complete", "", "Caution: Previous cycle incomplete")</f>
        <v>Caution: Previous cycle incomplete</v>
      </c>
      <c r="B243" s="49"/>
      <c r="C243" s="50"/>
      <c r="D243" s="50"/>
      <c r="E243" s="50"/>
      <c r="F243" s="50"/>
      <c r="G243" s="50"/>
      <c r="H243" s="50"/>
      <c r="I243" s="50"/>
      <c r="J243" s="50"/>
      <c r="K243" s="50"/>
      <c r="L243" s="50"/>
      <c r="M243" s="130"/>
      <c r="N243" s="133"/>
      <c r="O243" s="142"/>
      <c r="P243" s="50"/>
      <c r="Q243" s="50"/>
      <c r="R243" s="50"/>
      <c r="S243" s="50"/>
      <c r="T243" s="50"/>
      <c r="U243" s="50"/>
      <c r="V243" s="50"/>
      <c r="W243" s="50"/>
      <c r="X243" s="50"/>
      <c r="Y243" s="50"/>
      <c r="Z243" s="50"/>
      <c r="AA243" s="130"/>
      <c r="AB243" s="133"/>
      <c r="AC243" s="160"/>
      <c r="AD243" s="57" t="str">
        <f>IF(AND(AD240="Yes",AD242="Yes"),"Cycle Complete","Cycle Incomplete")</f>
        <v>Cycle Incomplete</v>
      </c>
      <c r="AE243" s="121"/>
      <c r="AF243" s="139"/>
    </row>
    <row r="244" spans="1:32" ht="15" customHeight="1" x14ac:dyDescent="0.25">
      <c r="A244" s="155"/>
      <c r="B244" s="33"/>
      <c r="C244" s="34"/>
      <c r="D244" s="34"/>
      <c r="E244" s="34"/>
      <c r="F244" s="34"/>
      <c r="G244" s="34"/>
      <c r="H244" s="34"/>
      <c r="I244" s="34"/>
      <c r="J244" s="34"/>
      <c r="K244" s="34"/>
      <c r="L244" s="34"/>
      <c r="M244" s="143"/>
      <c r="N244" s="122">
        <f>COUNTIF(C244:L248,"y")</f>
        <v>0</v>
      </c>
      <c r="O244" s="146" t="str">
        <f t="shared" ref="O244" si="92">IF(N244&gt;0,"OK","No Observation")</f>
        <v>No Observation</v>
      </c>
      <c r="P244" s="34"/>
      <c r="Q244" s="34"/>
      <c r="R244" s="34"/>
      <c r="S244" s="34"/>
      <c r="T244" s="34"/>
      <c r="U244" s="34"/>
      <c r="V244" s="34"/>
      <c r="W244" s="34"/>
      <c r="X244" s="34"/>
      <c r="Y244" s="34"/>
      <c r="Z244" s="34"/>
      <c r="AA244" s="143"/>
      <c r="AB244" s="122">
        <f>COUNTIF(P244:Z248,"Y")</f>
        <v>0</v>
      </c>
      <c r="AC244" s="146" t="str">
        <f t="shared" ref="AC244" si="93">IF(AB244&gt;0,"OK","No Debrief")</f>
        <v>No Debrief</v>
      </c>
      <c r="AD244" s="68" t="s">
        <v>62</v>
      </c>
      <c r="AE244" s="125"/>
      <c r="AF244" s="151"/>
    </row>
    <row r="245" spans="1:32" x14ac:dyDescent="0.25">
      <c r="A245" s="156"/>
      <c r="B245" s="35"/>
      <c r="C245" s="36"/>
      <c r="D245" s="36"/>
      <c r="E245" s="36"/>
      <c r="F245" s="36"/>
      <c r="G245" s="36"/>
      <c r="H245" s="36"/>
      <c r="I245" s="36"/>
      <c r="J245" s="36"/>
      <c r="K245" s="36"/>
      <c r="L245" s="36"/>
      <c r="M245" s="144"/>
      <c r="N245" s="123"/>
      <c r="O245" s="147"/>
      <c r="P245" s="36"/>
      <c r="Q245" s="36"/>
      <c r="R245" s="36"/>
      <c r="S245" s="36"/>
      <c r="T245" s="36"/>
      <c r="U245" s="36"/>
      <c r="V245" s="36"/>
      <c r="W245" s="36"/>
      <c r="X245" s="36"/>
      <c r="Y245" s="36"/>
      <c r="Z245" s="36"/>
      <c r="AA245" s="144"/>
      <c r="AB245" s="123"/>
      <c r="AC245" s="147"/>
      <c r="AD245" s="94" t="str">
        <f>IF(O244="OK", "Yes", "No")</f>
        <v>No</v>
      </c>
      <c r="AE245" s="126"/>
      <c r="AF245" s="150"/>
    </row>
    <row r="246" spans="1:32" x14ac:dyDescent="0.25">
      <c r="A246" s="156"/>
      <c r="B246" s="35"/>
      <c r="C246" s="36"/>
      <c r="D246" s="36"/>
      <c r="E246" s="36"/>
      <c r="F246" s="36"/>
      <c r="G246" s="36"/>
      <c r="H246" s="36"/>
      <c r="I246" s="36"/>
      <c r="J246" s="36"/>
      <c r="K246" s="36"/>
      <c r="L246" s="36"/>
      <c r="M246" s="144"/>
      <c r="N246" s="123"/>
      <c r="O246" s="147"/>
      <c r="P246" s="36"/>
      <c r="Q246" s="36"/>
      <c r="R246" s="36"/>
      <c r="S246" s="36"/>
      <c r="T246" s="36"/>
      <c r="U246" s="36"/>
      <c r="V246" s="36"/>
      <c r="W246" s="36"/>
      <c r="X246" s="36"/>
      <c r="Y246" s="36"/>
      <c r="Z246" s="36"/>
      <c r="AA246" s="144"/>
      <c r="AB246" s="123"/>
      <c r="AC246" s="147"/>
      <c r="AD246" s="55" t="s">
        <v>63</v>
      </c>
      <c r="AE246" s="126"/>
      <c r="AF246" s="93" t="s">
        <v>86</v>
      </c>
    </row>
    <row r="247" spans="1:32" x14ac:dyDescent="0.25">
      <c r="A247" s="157"/>
      <c r="B247" s="35"/>
      <c r="C247" s="36"/>
      <c r="D247" s="36"/>
      <c r="E247" s="36"/>
      <c r="F247" s="36"/>
      <c r="G247" s="36"/>
      <c r="H247" s="36"/>
      <c r="I247" s="36"/>
      <c r="J247" s="36"/>
      <c r="K247" s="36"/>
      <c r="L247" s="36"/>
      <c r="M247" s="144"/>
      <c r="N247" s="123"/>
      <c r="O247" s="147"/>
      <c r="P247" s="36"/>
      <c r="Q247" s="36"/>
      <c r="R247" s="36"/>
      <c r="S247" s="36"/>
      <c r="T247" s="36"/>
      <c r="U247" s="36"/>
      <c r="V247" s="36"/>
      <c r="W247" s="36"/>
      <c r="X247" s="36"/>
      <c r="Y247" s="36"/>
      <c r="Z247" s="36"/>
      <c r="AA247" s="144"/>
      <c r="AB247" s="123"/>
      <c r="AC247" s="147"/>
      <c r="AD247" s="94" t="str">
        <f>IF(AC244="OK","Yes","No")</f>
        <v>No</v>
      </c>
      <c r="AE247" s="126"/>
      <c r="AF247" s="134"/>
    </row>
    <row r="248" spans="1:32" x14ac:dyDescent="0.25">
      <c r="A248" s="71" t="str">
        <f>IF(AD243="Cycle Complete", "", "Caution: Previous cycle incomplete")</f>
        <v>Caution: Previous cycle incomplete</v>
      </c>
      <c r="B248" s="37"/>
      <c r="C248" s="38"/>
      <c r="D248" s="38"/>
      <c r="E248" s="38"/>
      <c r="F248" s="38"/>
      <c r="G248" s="38"/>
      <c r="H248" s="38"/>
      <c r="I248" s="38"/>
      <c r="J248" s="38"/>
      <c r="K248" s="38"/>
      <c r="L248" s="38"/>
      <c r="M248" s="145"/>
      <c r="N248" s="124"/>
      <c r="O248" s="148"/>
      <c r="P248" s="38"/>
      <c r="Q248" s="38"/>
      <c r="R248" s="38"/>
      <c r="S248" s="38"/>
      <c r="T248" s="38"/>
      <c r="U248" s="38"/>
      <c r="V248" s="38"/>
      <c r="W248" s="38"/>
      <c r="X248" s="38"/>
      <c r="Y248" s="38"/>
      <c r="Z248" s="38"/>
      <c r="AA248" s="145"/>
      <c r="AB248" s="124"/>
      <c r="AC248" s="148"/>
      <c r="AD248" s="57" t="str">
        <f>IF(AND(AD245="Yes",AD247="Yes"),"Cycle Complete","Cycle Incomplete")</f>
        <v>Cycle Incomplete</v>
      </c>
      <c r="AE248" s="127"/>
      <c r="AF248" s="135"/>
    </row>
    <row r="249" spans="1:32" ht="15" customHeight="1" x14ac:dyDescent="0.25">
      <c r="A249" s="152"/>
      <c r="B249" s="45"/>
      <c r="C249" s="46"/>
      <c r="D249" s="46"/>
      <c r="E249" s="46"/>
      <c r="F249" s="46"/>
      <c r="G249" s="46"/>
      <c r="H249" s="46"/>
      <c r="I249" s="46"/>
      <c r="J249" s="46"/>
      <c r="K249" s="46"/>
      <c r="L249" s="46"/>
      <c r="M249" s="128"/>
      <c r="N249" s="131">
        <f>COUNTIF(C249:L253,"y")</f>
        <v>0</v>
      </c>
      <c r="O249" s="140" t="str">
        <f t="shared" ref="O249" si="94">IF(N249&gt;0,"OK","No Observation")</f>
        <v>No Observation</v>
      </c>
      <c r="P249" s="46"/>
      <c r="Q249" s="46"/>
      <c r="R249" s="46"/>
      <c r="S249" s="46"/>
      <c r="T249" s="46"/>
      <c r="U249" s="46"/>
      <c r="V249" s="46"/>
      <c r="W249" s="46"/>
      <c r="X249" s="46"/>
      <c r="Y249" s="46"/>
      <c r="Z249" s="46"/>
      <c r="AA249" s="128"/>
      <c r="AB249" s="131">
        <f>COUNTIF(P249:Z253,"Y")</f>
        <v>0</v>
      </c>
      <c r="AC249" s="158" t="str">
        <f t="shared" ref="AC249" si="95">IF(AB249&gt;0,"OK","No Debrief")</f>
        <v>No Debrief</v>
      </c>
      <c r="AD249" s="68" t="s">
        <v>62</v>
      </c>
      <c r="AE249" s="119"/>
      <c r="AF249" s="136"/>
    </row>
    <row r="250" spans="1:32" x14ac:dyDescent="0.25">
      <c r="A250" s="153"/>
      <c r="B250" s="47"/>
      <c r="C250" s="48"/>
      <c r="D250" s="48"/>
      <c r="E250" s="48"/>
      <c r="F250" s="48"/>
      <c r="G250" s="48"/>
      <c r="H250" s="48"/>
      <c r="I250" s="48"/>
      <c r="J250" s="48"/>
      <c r="K250" s="48"/>
      <c r="L250" s="48"/>
      <c r="M250" s="129"/>
      <c r="N250" s="132"/>
      <c r="O250" s="141"/>
      <c r="P250" s="48"/>
      <c r="Q250" s="48"/>
      <c r="R250" s="48"/>
      <c r="S250" s="48"/>
      <c r="T250" s="48"/>
      <c r="U250" s="48"/>
      <c r="V250" s="48"/>
      <c r="W250" s="48"/>
      <c r="X250" s="48"/>
      <c r="Y250" s="48"/>
      <c r="Z250" s="48"/>
      <c r="AA250" s="129"/>
      <c r="AB250" s="132"/>
      <c r="AC250" s="159"/>
      <c r="AD250" s="94" t="str">
        <f>IF(O249="OK", "Yes", "No")</f>
        <v>No</v>
      </c>
      <c r="AE250" s="120"/>
      <c r="AF250" s="137"/>
    </row>
    <row r="251" spans="1:32" x14ac:dyDescent="0.25">
      <c r="A251" s="153"/>
      <c r="B251" s="47"/>
      <c r="C251" s="48"/>
      <c r="D251" s="48"/>
      <c r="E251" s="48"/>
      <c r="F251" s="48"/>
      <c r="G251" s="48"/>
      <c r="H251" s="48"/>
      <c r="I251" s="48"/>
      <c r="J251" s="48"/>
      <c r="K251" s="48"/>
      <c r="L251" s="48"/>
      <c r="M251" s="129"/>
      <c r="N251" s="132"/>
      <c r="O251" s="141"/>
      <c r="P251" s="48"/>
      <c r="Q251" s="48"/>
      <c r="R251" s="48"/>
      <c r="S251" s="48"/>
      <c r="T251" s="48"/>
      <c r="U251" s="48"/>
      <c r="V251" s="48"/>
      <c r="W251" s="48"/>
      <c r="X251" s="48"/>
      <c r="Y251" s="48"/>
      <c r="Z251" s="48"/>
      <c r="AA251" s="129"/>
      <c r="AB251" s="132"/>
      <c r="AC251" s="159"/>
      <c r="AD251" s="55" t="s">
        <v>63</v>
      </c>
      <c r="AE251" s="120"/>
      <c r="AF251" s="93" t="s">
        <v>86</v>
      </c>
    </row>
    <row r="252" spans="1:32" x14ac:dyDescent="0.25">
      <c r="A252" s="154"/>
      <c r="B252" s="47"/>
      <c r="C252" s="48"/>
      <c r="D252" s="48"/>
      <c r="E252" s="48"/>
      <c r="F252" s="48"/>
      <c r="G252" s="48"/>
      <c r="H252" s="48"/>
      <c r="I252" s="48"/>
      <c r="J252" s="48"/>
      <c r="K252" s="48"/>
      <c r="L252" s="48"/>
      <c r="M252" s="129"/>
      <c r="N252" s="132"/>
      <c r="O252" s="141"/>
      <c r="P252" s="48"/>
      <c r="Q252" s="48"/>
      <c r="R252" s="48"/>
      <c r="S252" s="48"/>
      <c r="T252" s="48"/>
      <c r="U252" s="48"/>
      <c r="V252" s="48"/>
      <c r="W252" s="48"/>
      <c r="X252" s="48"/>
      <c r="Y252" s="48"/>
      <c r="Z252" s="48"/>
      <c r="AA252" s="129"/>
      <c r="AB252" s="132"/>
      <c r="AC252" s="159"/>
      <c r="AD252" s="94" t="str">
        <f>IF(AC249="OK","Yes","No")</f>
        <v>No</v>
      </c>
      <c r="AE252" s="120"/>
      <c r="AF252" s="138"/>
    </row>
    <row r="253" spans="1:32" x14ac:dyDescent="0.25">
      <c r="A253" s="53" t="str">
        <f>IF(AD248="Cycle Complete", "", "Caution: Previous cycle incomplete")</f>
        <v>Caution: Previous cycle incomplete</v>
      </c>
      <c r="B253" s="49"/>
      <c r="C253" s="50"/>
      <c r="D253" s="50"/>
      <c r="E253" s="50"/>
      <c r="F253" s="50"/>
      <c r="G253" s="50"/>
      <c r="H253" s="50"/>
      <c r="I253" s="50"/>
      <c r="J253" s="50"/>
      <c r="K253" s="50"/>
      <c r="L253" s="50"/>
      <c r="M253" s="130"/>
      <c r="N253" s="133"/>
      <c r="O253" s="142"/>
      <c r="P253" s="50"/>
      <c r="Q253" s="50"/>
      <c r="R253" s="50"/>
      <c r="S253" s="50"/>
      <c r="T253" s="50"/>
      <c r="U253" s="50"/>
      <c r="V253" s="50"/>
      <c r="W253" s="50"/>
      <c r="X253" s="50"/>
      <c r="Y253" s="50"/>
      <c r="Z253" s="50"/>
      <c r="AA253" s="130"/>
      <c r="AB253" s="133"/>
      <c r="AC253" s="160"/>
      <c r="AD253" s="57" t="str">
        <f>IF(AND(AD250="Yes",AD252="Yes"),"Cycle Complete","Cycle Incomplete")</f>
        <v>Cycle Incomplete</v>
      </c>
      <c r="AE253" s="121"/>
      <c r="AF253" s="139"/>
    </row>
    <row r="254" spans="1:32" ht="15" customHeight="1" x14ac:dyDescent="0.25">
      <c r="A254" s="155"/>
      <c r="B254" s="33"/>
      <c r="C254" s="34"/>
      <c r="D254" s="34"/>
      <c r="E254" s="34"/>
      <c r="F254" s="34"/>
      <c r="G254" s="34"/>
      <c r="H254" s="34"/>
      <c r="I254" s="34"/>
      <c r="J254" s="34"/>
      <c r="K254" s="34"/>
      <c r="L254" s="34"/>
      <c r="M254" s="143"/>
      <c r="N254" s="122">
        <f>COUNTIF(C254:L258,"y")</f>
        <v>0</v>
      </c>
      <c r="O254" s="146" t="str">
        <f t="shared" ref="O254" si="96">IF(N254&gt;0,"OK","No Observation")</f>
        <v>No Observation</v>
      </c>
      <c r="P254" s="34"/>
      <c r="Q254" s="34"/>
      <c r="R254" s="34"/>
      <c r="S254" s="34"/>
      <c r="T254" s="34"/>
      <c r="U254" s="34"/>
      <c r="V254" s="34"/>
      <c r="W254" s="34"/>
      <c r="X254" s="34"/>
      <c r="Y254" s="34"/>
      <c r="Z254" s="34"/>
      <c r="AA254" s="143"/>
      <c r="AB254" s="122">
        <f>COUNTIF(P254:Z258,"Y")</f>
        <v>0</v>
      </c>
      <c r="AC254" s="146" t="str">
        <f t="shared" ref="AC254" si="97">IF(AB254&gt;0,"OK","No Debrief")</f>
        <v>No Debrief</v>
      </c>
      <c r="AD254" s="68" t="s">
        <v>62</v>
      </c>
      <c r="AE254" s="125"/>
      <c r="AF254" s="151"/>
    </row>
    <row r="255" spans="1:32" x14ac:dyDescent="0.25">
      <c r="A255" s="156"/>
      <c r="B255" s="35"/>
      <c r="C255" s="36"/>
      <c r="D255" s="36"/>
      <c r="E255" s="36"/>
      <c r="F255" s="36"/>
      <c r="G255" s="36"/>
      <c r="H255" s="36"/>
      <c r="I255" s="36"/>
      <c r="J255" s="36"/>
      <c r="K255" s="36"/>
      <c r="L255" s="36"/>
      <c r="M255" s="144"/>
      <c r="N255" s="123"/>
      <c r="O255" s="147"/>
      <c r="P255" s="36"/>
      <c r="Q255" s="36"/>
      <c r="R255" s="36"/>
      <c r="S255" s="36"/>
      <c r="T255" s="36"/>
      <c r="U255" s="36"/>
      <c r="V255" s="36"/>
      <c r="W255" s="36"/>
      <c r="X255" s="36"/>
      <c r="Y255" s="36"/>
      <c r="Z255" s="36"/>
      <c r="AA255" s="144"/>
      <c r="AB255" s="123"/>
      <c r="AC255" s="147"/>
      <c r="AD255" s="94" t="str">
        <f>IF(O254="OK", "Yes", "No")</f>
        <v>No</v>
      </c>
      <c r="AE255" s="126"/>
      <c r="AF255" s="150"/>
    </row>
    <row r="256" spans="1:32" x14ac:dyDescent="0.25">
      <c r="A256" s="156"/>
      <c r="B256" s="35"/>
      <c r="C256" s="36"/>
      <c r="D256" s="36"/>
      <c r="E256" s="36"/>
      <c r="F256" s="36"/>
      <c r="G256" s="36"/>
      <c r="H256" s="36"/>
      <c r="I256" s="36"/>
      <c r="J256" s="36"/>
      <c r="K256" s="36"/>
      <c r="L256" s="36"/>
      <c r="M256" s="144"/>
      <c r="N256" s="123"/>
      <c r="O256" s="147"/>
      <c r="P256" s="36"/>
      <c r="Q256" s="36"/>
      <c r="R256" s="36"/>
      <c r="S256" s="36"/>
      <c r="T256" s="36"/>
      <c r="U256" s="36"/>
      <c r="V256" s="36"/>
      <c r="W256" s="36"/>
      <c r="X256" s="36"/>
      <c r="Y256" s="36"/>
      <c r="Z256" s="36"/>
      <c r="AA256" s="144"/>
      <c r="AB256" s="123"/>
      <c r="AC256" s="147"/>
      <c r="AD256" s="55" t="s">
        <v>63</v>
      </c>
      <c r="AE256" s="126"/>
      <c r="AF256" s="93" t="s">
        <v>86</v>
      </c>
    </row>
    <row r="257" spans="1:32" x14ac:dyDescent="0.25">
      <c r="A257" s="157"/>
      <c r="B257" s="35"/>
      <c r="C257" s="36"/>
      <c r="D257" s="36"/>
      <c r="E257" s="36"/>
      <c r="F257" s="36"/>
      <c r="G257" s="36"/>
      <c r="H257" s="36"/>
      <c r="I257" s="36"/>
      <c r="J257" s="36"/>
      <c r="K257" s="36"/>
      <c r="L257" s="36"/>
      <c r="M257" s="144"/>
      <c r="N257" s="123"/>
      <c r="O257" s="147"/>
      <c r="P257" s="36"/>
      <c r="Q257" s="36"/>
      <c r="R257" s="36"/>
      <c r="S257" s="36"/>
      <c r="T257" s="36"/>
      <c r="U257" s="36"/>
      <c r="V257" s="36"/>
      <c r="W257" s="36"/>
      <c r="X257" s="36"/>
      <c r="Y257" s="36"/>
      <c r="Z257" s="36"/>
      <c r="AA257" s="144"/>
      <c r="AB257" s="123"/>
      <c r="AC257" s="147"/>
      <c r="AD257" s="94" t="str">
        <f>IF(AC254="OK","Yes","No")</f>
        <v>No</v>
      </c>
      <c r="AE257" s="126"/>
      <c r="AF257" s="134"/>
    </row>
    <row r="258" spans="1:32" x14ac:dyDescent="0.25">
      <c r="A258" s="71" t="str">
        <f>IF(AD253="Cycle Complete", "", "Caution: Previous cycle incomplete")</f>
        <v>Caution: Previous cycle incomplete</v>
      </c>
      <c r="B258" s="37"/>
      <c r="C258" s="38"/>
      <c r="D258" s="38"/>
      <c r="E258" s="38"/>
      <c r="F258" s="38"/>
      <c r="G258" s="38"/>
      <c r="H258" s="38"/>
      <c r="I258" s="38"/>
      <c r="J258" s="38"/>
      <c r="K258" s="38"/>
      <c r="L258" s="38"/>
      <c r="M258" s="145"/>
      <c r="N258" s="124"/>
      <c r="O258" s="148"/>
      <c r="P258" s="38"/>
      <c r="Q258" s="38"/>
      <c r="R258" s="38"/>
      <c r="S258" s="38"/>
      <c r="T258" s="38"/>
      <c r="U258" s="38"/>
      <c r="V258" s="38"/>
      <c r="W258" s="38"/>
      <c r="X258" s="38"/>
      <c r="Y258" s="38"/>
      <c r="Z258" s="38"/>
      <c r="AA258" s="145"/>
      <c r="AB258" s="124"/>
      <c r="AC258" s="148"/>
      <c r="AD258" s="57" t="str">
        <f>IF(AND(AD255="Yes",AD257="Yes"),"Cycle Complete","Cycle Incomplete")</f>
        <v>Cycle Incomplete</v>
      </c>
      <c r="AE258" s="127"/>
      <c r="AF258" s="135"/>
    </row>
    <row r="259" spans="1:32" ht="15" customHeight="1" x14ac:dyDescent="0.25">
      <c r="A259" s="152"/>
      <c r="B259" s="45"/>
      <c r="C259" s="46"/>
      <c r="D259" s="46"/>
      <c r="E259" s="46"/>
      <c r="F259" s="46"/>
      <c r="G259" s="46"/>
      <c r="H259" s="46"/>
      <c r="I259" s="46"/>
      <c r="J259" s="46"/>
      <c r="K259" s="46"/>
      <c r="L259" s="46"/>
      <c r="M259" s="128"/>
      <c r="N259" s="131">
        <f>COUNTIF(C259:L263,"y")</f>
        <v>0</v>
      </c>
      <c r="O259" s="140" t="str">
        <f t="shared" ref="O259" si="98">IF(N259&gt;0,"OK","No Observation")</f>
        <v>No Observation</v>
      </c>
      <c r="P259" s="46"/>
      <c r="Q259" s="46"/>
      <c r="R259" s="46"/>
      <c r="S259" s="46"/>
      <c r="T259" s="46"/>
      <c r="U259" s="46"/>
      <c r="V259" s="46"/>
      <c r="W259" s="46"/>
      <c r="X259" s="46"/>
      <c r="Y259" s="46"/>
      <c r="Z259" s="46"/>
      <c r="AA259" s="128"/>
      <c r="AB259" s="131">
        <f>COUNTIF(P259:Z263,"Y")</f>
        <v>0</v>
      </c>
      <c r="AC259" s="140" t="str">
        <f t="shared" ref="AC259" si="99">IF(AB259&gt;0,"OK","No Debrief")</f>
        <v>No Debrief</v>
      </c>
      <c r="AD259" s="68" t="s">
        <v>62</v>
      </c>
      <c r="AE259" s="119"/>
      <c r="AF259" s="136"/>
    </row>
    <row r="260" spans="1:32" x14ac:dyDescent="0.25">
      <c r="A260" s="153"/>
      <c r="B260" s="47"/>
      <c r="C260" s="48"/>
      <c r="D260" s="48"/>
      <c r="E260" s="48"/>
      <c r="F260" s="48"/>
      <c r="G260" s="48"/>
      <c r="H260" s="48"/>
      <c r="I260" s="48"/>
      <c r="J260" s="48"/>
      <c r="K260" s="48"/>
      <c r="L260" s="48"/>
      <c r="M260" s="129"/>
      <c r="N260" s="132"/>
      <c r="O260" s="141"/>
      <c r="P260" s="48"/>
      <c r="Q260" s="48"/>
      <c r="R260" s="48"/>
      <c r="S260" s="48"/>
      <c r="T260" s="48"/>
      <c r="U260" s="48"/>
      <c r="V260" s="48"/>
      <c r="W260" s="48"/>
      <c r="X260" s="48"/>
      <c r="Y260" s="48"/>
      <c r="Z260" s="48"/>
      <c r="AA260" s="129"/>
      <c r="AB260" s="132"/>
      <c r="AC260" s="141"/>
      <c r="AD260" s="94" t="str">
        <f>IF(O259="OK", "Yes", "No")</f>
        <v>No</v>
      </c>
      <c r="AE260" s="120"/>
      <c r="AF260" s="137"/>
    </row>
    <row r="261" spans="1:32" x14ac:dyDescent="0.25">
      <c r="A261" s="153"/>
      <c r="B261" s="47"/>
      <c r="C261" s="48"/>
      <c r="D261" s="48"/>
      <c r="E261" s="48"/>
      <c r="F261" s="48"/>
      <c r="G261" s="48"/>
      <c r="H261" s="48"/>
      <c r="I261" s="48"/>
      <c r="J261" s="48"/>
      <c r="K261" s="48"/>
      <c r="L261" s="48"/>
      <c r="M261" s="129"/>
      <c r="N261" s="132"/>
      <c r="O261" s="141"/>
      <c r="P261" s="48"/>
      <c r="Q261" s="48"/>
      <c r="R261" s="48"/>
      <c r="S261" s="48"/>
      <c r="T261" s="48"/>
      <c r="U261" s="48"/>
      <c r="V261" s="48"/>
      <c r="W261" s="48"/>
      <c r="X261" s="48"/>
      <c r="Y261" s="48"/>
      <c r="Z261" s="48"/>
      <c r="AA261" s="129"/>
      <c r="AB261" s="132"/>
      <c r="AC261" s="141"/>
      <c r="AD261" s="55" t="s">
        <v>63</v>
      </c>
      <c r="AE261" s="120"/>
      <c r="AF261" s="93" t="s">
        <v>86</v>
      </c>
    </row>
    <row r="262" spans="1:32" x14ac:dyDescent="0.25">
      <c r="A262" s="154"/>
      <c r="B262" s="47"/>
      <c r="C262" s="48"/>
      <c r="D262" s="48"/>
      <c r="E262" s="48"/>
      <c r="F262" s="48"/>
      <c r="G262" s="48"/>
      <c r="H262" s="48"/>
      <c r="I262" s="48"/>
      <c r="J262" s="48"/>
      <c r="K262" s="48"/>
      <c r="L262" s="48"/>
      <c r="M262" s="129"/>
      <c r="N262" s="132"/>
      <c r="O262" s="141"/>
      <c r="P262" s="48"/>
      <c r="Q262" s="48"/>
      <c r="R262" s="48"/>
      <c r="S262" s="48"/>
      <c r="T262" s="48"/>
      <c r="U262" s="48"/>
      <c r="V262" s="48"/>
      <c r="W262" s="48"/>
      <c r="X262" s="48"/>
      <c r="Y262" s="48"/>
      <c r="Z262" s="48"/>
      <c r="AA262" s="129"/>
      <c r="AB262" s="132"/>
      <c r="AC262" s="141"/>
      <c r="AD262" s="94" t="str">
        <f>IF(AC259="OK","Yes","No")</f>
        <v>No</v>
      </c>
      <c r="AE262" s="120"/>
      <c r="AF262" s="138"/>
    </row>
    <row r="263" spans="1:32" x14ac:dyDescent="0.25">
      <c r="A263" s="53" t="str">
        <f>IF(AD258="Cycle Complete", "", "Caution: Previous cycle incomplete")</f>
        <v>Caution: Previous cycle incomplete</v>
      </c>
      <c r="B263" s="49"/>
      <c r="C263" s="50"/>
      <c r="D263" s="50"/>
      <c r="E263" s="50"/>
      <c r="F263" s="50"/>
      <c r="G263" s="50"/>
      <c r="H263" s="50"/>
      <c r="I263" s="50"/>
      <c r="J263" s="50"/>
      <c r="K263" s="50"/>
      <c r="L263" s="50"/>
      <c r="M263" s="130"/>
      <c r="N263" s="133"/>
      <c r="O263" s="142"/>
      <c r="P263" s="50"/>
      <c r="Q263" s="50"/>
      <c r="R263" s="50"/>
      <c r="S263" s="50"/>
      <c r="T263" s="50"/>
      <c r="U263" s="50"/>
      <c r="V263" s="50"/>
      <c r="W263" s="50"/>
      <c r="X263" s="50"/>
      <c r="Y263" s="50"/>
      <c r="Z263" s="50"/>
      <c r="AA263" s="130"/>
      <c r="AB263" s="133"/>
      <c r="AC263" s="142"/>
      <c r="AD263" s="57" t="str">
        <f>IF(AND(AD260="Yes",AD262="Yes"),"Cycle Complete","Cycle Incomplete")</f>
        <v>Cycle Incomplete</v>
      </c>
      <c r="AE263" s="121"/>
      <c r="AF263" s="139"/>
    </row>
    <row r="264" spans="1:32" ht="15" customHeight="1" x14ac:dyDescent="0.25">
      <c r="A264" s="155"/>
      <c r="B264" s="33"/>
      <c r="C264" s="34"/>
      <c r="D264" s="34"/>
      <c r="E264" s="34"/>
      <c r="F264" s="34"/>
      <c r="G264" s="34"/>
      <c r="H264" s="34"/>
      <c r="I264" s="34"/>
      <c r="J264" s="34"/>
      <c r="K264" s="34"/>
      <c r="L264" s="34"/>
      <c r="M264" s="143"/>
      <c r="N264" s="122">
        <f>COUNTIF(C264:L268,"y")</f>
        <v>0</v>
      </c>
      <c r="O264" s="146" t="str">
        <f t="shared" ref="O264" si="100">IF(N264&gt;0,"OK","No Observation")</f>
        <v>No Observation</v>
      </c>
      <c r="P264" s="34"/>
      <c r="Q264" s="34"/>
      <c r="R264" s="34"/>
      <c r="S264" s="34"/>
      <c r="T264" s="34"/>
      <c r="U264" s="34"/>
      <c r="V264" s="34"/>
      <c r="W264" s="34"/>
      <c r="X264" s="34"/>
      <c r="Y264" s="34"/>
      <c r="Z264" s="34"/>
      <c r="AA264" s="143"/>
      <c r="AB264" s="163">
        <f>COUNTIF(P264:Z268,"Y")</f>
        <v>0</v>
      </c>
      <c r="AC264" s="161" t="str">
        <f t="shared" ref="AC264" si="101">IF(AB264&gt;0,"OK","No Debrief")</f>
        <v>No Debrief</v>
      </c>
      <c r="AD264" s="56" t="s">
        <v>62</v>
      </c>
      <c r="AE264" s="125"/>
      <c r="AF264" s="151"/>
    </row>
    <row r="265" spans="1:32" x14ac:dyDescent="0.25">
      <c r="A265" s="156"/>
      <c r="B265" s="35"/>
      <c r="C265" s="36"/>
      <c r="D265" s="36"/>
      <c r="E265" s="36"/>
      <c r="F265" s="36"/>
      <c r="G265" s="36"/>
      <c r="H265" s="36"/>
      <c r="I265" s="36"/>
      <c r="J265" s="36"/>
      <c r="K265" s="36"/>
      <c r="L265" s="36"/>
      <c r="M265" s="144"/>
      <c r="N265" s="123"/>
      <c r="O265" s="147"/>
      <c r="P265" s="36"/>
      <c r="Q265" s="36"/>
      <c r="R265" s="36"/>
      <c r="S265" s="36"/>
      <c r="T265" s="36"/>
      <c r="U265" s="36"/>
      <c r="V265" s="36"/>
      <c r="W265" s="36"/>
      <c r="X265" s="36"/>
      <c r="Y265" s="36"/>
      <c r="Z265" s="36"/>
      <c r="AA265" s="144"/>
      <c r="AB265" s="123"/>
      <c r="AC265" s="147"/>
      <c r="AD265" s="94" t="str">
        <f>IF(O264="OK", "Yes", "No")</f>
        <v>No</v>
      </c>
      <c r="AE265" s="126"/>
      <c r="AF265" s="150"/>
    </row>
    <row r="266" spans="1:32" x14ac:dyDescent="0.25">
      <c r="A266" s="156"/>
      <c r="B266" s="35"/>
      <c r="C266" s="36"/>
      <c r="D266" s="36"/>
      <c r="E266" s="36"/>
      <c r="F266" s="36"/>
      <c r="G266" s="36"/>
      <c r="H266" s="36"/>
      <c r="I266" s="36"/>
      <c r="J266" s="36"/>
      <c r="K266" s="36"/>
      <c r="L266" s="36"/>
      <c r="M266" s="144"/>
      <c r="N266" s="123"/>
      <c r="O266" s="147"/>
      <c r="P266" s="36"/>
      <c r="Q266" s="36"/>
      <c r="R266" s="36"/>
      <c r="S266" s="36"/>
      <c r="T266" s="36"/>
      <c r="U266" s="36"/>
      <c r="V266" s="36"/>
      <c r="W266" s="36"/>
      <c r="X266" s="36"/>
      <c r="Y266" s="36"/>
      <c r="Z266" s="36"/>
      <c r="AA266" s="144"/>
      <c r="AB266" s="123"/>
      <c r="AC266" s="147"/>
      <c r="AD266" s="55" t="s">
        <v>63</v>
      </c>
      <c r="AE266" s="126"/>
      <c r="AF266" s="93" t="s">
        <v>86</v>
      </c>
    </row>
    <row r="267" spans="1:32" x14ac:dyDescent="0.25">
      <c r="A267" s="157"/>
      <c r="B267" s="35"/>
      <c r="C267" s="36"/>
      <c r="D267" s="36"/>
      <c r="E267" s="36"/>
      <c r="F267" s="36"/>
      <c r="G267" s="36"/>
      <c r="H267" s="36"/>
      <c r="I267" s="36"/>
      <c r="J267" s="36"/>
      <c r="K267" s="36"/>
      <c r="L267" s="36"/>
      <c r="M267" s="144"/>
      <c r="N267" s="123"/>
      <c r="O267" s="147"/>
      <c r="P267" s="36"/>
      <c r="Q267" s="36"/>
      <c r="R267" s="36"/>
      <c r="S267" s="36"/>
      <c r="T267" s="36"/>
      <c r="U267" s="36"/>
      <c r="V267" s="36"/>
      <c r="W267" s="36"/>
      <c r="X267" s="36"/>
      <c r="Y267" s="36"/>
      <c r="Z267" s="36"/>
      <c r="AA267" s="144"/>
      <c r="AB267" s="123"/>
      <c r="AC267" s="147"/>
      <c r="AD267" s="94" t="str">
        <f>IF(AC264="OK","Yes","No")</f>
        <v>No</v>
      </c>
      <c r="AE267" s="126"/>
      <c r="AF267" s="134"/>
    </row>
    <row r="268" spans="1:32" x14ac:dyDescent="0.25">
      <c r="A268" s="71" t="str">
        <f>IF(AD263="Cycle Complete", "", "Caution: Previous cycle incomplete")</f>
        <v>Caution: Previous cycle incomplete</v>
      </c>
      <c r="B268" s="37"/>
      <c r="C268" s="38"/>
      <c r="D268" s="38"/>
      <c r="E268" s="38"/>
      <c r="F268" s="38"/>
      <c r="G268" s="38"/>
      <c r="H268" s="38"/>
      <c r="I268" s="38"/>
      <c r="J268" s="38"/>
      <c r="K268" s="38"/>
      <c r="L268" s="38"/>
      <c r="M268" s="145"/>
      <c r="N268" s="124"/>
      <c r="O268" s="148"/>
      <c r="P268" s="38"/>
      <c r="Q268" s="38"/>
      <c r="R268" s="38"/>
      <c r="S268" s="38"/>
      <c r="T268" s="38"/>
      <c r="U268" s="38"/>
      <c r="V268" s="38"/>
      <c r="W268" s="38"/>
      <c r="X268" s="38"/>
      <c r="Y268" s="38"/>
      <c r="Z268" s="38"/>
      <c r="AA268" s="145"/>
      <c r="AB268" s="124"/>
      <c r="AC268" s="148"/>
      <c r="AD268" s="57" t="str">
        <f>IF(AND(AD265="Yes",AD267="Yes"),"Cycle Complete","Cycle Incomplete")</f>
        <v>Cycle Incomplete</v>
      </c>
      <c r="AE268" s="127"/>
      <c r="AF268" s="135"/>
    </row>
  </sheetData>
  <sheetProtection algorithmName="SHA-512" hashValue="Nx50fhaQN5sv9LZTnWSaFzgxZkP5TKddClniJfPfSVHGfUjxSx/9D7yr3xoWJr4RKJmpiLTYHaxFSm6BwK8iqg==" saltValue="VevcXabB+Wx6Ouz5HrTVig==" spinCount="100000" sheet="1" selectLockedCells="1"/>
  <mergeCells count="534">
    <mergeCell ref="AF254:AF255"/>
    <mergeCell ref="AF257:AF258"/>
    <mergeCell ref="AF259:AF260"/>
    <mergeCell ref="AF262:AF263"/>
    <mergeCell ref="AF264:AF265"/>
    <mergeCell ref="AF267:AF268"/>
    <mergeCell ref="AF134:AF135"/>
    <mergeCell ref="AF137:AF138"/>
    <mergeCell ref="AF219:AF220"/>
    <mergeCell ref="AF222:AF223"/>
    <mergeCell ref="AF224:AF225"/>
    <mergeCell ref="AF227:AF228"/>
    <mergeCell ref="AF229:AF230"/>
    <mergeCell ref="AF232:AF233"/>
    <mergeCell ref="AF234:AF235"/>
    <mergeCell ref="AF237:AF238"/>
    <mergeCell ref="AF239:AF240"/>
    <mergeCell ref="AF197:AF198"/>
    <mergeCell ref="AF199:AF200"/>
    <mergeCell ref="AF202:AF203"/>
    <mergeCell ref="AF204:AF205"/>
    <mergeCell ref="AF207:AF208"/>
    <mergeCell ref="AF209:AF210"/>
    <mergeCell ref="AF212:AF213"/>
    <mergeCell ref="AF214:AF215"/>
    <mergeCell ref="AF217:AF218"/>
    <mergeCell ref="AF174:AF175"/>
    <mergeCell ref="AF177:AF178"/>
    <mergeCell ref="AF179:AF180"/>
    <mergeCell ref="AF182:AF183"/>
    <mergeCell ref="AF184:AF185"/>
    <mergeCell ref="AF187:AF188"/>
    <mergeCell ref="AF189:AF190"/>
    <mergeCell ref="AF192:AF193"/>
    <mergeCell ref="AF194:AF195"/>
    <mergeCell ref="AF142:AF143"/>
    <mergeCell ref="AF144:AF145"/>
    <mergeCell ref="AF147:AF148"/>
    <mergeCell ref="AF149:AF150"/>
    <mergeCell ref="AF152:AF153"/>
    <mergeCell ref="AF154:AF155"/>
    <mergeCell ref="AF157:AF158"/>
    <mergeCell ref="AF159:AF160"/>
    <mergeCell ref="AF162:AF163"/>
    <mergeCell ref="AF114:AF115"/>
    <mergeCell ref="AF117:AF118"/>
    <mergeCell ref="AF119:AF120"/>
    <mergeCell ref="AF122:AF123"/>
    <mergeCell ref="AF124:AF125"/>
    <mergeCell ref="AF127:AF128"/>
    <mergeCell ref="AF129:AF130"/>
    <mergeCell ref="AF132:AF133"/>
    <mergeCell ref="AF139:AF140"/>
    <mergeCell ref="AF24:AF25"/>
    <mergeCell ref="AF27:AF28"/>
    <mergeCell ref="AF29:AF30"/>
    <mergeCell ref="AF32:AF33"/>
    <mergeCell ref="AF34:AF35"/>
    <mergeCell ref="AF37:AF38"/>
    <mergeCell ref="AF39:AF40"/>
    <mergeCell ref="AF42:AF43"/>
    <mergeCell ref="AF44:AF45"/>
    <mergeCell ref="P1:AC2"/>
    <mergeCell ref="AE1:AF2"/>
    <mergeCell ref="C1:O2"/>
    <mergeCell ref="AD1:AD3"/>
    <mergeCell ref="A19:A22"/>
    <mergeCell ref="A24:A27"/>
    <mergeCell ref="A29:A32"/>
    <mergeCell ref="A34:A37"/>
    <mergeCell ref="M19:M23"/>
    <mergeCell ref="N19:N23"/>
    <mergeCell ref="AA19:AA23"/>
    <mergeCell ref="M14:M18"/>
    <mergeCell ref="N14:N18"/>
    <mergeCell ref="O29:O33"/>
    <mergeCell ref="O34:O38"/>
    <mergeCell ref="AA9:AA13"/>
    <mergeCell ref="AB9:AB13"/>
    <mergeCell ref="O9:O13"/>
    <mergeCell ref="O14:O18"/>
    <mergeCell ref="O19:O23"/>
    <mergeCell ref="O24:O28"/>
    <mergeCell ref="AE9:AE13"/>
    <mergeCell ref="AC4:AC8"/>
    <mergeCell ref="A4:A8"/>
    <mergeCell ref="A39:A42"/>
    <mergeCell ref="A44:A47"/>
    <mergeCell ref="AB44:AB48"/>
    <mergeCell ref="A9:A12"/>
    <mergeCell ref="A14:A17"/>
    <mergeCell ref="AA14:AA18"/>
    <mergeCell ref="AC14:AC18"/>
    <mergeCell ref="AC19:AC23"/>
    <mergeCell ref="M9:M13"/>
    <mergeCell ref="N9:N13"/>
    <mergeCell ref="AC9:AC13"/>
    <mergeCell ref="AC24:AC28"/>
    <mergeCell ref="AC29:AC33"/>
    <mergeCell ref="AA39:AA43"/>
    <mergeCell ref="AB39:AB43"/>
    <mergeCell ref="M4:M8"/>
    <mergeCell ref="N4:N8"/>
    <mergeCell ref="AA4:AA8"/>
    <mergeCell ref="O4:O8"/>
    <mergeCell ref="M24:M28"/>
    <mergeCell ref="N24:N28"/>
    <mergeCell ref="AA24:AA28"/>
    <mergeCell ref="M29:M33"/>
    <mergeCell ref="N29:N33"/>
    <mergeCell ref="A49:A52"/>
    <mergeCell ref="A54:A57"/>
    <mergeCell ref="A59:A62"/>
    <mergeCell ref="A64:A67"/>
    <mergeCell ref="A69:A72"/>
    <mergeCell ref="A74:A77"/>
    <mergeCell ref="A79:A82"/>
    <mergeCell ref="A84:A87"/>
    <mergeCell ref="A89:A92"/>
    <mergeCell ref="A94:A97"/>
    <mergeCell ref="A99:A102"/>
    <mergeCell ref="A104:A107"/>
    <mergeCell ref="A109:A112"/>
    <mergeCell ref="A114:A117"/>
    <mergeCell ref="A119:A122"/>
    <mergeCell ref="A124:A127"/>
    <mergeCell ref="AB264:AB268"/>
    <mergeCell ref="AE264:AE268"/>
    <mergeCell ref="O254:O258"/>
    <mergeCell ref="O259:O263"/>
    <mergeCell ref="A254:A257"/>
    <mergeCell ref="A259:A262"/>
    <mergeCell ref="AB244:AB248"/>
    <mergeCell ref="AE244:AE248"/>
    <mergeCell ref="A244:A247"/>
    <mergeCell ref="A249:A252"/>
    <mergeCell ref="AB234:AB238"/>
    <mergeCell ref="AE234:AE238"/>
    <mergeCell ref="A234:A237"/>
    <mergeCell ref="A239:A242"/>
    <mergeCell ref="AB224:AB228"/>
    <mergeCell ref="AE224:AE228"/>
    <mergeCell ref="A224:A227"/>
    <mergeCell ref="M264:M268"/>
    <mergeCell ref="N264:N268"/>
    <mergeCell ref="AA264:AA268"/>
    <mergeCell ref="AC264:AC268"/>
    <mergeCell ref="O264:O268"/>
    <mergeCell ref="A264:A267"/>
    <mergeCell ref="AB254:AB258"/>
    <mergeCell ref="AE254:AE258"/>
    <mergeCell ref="M259:M263"/>
    <mergeCell ref="N259:N263"/>
    <mergeCell ref="AA259:AA263"/>
    <mergeCell ref="AB259:AB263"/>
    <mergeCell ref="AE259:AE263"/>
    <mergeCell ref="M254:M258"/>
    <mergeCell ref="N254:N258"/>
    <mergeCell ref="AA254:AA258"/>
    <mergeCell ref="AC254:AC258"/>
    <mergeCell ref="AC259:AC263"/>
    <mergeCell ref="AF244:AF245"/>
    <mergeCell ref="AF247:AF248"/>
    <mergeCell ref="AF249:AF250"/>
    <mergeCell ref="AF252:AF253"/>
    <mergeCell ref="M239:M243"/>
    <mergeCell ref="N239:N243"/>
    <mergeCell ref="AA239:AA243"/>
    <mergeCell ref="AB239:AB243"/>
    <mergeCell ref="AE239:AE243"/>
    <mergeCell ref="M249:M253"/>
    <mergeCell ref="N249:N253"/>
    <mergeCell ref="AA249:AA253"/>
    <mergeCell ref="AB249:AB253"/>
    <mergeCell ref="AE249:AE253"/>
    <mergeCell ref="M244:M248"/>
    <mergeCell ref="N244:N248"/>
    <mergeCell ref="AA244:AA248"/>
    <mergeCell ref="AC244:AC248"/>
    <mergeCell ref="AC249:AC253"/>
    <mergeCell ref="O244:O248"/>
    <mergeCell ref="O249:O253"/>
    <mergeCell ref="M234:M238"/>
    <mergeCell ref="N234:N238"/>
    <mergeCell ref="AA234:AA238"/>
    <mergeCell ref="AC234:AC238"/>
    <mergeCell ref="AC239:AC243"/>
    <mergeCell ref="O234:O238"/>
    <mergeCell ref="O239:O243"/>
    <mergeCell ref="AF242:AF243"/>
    <mergeCell ref="N229:N233"/>
    <mergeCell ref="AA229:AA233"/>
    <mergeCell ref="AB229:AB233"/>
    <mergeCell ref="AE229:AE233"/>
    <mergeCell ref="M224:M228"/>
    <mergeCell ref="N224:N228"/>
    <mergeCell ref="AA224:AA228"/>
    <mergeCell ref="AC224:AC228"/>
    <mergeCell ref="AC229:AC233"/>
    <mergeCell ref="O224:O228"/>
    <mergeCell ref="O229:O233"/>
    <mergeCell ref="A229:A232"/>
    <mergeCell ref="AB214:AB218"/>
    <mergeCell ref="A214:A217"/>
    <mergeCell ref="A219:A222"/>
    <mergeCell ref="M229:M233"/>
    <mergeCell ref="AC209:AC213"/>
    <mergeCell ref="O204:O208"/>
    <mergeCell ref="O209:O213"/>
    <mergeCell ref="AE214:AE218"/>
    <mergeCell ref="M219:M223"/>
    <mergeCell ref="N219:N223"/>
    <mergeCell ref="AA219:AA223"/>
    <mergeCell ref="AB219:AB223"/>
    <mergeCell ref="AE219:AE223"/>
    <mergeCell ref="M214:M218"/>
    <mergeCell ref="N214:N218"/>
    <mergeCell ref="AA214:AA218"/>
    <mergeCell ref="AC214:AC218"/>
    <mergeCell ref="AC219:AC223"/>
    <mergeCell ref="O214:O218"/>
    <mergeCell ref="O219:O223"/>
    <mergeCell ref="A209:A212"/>
    <mergeCell ref="AB194:AB198"/>
    <mergeCell ref="AE194:AE198"/>
    <mergeCell ref="M199:M203"/>
    <mergeCell ref="N199:N203"/>
    <mergeCell ref="AA199:AA203"/>
    <mergeCell ref="AB199:AB203"/>
    <mergeCell ref="AE199:AE203"/>
    <mergeCell ref="M194:M198"/>
    <mergeCell ref="N194:N198"/>
    <mergeCell ref="AA194:AA198"/>
    <mergeCell ref="AC194:AC198"/>
    <mergeCell ref="AC199:AC203"/>
    <mergeCell ref="O194:O198"/>
    <mergeCell ref="O199:O203"/>
    <mergeCell ref="A194:A197"/>
    <mergeCell ref="A199:A202"/>
    <mergeCell ref="AB204:AB208"/>
    <mergeCell ref="AE204:AE208"/>
    <mergeCell ref="M209:M213"/>
    <mergeCell ref="N209:N213"/>
    <mergeCell ref="AA209:AA213"/>
    <mergeCell ref="AB209:AB213"/>
    <mergeCell ref="AE209:AE213"/>
    <mergeCell ref="A204:A207"/>
    <mergeCell ref="M204:M208"/>
    <mergeCell ref="N204:N208"/>
    <mergeCell ref="AA204:AA208"/>
    <mergeCell ref="AC204:AC208"/>
    <mergeCell ref="A184:A187"/>
    <mergeCell ref="A189:A192"/>
    <mergeCell ref="AB184:AB188"/>
    <mergeCell ref="AE184:AE188"/>
    <mergeCell ref="M189:M193"/>
    <mergeCell ref="N189:N193"/>
    <mergeCell ref="AA189:AA193"/>
    <mergeCell ref="AB189:AB193"/>
    <mergeCell ref="N174:N178"/>
    <mergeCell ref="AA174:AA178"/>
    <mergeCell ref="AC174:AC178"/>
    <mergeCell ref="AC179:AC183"/>
    <mergeCell ref="O174:O178"/>
    <mergeCell ref="AC169:AC173"/>
    <mergeCell ref="AE189:AE193"/>
    <mergeCell ref="M184:M188"/>
    <mergeCell ref="N184:N188"/>
    <mergeCell ref="AA184:AA188"/>
    <mergeCell ref="AC184:AC188"/>
    <mergeCell ref="AC189:AC193"/>
    <mergeCell ref="O184:O188"/>
    <mergeCell ref="O189:O193"/>
    <mergeCell ref="O164:O168"/>
    <mergeCell ref="O169:O173"/>
    <mergeCell ref="AF164:AF165"/>
    <mergeCell ref="AF167:AF168"/>
    <mergeCell ref="AF169:AF170"/>
    <mergeCell ref="AF172:AF173"/>
    <mergeCell ref="A174:A177"/>
    <mergeCell ref="A179:A182"/>
    <mergeCell ref="O179:O183"/>
    <mergeCell ref="A164:A167"/>
    <mergeCell ref="A169:A172"/>
    <mergeCell ref="M169:M173"/>
    <mergeCell ref="N169:N173"/>
    <mergeCell ref="AA169:AA173"/>
    <mergeCell ref="AB169:AB173"/>
    <mergeCell ref="AE169:AE173"/>
    <mergeCell ref="AB174:AB178"/>
    <mergeCell ref="AE174:AE178"/>
    <mergeCell ref="M179:M183"/>
    <mergeCell ref="N179:N183"/>
    <mergeCell ref="AA179:AA183"/>
    <mergeCell ref="AB179:AB183"/>
    <mergeCell ref="AE179:AE183"/>
    <mergeCell ref="M174:M178"/>
    <mergeCell ref="N159:N163"/>
    <mergeCell ref="AA159:AA163"/>
    <mergeCell ref="AB159:AB163"/>
    <mergeCell ref="AE159:AE163"/>
    <mergeCell ref="M154:M158"/>
    <mergeCell ref="N154:N158"/>
    <mergeCell ref="AA154:AA158"/>
    <mergeCell ref="AC154:AC158"/>
    <mergeCell ref="AC159:AC163"/>
    <mergeCell ref="O154:O158"/>
    <mergeCell ref="O159:O163"/>
    <mergeCell ref="A154:A157"/>
    <mergeCell ref="A159:A162"/>
    <mergeCell ref="AB164:AB168"/>
    <mergeCell ref="AE164:AE168"/>
    <mergeCell ref="M164:M168"/>
    <mergeCell ref="N164:N168"/>
    <mergeCell ref="AA164:AA168"/>
    <mergeCell ref="AC164:AC168"/>
    <mergeCell ref="AE144:AE148"/>
    <mergeCell ref="M149:M153"/>
    <mergeCell ref="N149:N153"/>
    <mergeCell ref="AA149:AA153"/>
    <mergeCell ref="AB149:AB153"/>
    <mergeCell ref="AE149:AE153"/>
    <mergeCell ref="M144:M148"/>
    <mergeCell ref="N144:N148"/>
    <mergeCell ref="AA144:AA148"/>
    <mergeCell ref="AC144:AC148"/>
    <mergeCell ref="AC149:AC153"/>
    <mergeCell ref="O144:O148"/>
    <mergeCell ref="O149:O153"/>
    <mergeCell ref="AB154:AB158"/>
    <mergeCell ref="AE154:AE158"/>
    <mergeCell ref="M159:M163"/>
    <mergeCell ref="AA124:AA128"/>
    <mergeCell ref="AC124:AC128"/>
    <mergeCell ref="AC129:AC133"/>
    <mergeCell ref="O124:O128"/>
    <mergeCell ref="O129:O133"/>
    <mergeCell ref="A144:A147"/>
    <mergeCell ref="A149:A152"/>
    <mergeCell ref="AB134:AB138"/>
    <mergeCell ref="AE134:AE138"/>
    <mergeCell ref="M139:M143"/>
    <mergeCell ref="N139:N143"/>
    <mergeCell ref="AA139:AA143"/>
    <mergeCell ref="AB139:AB143"/>
    <mergeCell ref="AE139:AE143"/>
    <mergeCell ref="M134:M138"/>
    <mergeCell ref="N134:N138"/>
    <mergeCell ref="AA134:AA138"/>
    <mergeCell ref="AC134:AC138"/>
    <mergeCell ref="AC139:AC143"/>
    <mergeCell ref="O134:O138"/>
    <mergeCell ref="O139:O143"/>
    <mergeCell ref="A134:A137"/>
    <mergeCell ref="A139:A142"/>
    <mergeCell ref="AB144:AB148"/>
    <mergeCell ref="A129:A132"/>
    <mergeCell ref="AB114:AB118"/>
    <mergeCell ref="AE114:AE118"/>
    <mergeCell ref="M119:M123"/>
    <mergeCell ref="N119:N123"/>
    <mergeCell ref="AA119:AA123"/>
    <mergeCell ref="AB119:AB123"/>
    <mergeCell ref="AE119:AE123"/>
    <mergeCell ref="M114:M118"/>
    <mergeCell ref="N114:N118"/>
    <mergeCell ref="AA114:AA118"/>
    <mergeCell ref="AC114:AC118"/>
    <mergeCell ref="AC119:AC123"/>
    <mergeCell ref="O114:O118"/>
    <mergeCell ref="O119:O123"/>
    <mergeCell ref="AB124:AB128"/>
    <mergeCell ref="AE124:AE128"/>
    <mergeCell ref="M129:M133"/>
    <mergeCell ref="N129:N133"/>
    <mergeCell ref="AA129:AA133"/>
    <mergeCell ref="AB129:AB133"/>
    <mergeCell ref="AE129:AE133"/>
    <mergeCell ref="M124:M128"/>
    <mergeCell ref="N124:N128"/>
    <mergeCell ref="M109:M113"/>
    <mergeCell ref="N109:N113"/>
    <mergeCell ref="AA109:AA113"/>
    <mergeCell ref="AB109:AB113"/>
    <mergeCell ref="AE109:AE113"/>
    <mergeCell ref="M104:M108"/>
    <mergeCell ref="N104:N108"/>
    <mergeCell ref="AA104:AA108"/>
    <mergeCell ref="AC104:AC108"/>
    <mergeCell ref="AC109:AC113"/>
    <mergeCell ref="O104:O108"/>
    <mergeCell ref="O109:O113"/>
    <mergeCell ref="AF104:AF105"/>
    <mergeCell ref="AF107:AF108"/>
    <mergeCell ref="AF109:AF110"/>
    <mergeCell ref="AF112:AF113"/>
    <mergeCell ref="AB94:AB98"/>
    <mergeCell ref="AE94:AE98"/>
    <mergeCell ref="M99:M103"/>
    <mergeCell ref="N99:N103"/>
    <mergeCell ref="AA99:AA103"/>
    <mergeCell ref="AB99:AB103"/>
    <mergeCell ref="AE99:AE103"/>
    <mergeCell ref="M94:M98"/>
    <mergeCell ref="N94:N98"/>
    <mergeCell ref="AA94:AA98"/>
    <mergeCell ref="AC94:AC98"/>
    <mergeCell ref="AC99:AC103"/>
    <mergeCell ref="O94:O98"/>
    <mergeCell ref="O99:O103"/>
    <mergeCell ref="AF94:AF95"/>
    <mergeCell ref="AF97:AF98"/>
    <mergeCell ref="AF99:AF100"/>
    <mergeCell ref="AF102:AF103"/>
    <mergeCell ref="AB104:AB108"/>
    <mergeCell ref="AE104:AE108"/>
    <mergeCell ref="M89:M93"/>
    <mergeCell ref="N89:N93"/>
    <mergeCell ref="AA89:AA93"/>
    <mergeCell ref="AB89:AB93"/>
    <mergeCell ref="AE89:AE93"/>
    <mergeCell ref="M84:M88"/>
    <mergeCell ref="N84:N88"/>
    <mergeCell ref="AA84:AA88"/>
    <mergeCell ref="AC84:AC88"/>
    <mergeCell ref="AC89:AC93"/>
    <mergeCell ref="O84:O88"/>
    <mergeCell ref="O89:O93"/>
    <mergeCell ref="AF84:AF85"/>
    <mergeCell ref="AF87:AF88"/>
    <mergeCell ref="AF89:AF90"/>
    <mergeCell ref="AF92:AF93"/>
    <mergeCell ref="AB74:AB78"/>
    <mergeCell ref="AE74:AE78"/>
    <mergeCell ref="M79:M83"/>
    <mergeCell ref="N79:N83"/>
    <mergeCell ref="AA79:AA83"/>
    <mergeCell ref="AB79:AB83"/>
    <mergeCell ref="AE79:AE83"/>
    <mergeCell ref="M74:M78"/>
    <mergeCell ref="N74:N78"/>
    <mergeCell ref="AA74:AA78"/>
    <mergeCell ref="AC74:AC78"/>
    <mergeCell ref="AC79:AC83"/>
    <mergeCell ref="O74:O78"/>
    <mergeCell ref="O79:O83"/>
    <mergeCell ref="AF74:AF75"/>
    <mergeCell ref="AF77:AF78"/>
    <mergeCell ref="AF79:AF80"/>
    <mergeCell ref="AF82:AF83"/>
    <mergeCell ref="AB84:AB88"/>
    <mergeCell ref="AE84:AE88"/>
    <mergeCell ref="M69:M73"/>
    <mergeCell ref="N69:N73"/>
    <mergeCell ref="AA69:AA73"/>
    <mergeCell ref="AB69:AB73"/>
    <mergeCell ref="AE69:AE73"/>
    <mergeCell ref="M64:M68"/>
    <mergeCell ref="N64:N68"/>
    <mergeCell ref="AA64:AA68"/>
    <mergeCell ref="AC64:AC68"/>
    <mergeCell ref="AC69:AC73"/>
    <mergeCell ref="O64:O68"/>
    <mergeCell ref="O69:O73"/>
    <mergeCell ref="AF64:AF65"/>
    <mergeCell ref="AF67:AF68"/>
    <mergeCell ref="AF69:AF70"/>
    <mergeCell ref="AF72:AF73"/>
    <mergeCell ref="AB54:AB58"/>
    <mergeCell ref="AE54:AE58"/>
    <mergeCell ref="M59:M63"/>
    <mergeCell ref="N59:N63"/>
    <mergeCell ref="AA59:AA63"/>
    <mergeCell ref="AB59:AB63"/>
    <mergeCell ref="AE59:AE63"/>
    <mergeCell ref="M54:M58"/>
    <mergeCell ref="N54:N58"/>
    <mergeCell ref="AA54:AA58"/>
    <mergeCell ref="AC54:AC58"/>
    <mergeCell ref="AC59:AC63"/>
    <mergeCell ref="O54:O58"/>
    <mergeCell ref="O59:O63"/>
    <mergeCell ref="AF54:AF55"/>
    <mergeCell ref="AF57:AF58"/>
    <mergeCell ref="AF59:AF60"/>
    <mergeCell ref="AF62:AF63"/>
    <mergeCell ref="AB64:AB68"/>
    <mergeCell ref="AE64:AE68"/>
    <mergeCell ref="AE44:AE48"/>
    <mergeCell ref="M49:M53"/>
    <mergeCell ref="N49:N53"/>
    <mergeCell ref="AA49:AA53"/>
    <mergeCell ref="AB49:AB53"/>
    <mergeCell ref="AE49:AE53"/>
    <mergeCell ref="M44:M48"/>
    <mergeCell ref="N44:N48"/>
    <mergeCell ref="AA44:AA48"/>
    <mergeCell ref="AC44:AC48"/>
    <mergeCell ref="AC49:AC53"/>
    <mergeCell ref="O44:O48"/>
    <mergeCell ref="O49:O53"/>
    <mergeCell ref="AF47:AF48"/>
    <mergeCell ref="AF49:AF50"/>
    <mergeCell ref="AF52:AF53"/>
    <mergeCell ref="AB4:AB8"/>
    <mergeCell ref="O39:O43"/>
    <mergeCell ref="M39:M43"/>
    <mergeCell ref="N39:N43"/>
    <mergeCell ref="AE39:AE43"/>
    <mergeCell ref="M34:M38"/>
    <mergeCell ref="N34:N38"/>
    <mergeCell ref="AA34:AA38"/>
    <mergeCell ref="AC34:AC38"/>
    <mergeCell ref="AC39:AC43"/>
    <mergeCell ref="AB34:AB38"/>
    <mergeCell ref="AE34:AE38"/>
    <mergeCell ref="AF4:AF5"/>
    <mergeCell ref="AF7:AF8"/>
    <mergeCell ref="AF9:AF10"/>
    <mergeCell ref="AF12:AF13"/>
    <mergeCell ref="AF14:AF15"/>
    <mergeCell ref="AF17:AF18"/>
    <mergeCell ref="AF19:AF20"/>
    <mergeCell ref="AF22:AF23"/>
    <mergeCell ref="AE4:AE8"/>
    <mergeCell ref="AE29:AE33"/>
    <mergeCell ref="AB24:AB28"/>
    <mergeCell ref="AE24:AE28"/>
    <mergeCell ref="AA29:AA33"/>
    <mergeCell ref="AB29:AB33"/>
    <mergeCell ref="AE14:AE18"/>
    <mergeCell ref="AB19:AB23"/>
    <mergeCell ref="AE19:AE23"/>
    <mergeCell ref="AB14:AB18"/>
  </mergeCells>
  <conditionalFormatting sqref="AD214:AD268">
    <cfRule type="containsText" dxfId="919" priority="5" operator="containsText" text="Cycle Incomplete">
      <formula>NOT(ISERROR(SEARCH("Cycle Incomplete",AD214)))</formula>
    </cfRule>
    <cfRule type="containsText" dxfId="918" priority="6" operator="containsText" text="No">
      <formula>NOT(ISERROR(SEARCH("No",AD214)))</formula>
    </cfRule>
  </conditionalFormatting>
  <conditionalFormatting sqref="AD214:AD268">
    <cfRule type="containsText" dxfId="917" priority="4" operator="containsText" text="Cycle Complete">
      <formula>NOT(ISERROR(SEARCH("Cycle Complete",AD214)))</formula>
    </cfRule>
  </conditionalFormatting>
  <conditionalFormatting sqref="AD4:AD213">
    <cfRule type="containsText" dxfId="916" priority="2" operator="containsText" text="Cycle Incomplete">
      <formula>NOT(ISERROR(SEARCH("Cycle Incomplete",AD4)))</formula>
    </cfRule>
    <cfRule type="containsText" dxfId="915" priority="3" operator="containsText" text="No">
      <formula>NOT(ISERROR(SEARCH("No",AD4)))</formula>
    </cfRule>
  </conditionalFormatting>
  <conditionalFormatting sqref="AD4:AD213">
    <cfRule type="containsText" dxfId="914" priority="1" operator="containsText" text="Cycle Complete">
      <formula>NOT(ISERROR(SEARCH("Cycle Complete",AD4)))</formula>
    </cfRule>
  </conditionalFormatting>
  <dataValidations count="3">
    <dataValidation type="whole" allowBlank="1" showInputMessage="1" showErrorMessage="1" sqref="P269:Z1048576 C269:L1048576" xr:uid="{00000000-0002-0000-0100-000000000000}">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A4:AA268" xr:uid="{00000000-0002-0000-0100-000001000000}">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M4:M268" xr:uid="{00000000-0002-0000-0100-000002000000}">
      <formula1>0</formula1>
    </dataValidation>
  </dataValidations>
  <pageMargins left="0.7" right="0.7" top="0.75" bottom="0.75" header="0.3" footer="0.3"/>
  <pageSetup scale="29" fitToHeight="0" orientation="landscape"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3000000}">
          <x14:formula1>
            <xm:f>Lists!$A$2:$A$51</xm:f>
          </x14:formula1>
          <xm:sqref>A269:A1048576</xm:sqref>
        </x14:dataValidation>
        <x14:dataValidation type="list" allowBlank="1" showInputMessage="1" showErrorMessage="1" xr:uid="{00000000-0002-0000-0100-000004000000}">
          <x14:formula1>
            <xm:f>Lists!$E$2:$E$3</xm:f>
          </x14:formula1>
          <xm:sqref>P4:Z268 C4:L268</xm:sqref>
        </x14:dataValidation>
        <x14:dataValidation type="list" allowBlank="1" showInputMessage="1" showErrorMessage="1" xr:uid="{00000000-0002-0000-0100-000005000000}">
          <x14:formula1>
            <xm:f>Lists!$C$2:$C$12</xm:f>
          </x14:formula1>
          <xm:sqref>AE4:AE1048576</xm:sqref>
        </x14:dataValidation>
        <x14:dataValidation type="list" allowBlank="1" showInputMessage="1" showErrorMessage="1" xr:uid="{00000000-0002-0000-0100-000006000000}">
          <x14:formula1>
            <xm:f>Lists!$D$2:$D$3</xm:f>
          </x14:formula1>
          <xm:sqref>AF4 AF9 AF14 AF19 AF24 AF29 AF34 AF39 AF44 AF49 AF54 AF59 AF64 AF69 AF74 AF79 AF84 AF89 AF94 AF99 AF104 AF109 AF114 AF119 AF124 AF129 AF264 AF144 AF149 AF154 AF159 AF164 AF169 AF174 AF179 AF184 AF189 AF194 AF199 AF204 AF209 AF214 AF219 AF224 AF229 AF234 AF239 AF244 AF249 AF254 AF259 AF269:AF1048576 AF134:AF135 AF139</xm:sqref>
        </x14:dataValidation>
        <x14:dataValidation type="list" allowBlank="1" showInputMessage="1" showErrorMessage="1" xr:uid="{00000000-0002-0000-0100-000007000000}">
          <x14:formula1>
            <xm:f>Lists!$B$2:$B$11</xm:f>
          </x14:formula1>
          <xm:sqref>AF7:AF8 AF12:AF13 AF17:AF18 AF22:AF23 AF27:AF28 AF32:AF33 AF37:AF38 AF42:AF43 AF47:AF48 AF52:AF53 AF57:AF58 AF62:AF63 AF67:AF68 AF72:AF73 AF77:AF78 AF82:AF83 AF87:AF88 AF92:AF93 AF97:AF98 AF102:AF103 AF107:AF108 AF112:AF113 AF117:AF118 AF122:AF123 AF127:AF128 AF132:AF133 AF142:AF143 AF147:AF148 AF152:AF153 AF157:AF158 AF162:AF163 AF167:AF168 AF172:AF173 AF177:AF178 AF182:AF183 AF187:AF188 AF192:AF193 AF197:AF198 AF202:AF203 AF207:AF208 AF212:AF213 AF217:AF218 AF222:AF223 AF227:AF228 AF232:AF233 AF237:AF238 AF242:AF243 AF247:AF248 AF252:AF253 AF257:AF258 AF262:AF263 AF267:AF268 AF137:AF138</xm:sqref>
        </x14:dataValidation>
        <x14:dataValidation type="list" allowBlank="1" showInputMessage="1" showErrorMessage="1" xr:uid="{00000000-0002-0000-0100-000008000000}">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AF268"/>
  <sheetViews>
    <sheetView showGridLines="0" showRowColHeaders="0" workbookViewId="0">
      <pane xSplit="2" ySplit="3" topLeftCell="C4" activePane="bottomRight" state="frozen"/>
      <selection pane="topRight" activeCell="C1" sqref="C1"/>
      <selection pane="bottomLeft" activeCell="A4" sqref="A4"/>
      <selection pane="bottomRight" activeCell="B1" sqref="B1"/>
    </sheetView>
  </sheetViews>
  <sheetFormatPr defaultRowHeight="15" x14ac:dyDescent="0.2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1" width="14.28515625" style="2" customWidth="1"/>
    <col min="12" max="12" width="9.140625" style="2"/>
    <col min="13" max="13" width="17.42578125" style="2" customWidth="1"/>
    <col min="14" max="14" width="9.140625" style="2" hidden="1" customWidth="1"/>
    <col min="15" max="15" width="13.42578125" style="7" hidden="1" customWidth="1"/>
    <col min="16" max="16" width="14.42578125" style="2" customWidth="1"/>
    <col min="17" max="17" width="13.140625" style="2" customWidth="1"/>
    <col min="18" max="18" width="15.28515625" style="2" customWidth="1"/>
    <col min="19" max="20" width="13.140625" style="2" customWidth="1"/>
    <col min="21" max="21" width="15.7109375" style="2" customWidth="1"/>
    <col min="22" max="22" width="17" style="2" customWidth="1"/>
    <col min="23" max="23" width="15.28515625" style="2" customWidth="1"/>
    <col min="24" max="25" width="14.28515625" style="2" customWidth="1"/>
    <col min="26" max="26" width="9.140625" style="2"/>
    <col min="27" max="27" width="15.7109375" style="2" customWidth="1"/>
    <col min="28" max="28" width="9.140625" style="7" hidden="1" customWidth="1"/>
    <col min="29" max="29" width="12.140625" style="7" hidden="1" customWidth="1"/>
    <col min="30" max="30" width="23.28515625" style="7" bestFit="1" customWidth="1"/>
    <col min="31" max="32" width="19.28515625" customWidth="1"/>
  </cols>
  <sheetData>
    <row r="1" spans="1:32" ht="19.5" thickBot="1" x14ac:dyDescent="0.3">
      <c r="A1" s="91" t="s">
        <v>100</v>
      </c>
      <c r="B1" s="95"/>
      <c r="C1" s="174" t="s">
        <v>42</v>
      </c>
      <c r="D1" s="174"/>
      <c r="E1" s="174"/>
      <c r="F1" s="174"/>
      <c r="G1" s="174"/>
      <c r="H1" s="174"/>
      <c r="I1" s="174"/>
      <c r="J1" s="174"/>
      <c r="K1" s="174"/>
      <c r="L1" s="174"/>
      <c r="M1" s="174"/>
      <c r="N1" s="174"/>
      <c r="O1" s="174"/>
      <c r="P1" s="172" t="s">
        <v>43</v>
      </c>
      <c r="Q1" s="172"/>
      <c r="R1" s="172"/>
      <c r="S1" s="172"/>
      <c r="T1" s="172"/>
      <c r="U1" s="172"/>
      <c r="V1" s="172"/>
      <c r="W1" s="172"/>
      <c r="X1" s="172"/>
      <c r="Y1" s="172"/>
      <c r="Z1" s="172"/>
      <c r="AA1" s="172"/>
      <c r="AB1" s="172"/>
      <c r="AC1" s="172"/>
      <c r="AD1" s="175"/>
      <c r="AE1" s="173" t="s">
        <v>19</v>
      </c>
      <c r="AF1" s="173"/>
    </row>
    <row r="2" spans="1:32" ht="31.5" thickTop="1" thickBot="1" x14ac:dyDescent="0.3">
      <c r="A2" s="92" t="s">
        <v>85</v>
      </c>
      <c r="B2" s="96"/>
      <c r="C2" s="174"/>
      <c r="D2" s="174"/>
      <c r="E2" s="174"/>
      <c r="F2" s="174"/>
      <c r="G2" s="174"/>
      <c r="H2" s="174"/>
      <c r="I2" s="174"/>
      <c r="J2" s="174"/>
      <c r="K2" s="174"/>
      <c r="L2" s="174"/>
      <c r="M2" s="174"/>
      <c r="N2" s="174"/>
      <c r="O2" s="174"/>
      <c r="P2" s="172"/>
      <c r="Q2" s="172"/>
      <c r="R2" s="172"/>
      <c r="S2" s="172"/>
      <c r="T2" s="172"/>
      <c r="U2" s="172"/>
      <c r="V2" s="172"/>
      <c r="W2" s="172"/>
      <c r="X2" s="172"/>
      <c r="Y2" s="172"/>
      <c r="Z2" s="172"/>
      <c r="AA2" s="172"/>
      <c r="AB2" s="172"/>
      <c r="AC2" s="172"/>
      <c r="AD2" s="175"/>
      <c r="AE2" s="173"/>
      <c r="AF2" s="173"/>
    </row>
    <row r="3" spans="1:32" s="1" customFormat="1" ht="46.5" thickTop="1" thickBot="1" x14ac:dyDescent="0.3">
      <c r="A3" s="62" t="s">
        <v>14</v>
      </c>
      <c r="B3" s="62" t="s">
        <v>0</v>
      </c>
      <c r="C3" s="63" t="s">
        <v>101</v>
      </c>
      <c r="D3" s="63" t="s">
        <v>102</v>
      </c>
      <c r="E3" s="63" t="s">
        <v>1</v>
      </c>
      <c r="F3" s="63" t="s">
        <v>2</v>
      </c>
      <c r="G3" s="63" t="s">
        <v>3</v>
      </c>
      <c r="H3" s="63" t="s">
        <v>4</v>
      </c>
      <c r="I3" s="63" t="s">
        <v>103</v>
      </c>
      <c r="J3" s="63" t="s">
        <v>7</v>
      </c>
      <c r="K3" s="63" t="s">
        <v>104</v>
      </c>
      <c r="L3" s="63" t="s">
        <v>8</v>
      </c>
      <c r="M3" s="63" t="s">
        <v>38</v>
      </c>
      <c r="N3" s="69" t="s">
        <v>9</v>
      </c>
      <c r="O3" s="69" t="s">
        <v>61</v>
      </c>
      <c r="P3" s="64" t="s">
        <v>6</v>
      </c>
      <c r="Q3" s="64" t="s">
        <v>105</v>
      </c>
      <c r="R3" s="64" t="s">
        <v>103</v>
      </c>
      <c r="S3" s="64" t="s">
        <v>106</v>
      </c>
      <c r="T3" s="64" t="s">
        <v>10</v>
      </c>
      <c r="U3" s="64" t="s">
        <v>5</v>
      </c>
      <c r="V3" s="64" t="s">
        <v>107</v>
      </c>
      <c r="W3" s="64" t="s">
        <v>11</v>
      </c>
      <c r="X3" s="64" t="s">
        <v>12</v>
      </c>
      <c r="Y3" s="64" t="s">
        <v>108</v>
      </c>
      <c r="Z3" s="64" t="s">
        <v>8</v>
      </c>
      <c r="AA3" s="64" t="s">
        <v>39</v>
      </c>
      <c r="AB3" s="70" t="s">
        <v>13</v>
      </c>
      <c r="AC3" s="70" t="s">
        <v>57</v>
      </c>
      <c r="AD3" s="176" t="s">
        <v>58</v>
      </c>
      <c r="AE3" s="65" t="s">
        <v>18</v>
      </c>
      <c r="AF3" s="65" t="s">
        <v>33</v>
      </c>
    </row>
    <row r="4" spans="1:32" ht="15.75" thickTop="1" x14ac:dyDescent="0.25">
      <c r="A4" s="180"/>
      <c r="B4" s="60"/>
      <c r="C4" s="61"/>
      <c r="D4" s="61"/>
      <c r="E4" s="61"/>
      <c r="F4" s="61"/>
      <c r="G4" s="61"/>
      <c r="H4" s="61"/>
      <c r="I4" s="61"/>
      <c r="J4" s="61"/>
      <c r="K4" s="61"/>
      <c r="L4" s="61"/>
      <c r="M4" s="165"/>
      <c r="N4" s="122">
        <f>COUNTIF(C4:L8,"y")</f>
        <v>0</v>
      </c>
      <c r="O4" s="146" t="str">
        <f>IF(N4&gt;0,"OK","No Observation")</f>
        <v>No Observation</v>
      </c>
      <c r="P4" s="61"/>
      <c r="Q4" s="61"/>
      <c r="R4" s="61"/>
      <c r="S4" s="61"/>
      <c r="T4" s="61"/>
      <c r="U4" s="61"/>
      <c r="V4" s="61"/>
      <c r="W4" s="61"/>
      <c r="X4" s="61"/>
      <c r="Y4" s="61"/>
      <c r="Z4" s="61"/>
      <c r="AA4" s="165"/>
      <c r="AB4" s="122">
        <f>COUNTIF(P4:Z8,"Y")</f>
        <v>0</v>
      </c>
      <c r="AC4" s="146" t="str">
        <f>IF(AB4&gt;0,"OK","No Debrief")</f>
        <v>No Debrief</v>
      </c>
      <c r="AD4" s="56" t="s">
        <v>62</v>
      </c>
      <c r="AE4" s="150"/>
      <c r="AF4" s="149"/>
    </row>
    <row r="5" spans="1:32" x14ac:dyDescent="0.25">
      <c r="A5" s="181"/>
      <c r="B5" s="35"/>
      <c r="C5" s="36"/>
      <c r="D5" s="36"/>
      <c r="E5" s="36"/>
      <c r="F5" s="36"/>
      <c r="G5" s="36"/>
      <c r="H5" s="36"/>
      <c r="I5" s="36"/>
      <c r="J5" s="36"/>
      <c r="K5" s="36"/>
      <c r="L5" s="36"/>
      <c r="M5" s="144"/>
      <c r="N5" s="123"/>
      <c r="O5" s="147"/>
      <c r="P5" s="36"/>
      <c r="Q5" s="36"/>
      <c r="R5" s="36"/>
      <c r="S5" s="36"/>
      <c r="T5" s="36"/>
      <c r="U5" s="36"/>
      <c r="V5" s="36"/>
      <c r="W5" s="36"/>
      <c r="X5" s="36"/>
      <c r="Y5" s="36"/>
      <c r="Z5" s="36"/>
      <c r="AA5" s="144"/>
      <c r="AB5" s="123"/>
      <c r="AC5" s="147"/>
      <c r="AD5" s="94" t="str">
        <f>IF(O4="OK", "Yes", "No")</f>
        <v>No</v>
      </c>
      <c r="AE5" s="126"/>
      <c r="AF5" s="150"/>
    </row>
    <row r="6" spans="1:32" x14ac:dyDescent="0.25">
      <c r="A6" s="181"/>
      <c r="B6" s="35"/>
      <c r="C6" s="36"/>
      <c r="D6" s="36"/>
      <c r="E6" s="36"/>
      <c r="F6" s="36"/>
      <c r="G6" s="36"/>
      <c r="H6" s="36"/>
      <c r="I6" s="36"/>
      <c r="J6" s="36"/>
      <c r="K6" s="36"/>
      <c r="L6" s="36"/>
      <c r="M6" s="144"/>
      <c r="N6" s="123"/>
      <c r="O6" s="147"/>
      <c r="P6" s="36"/>
      <c r="Q6" s="36"/>
      <c r="R6" s="36"/>
      <c r="S6" s="36"/>
      <c r="T6" s="36"/>
      <c r="U6" s="36"/>
      <c r="V6" s="36"/>
      <c r="W6" s="36"/>
      <c r="X6" s="36"/>
      <c r="Y6" s="36"/>
      <c r="Z6" s="36"/>
      <c r="AA6" s="144"/>
      <c r="AB6" s="123"/>
      <c r="AC6" s="147"/>
      <c r="AD6" s="55" t="s">
        <v>63</v>
      </c>
      <c r="AE6" s="126"/>
      <c r="AF6" s="93" t="s">
        <v>86</v>
      </c>
    </row>
    <row r="7" spans="1:32" x14ac:dyDescent="0.25">
      <c r="A7" s="181"/>
      <c r="B7" s="35"/>
      <c r="C7" s="36"/>
      <c r="D7" s="36"/>
      <c r="E7" s="36"/>
      <c r="F7" s="36"/>
      <c r="G7" s="36"/>
      <c r="H7" s="36"/>
      <c r="I7" s="36"/>
      <c r="J7" s="36"/>
      <c r="K7" s="36"/>
      <c r="L7" s="36"/>
      <c r="M7" s="144"/>
      <c r="N7" s="123"/>
      <c r="O7" s="147"/>
      <c r="P7" s="36"/>
      <c r="Q7" s="36"/>
      <c r="R7" s="36"/>
      <c r="S7" s="36"/>
      <c r="T7" s="36"/>
      <c r="U7" s="36"/>
      <c r="V7" s="36"/>
      <c r="W7" s="36"/>
      <c r="X7" s="36"/>
      <c r="Y7" s="36"/>
      <c r="Z7" s="36"/>
      <c r="AA7" s="144"/>
      <c r="AB7" s="123"/>
      <c r="AC7" s="147"/>
      <c r="AD7" s="94" t="str">
        <f>IF(AC4="OK","Yes","No")</f>
        <v>No</v>
      </c>
      <c r="AE7" s="126"/>
      <c r="AF7" s="134"/>
    </row>
    <row r="8" spans="1:32" x14ac:dyDescent="0.25">
      <c r="A8" s="182"/>
      <c r="B8" s="37"/>
      <c r="C8" s="38"/>
      <c r="D8" s="38"/>
      <c r="E8" s="38"/>
      <c r="F8" s="38"/>
      <c r="G8" s="38"/>
      <c r="H8" s="38"/>
      <c r="I8" s="38"/>
      <c r="J8" s="38"/>
      <c r="K8" s="38"/>
      <c r="L8" s="38"/>
      <c r="M8" s="145"/>
      <c r="N8" s="124"/>
      <c r="O8" s="148"/>
      <c r="P8" s="38"/>
      <c r="Q8" s="38"/>
      <c r="R8" s="38"/>
      <c r="S8" s="38"/>
      <c r="T8" s="38"/>
      <c r="U8" s="38"/>
      <c r="V8" s="38"/>
      <c r="W8" s="38"/>
      <c r="X8" s="38"/>
      <c r="Y8" s="38"/>
      <c r="Z8" s="38"/>
      <c r="AA8" s="145"/>
      <c r="AB8" s="124"/>
      <c r="AC8" s="148"/>
      <c r="AD8" s="57" t="str">
        <f>IF(AND(AD5="Yes",AD7="Yes"),"Cycle Complete","Cycle Incomplete")</f>
        <v>Cycle Incomplete</v>
      </c>
      <c r="AE8" s="127"/>
      <c r="AF8" s="135"/>
    </row>
    <row r="9" spans="1:32" x14ac:dyDescent="0.25">
      <c r="A9" s="152"/>
      <c r="B9" s="39"/>
      <c r="C9" s="40"/>
      <c r="D9" s="40"/>
      <c r="E9" s="52"/>
      <c r="F9" s="40"/>
      <c r="G9" s="52"/>
      <c r="H9" s="40"/>
      <c r="I9" s="52"/>
      <c r="J9" s="40"/>
      <c r="K9" s="40"/>
      <c r="L9" s="40"/>
      <c r="M9" s="169"/>
      <c r="N9" s="131">
        <f>COUNTIF(C9:L13,"y")</f>
        <v>0</v>
      </c>
      <c r="O9" s="140" t="str">
        <f t="shared" ref="O9" si="0">IF(N9&gt;0,"OK","No Observation")</f>
        <v>No Observation</v>
      </c>
      <c r="P9" s="40"/>
      <c r="Q9" s="40"/>
      <c r="R9" s="40"/>
      <c r="S9" s="40"/>
      <c r="T9" s="40"/>
      <c r="U9" s="40"/>
      <c r="V9" s="40"/>
      <c r="W9" s="40"/>
      <c r="X9" s="40"/>
      <c r="Y9" s="40"/>
      <c r="Z9" s="40"/>
      <c r="AA9" s="169"/>
      <c r="AB9" s="131">
        <f>COUNTIF(P9:Z13,"Y")</f>
        <v>0</v>
      </c>
      <c r="AC9" s="140" t="str">
        <f t="shared" ref="AC9" si="1">IF(AB9&gt;0,"OK","No Debrief")</f>
        <v>No Debrief</v>
      </c>
      <c r="AD9" s="68" t="s">
        <v>62</v>
      </c>
      <c r="AE9" s="177"/>
      <c r="AF9" s="136"/>
    </row>
    <row r="10" spans="1:32" x14ac:dyDescent="0.25">
      <c r="A10" s="153"/>
      <c r="B10" s="41"/>
      <c r="C10" s="51"/>
      <c r="D10" s="42"/>
      <c r="E10" s="42"/>
      <c r="F10" s="42"/>
      <c r="G10" s="42"/>
      <c r="H10" s="42"/>
      <c r="I10" s="42"/>
      <c r="J10" s="42"/>
      <c r="K10" s="42"/>
      <c r="L10" s="42"/>
      <c r="M10" s="170"/>
      <c r="N10" s="132"/>
      <c r="O10" s="141"/>
      <c r="P10" s="42"/>
      <c r="Q10" s="42"/>
      <c r="R10" s="42"/>
      <c r="S10" s="42"/>
      <c r="T10" s="42"/>
      <c r="U10" s="42"/>
      <c r="V10" s="42"/>
      <c r="W10" s="42"/>
      <c r="X10" s="42"/>
      <c r="Y10" s="51"/>
      <c r="Z10" s="42"/>
      <c r="AA10" s="170"/>
      <c r="AB10" s="132"/>
      <c r="AC10" s="141"/>
      <c r="AD10" s="94" t="str">
        <f>IF(O9="OK", "Yes", "No")</f>
        <v>No</v>
      </c>
      <c r="AE10" s="178"/>
      <c r="AF10" s="137"/>
    </row>
    <row r="11" spans="1:32" x14ac:dyDescent="0.25">
      <c r="A11" s="153"/>
      <c r="B11" s="41"/>
      <c r="C11" s="42"/>
      <c r="D11" s="42"/>
      <c r="E11" s="42"/>
      <c r="F11" s="42"/>
      <c r="G11" s="42"/>
      <c r="H11" s="42"/>
      <c r="I11" s="42"/>
      <c r="J11" s="42"/>
      <c r="K11" s="42"/>
      <c r="L11" s="42"/>
      <c r="M11" s="170"/>
      <c r="N11" s="132"/>
      <c r="O11" s="141"/>
      <c r="P11" s="42"/>
      <c r="Q11" s="42"/>
      <c r="R11" s="42"/>
      <c r="S11" s="42"/>
      <c r="T11" s="42"/>
      <c r="U11" s="42"/>
      <c r="V11" s="42"/>
      <c r="W11" s="42"/>
      <c r="X11" s="42"/>
      <c r="Y11" s="42"/>
      <c r="Z11" s="42"/>
      <c r="AA11" s="170"/>
      <c r="AB11" s="132"/>
      <c r="AC11" s="141"/>
      <c r="AD11" s="55" t="s">
        <v>63</v>
      </c>
      <c r="AE11" s="178"/>
      <c r="AF11" s="93" t="s">
        <v>86</v>
      </c>
    </row>
    <row r="12" spans="1:32" x14ac:dyDescent="0.25">
      <c r="A12" s="154"/>
      <c r="B12" s="41"/>
      <c r="C12" s="42"/>
      <c r="D12" s="42"/>
      <c r="E12" s="42"/>
      <c r="F12" s="42"/>
      <c r="G12" s="42"/>
      <c r="H12" s="42"/>
      <c r="I12" s="42"/>
      <c r="J12" s="42"/>
      <c r="K12" s="42"/>
      <c r="L12" s="42"/>
      <c r="M12" s="170"/>
      <c r="N12" s="132"/>
      <c r="O12" s="141"/>
      <c r="P12" s="42"/>
      <c r="Q12" s="42"/>
      <c r="R12" s="42"/>
      <c r="S12" s="42"/>
      <c r="T12" s="42"/>
      <c r="U12" s="42"/>
      <c r="V12" s="42"/>
      <c r="W12" s="42"/>
      <c r="X12" s="42"/>
      <c r="Y12" s="42"/>
      <c r="Z12" s="42"/>
      <c r="AA12" s="170"/>
      <c r="AB12" s="132"/>
      <c r="AC12" s="141"/>
      <c r="AD12" s="94" t="str">
        <f>IF(AC9="OK","Yes","No")</f>
        <v>No</v>
      </c>
      <c r="AE12" s="178"/>
      <c r="AF12" s="138"/>
    </row>
    <row r="13" spans="1:32" x14ac:dyDescent="0.25">
      <c r="A13" s="53" t="str">
        <f>IF(AND(B9&gt;0, AD8="Cycle Complete"), "", "Caution: Previous cycle incomplete")</f>
        <v>Caution: Previous cycle incomplete</v>
      </c>
      <c r="B13" s="43"/>
      <c r="C13" s="44"/>
      <c r="D13" s="44"/>
      <c r="E13" s="44"/>
      <c r="F13" s="44"/>
      <c r="G13" s="44"/>
      <c r="H13" s="44"/>
      <c r="I13" s="44"/>
      <c r="J13" s="44"/>
      <c r="K13" s="44"/>
      <c r="L13" s="44"/>
      <c r="M13" s="171"/>
      <c r="N13" s="133"/>
      <c r="O13" s="142"/>
      <c r="P13" s="44"/>
      <c r="Q13" s="44"/>
      <c r="R13" s="44"/>
      <c r="S13" s="44"/>
      <c r="T13" s="44"/>
      <c r="U13" s="44"/>
      <c r="V13" s="44"/>
      <c r="W13" s="44"/>
      <c r="X13" s="44"/>
      <c r="Y13" s="44"/>
      <c r="Z13" s="44"/>
      <c r="AA13" s="171"/>
      <c r="AB13" s="133"/>
      <c r="AC13" s="142"/>
      <c r="AD13" s="57" t="str">
        <f>IF(AND(AD10="Yes",AD12="Yes"),"Cycle Complete","Cycle Incomplete")</f>
        <v>Cycle Incomplete</v>
      </c>
      <c r="AE13" s="179"/>
      <c r="AF13" s="139"/>
    </row>
    <row r="14" spans="1:32" ht="15" customHeight="1" x14ac:dyDescent="0.25">
      <c r="A14" s="155"/>
      <c r="B14" s="33"/>
      <c r="C14" s="34"/>
      <c r="D14" s="34"/>
      <c r="E14" s="34"/>
      <c r="F14" s="34"/>
      <c r="G14" s="34"/>
      <c r="H14" s="34"/>
      <c r="I14" s="34"/>
      <c r="J14" s="34"/>
      <c r="K14" s="34"/>
      <c r="L14" s="34"/>
      <c r="M14" s="143"/>
      <c r="N14" s="122">
        <f>COUNTIF(C14:L18,"y")</f>
        <v>0</v>
      </c>
      <c r="O14" s="146" t="str">
        <f t="shared" ref="O14" si="2">IF(N14&gt;0,"OK","No Observation")</f>
        <v>No Observation</v>
      </c>
      <c r="P14" s="34"/>
      <c r="Q14" s="34"/>
      <c r="R14" s="34"/>
      <c r="S14" s="34"/>
      <c r="T14" s="34"/>
      <c r="U14" s="34"/>
      <c r="V14" s="34"/>
      <c r="W14" s="34"/>
      <c r="X14" s="34"/>
      <c r="Y14" s="34"/>
      <c r="Z14" s="34"/>
      <c r="AA14" s="143"/>
      <c r="AB14" s="122">
        <f>COUNTIF(P14:Z18,"Y")</f>
        <v>0</v>
      </c>
      <c r="AC14" s="146" t="str">
        <f t="shared" ref="AC14:AC24" si="3">IF(AB14&gt;0,"OK","No Debrief")</f>
        <v>No Debrief</v>
      </c>
      <c r="AD14" s="68" t="s">
        <v>62</v>
      </c>
      <c r="AE14" s="125"/>
      <c r="AF14" s="151"/>
    </row>
    <row r="15" spans="1:32" x14ac:dyDescent="0.25">
      <c r="A15" s="156"/>
      <c r="B15" s="35"/>
      <c r="C15" s="36"/>
      <c r="D15" s="36"/>
      <c r="E15" s="36"/>
      <c r="F15" s="36"/>
      <c r="G15" s="36"/>
      <c r="H15" s="36"/>
      <c r="I15" s="36"/>
      <c r="J15" s="36"/>
      <c r="K15" s="36"/>
      <c r="L15" s="36"/>
      <c r="M15" s="144"/>
      <c r="N15" s="123"/>
      <c r="O15" s="147"/>
      <c r="P15" s="36"/>
      <c r="Q15" s="36"/>
      <c r="R15" s="36"/>
      <c r="S15" s="36"/>
      <c r="T15" s="36"/>
      <c r="U15" s="36"/>
      <c r="V15" s="36"/>
      <c r="W15" s="36"/>
      <c r="X15" s="36"/>
      <c r="Y15" s="36"/>
      <c r="Z15" s="36"/>
      <c r="AA15" s="144"/>
      <c r="AB15" s="123"/>
      <c r="AC15" s="147"/>
      <c r="AD15" s="94" t="str">
        <f>IF(O14="OK", "Yes", "No")</f>
        <v>No</v>
      </c>
      <c r="AE15" s="126"/>
      <c r="AF15" s="150"/>
    </row>
    <row r="16" spans="1:32" x14ac:dyDescent="0.25">
      <c r="A16" s="156"/>
      <c r="B16" s="35"/>
      <c r="C16" s="36"/>
      <c r="D16" s="36"/>
      <c r="E16" s="36"/>
      <c r="F16" s="36"/>
      <c r="G16" s="36"/>
      <c r="H16" s="36"/>
      <c r="I16" s="36"/>
      <c r="J16" s="36"/>
      <c r="K16" s="36"/>
      <c r="L16" s="36"/>
      <c r="M16" s="144"/>
      <c r="N16" s="123"/>
      <c r="O16" s="147"/>
      <c r="P16" s="36"/>
      <c r="Q16" s="36"/>
      <c r="R16" s="36"/>
      <c r="S16" s="36"/>
      <c r="T16" s="36"/>
      <c r="U16" s="36"/>
      <c r="V16" s="36"/>
      <c r="W16" s="36"/>
      <c r="X16" s="36"/>
      <c r="Y16" s="36"/>
      <c r="Z16" s="36"/>
      <c r="AA16" s="144"/>
      <c r="AB16" s="123"/>
      <c r="AC16" s="147"/>
      <c r="AD16" s="55" t="s">
        <v>63</v>
      </c>
      <c r="AE16" s="126"/>
      <c r="AF16" s="93" t="s">
        <v>86</v>
      </c>
    </row>
    <row r="17" spans="1:32" x14ac:dyDescent="0.25">
      <c r="A17" s="157"/>
      <c r="B17" s="35"/>
      <c r="C17" s="36"/>
      <c r="D17" s="36"/>
      <c r="E17" s="36"/>
      <c r="F17" s="36"/>
      <c r="G17" s="36"/>
      <c r="H17" s="36"/>
      <c r="I17" s="36"/>
      <c r="J17" s="36"/>
      <c r="K17" s="36"/>
      <c r="L17" s="36"/>
      <c r="M17" s="144"/>
      <c r="N17" s="123"/>
      <c r="O17" s="147"/>
      <c r="P17" s="36"/>
      <c r="Q17" s="36"/>
      <c r="R17" s="36"/>
      <c r="S17" s="36"/>
      <c r="T17" s="36"/>
      <c r="U17" s="36"/>
      <c r="V17" s="36"/>
      <c r="W17" s="36"/>
      <c r="X17" s="36"/>
      <c r="Y17" s="36"/>
      <c r="Z17" s="36"/>
      <c r="AA17" s="144"/>
      <c r="AB17" s="123"/>
      <c r="AC17" s="147"/>
      <c r="AD17" s="94" t="str">
        <f>IF(AC14="OK","Yes","No")</f>
        <v>No</v>
      </c>
      <c r="AE17" s="126"/>
      <c r="AF17" s="134"/>
    </row>
    <row r="18" spans="1:32" x14ac:dyDescent="0.25">
      <c r="A18" s="71" t="str">
        <f>IF(AD13="Cycle Complete", "", "Caution: Previous cycle incomplete")</f>
        <v>Caution: Previous cycle incomplete</v>
      </c>
      <c r="B18" s="37"/>
      <c r="C18" s="38"/>
      <c r="D18" s="38"/>
      <c r="E18" s="38"/>
      <c r="F18" s="38"/>
      <c r="G18" s="38"/>
      <c r="H18" s="38"/>
      <c r="I18" s="38"/>
      <c r="J18" s="38"/>
      <c r="K18" s="38"/>
      <c r="L18" s="38"/>
      <c r="M18" s="145"/>
      <c r="N18" s="124"/>
      <c r="O18" s="148"/>
      <c r="P18" s="38"/>
      <c r="Q18" s="38"/>
      <c r="R18" s="38"/>
      <c r="S18" s="38"/>
      <c r="T18" s="38"/>
      <c r="U18" s="38"/>
      <c r="V18" s="38"/>
      <c r="W18" s="38"/>
      <c r="X18" s="38"/>
      <c r="Y18" s="38"/>
      <c r="Z18" s="38"/>
      <c r="AA18" s="145"/>
      <c r="AB18" s="124"/>
      <c r="AC18" s="148"/>
      <c r="AD18" s="57" t="str">
        <f>IF(AND(AD15="Yes",AD17="Yes"),"Cycle Complete","Cycle Incomplete")</f>
        <v>Cycle Incomplete</v>
      </c>
      <c r="AE18" s="127"/>
      <c r="AF18" s="135"/>
    </row>
    <row r="19" spans="1:32" ht="15" customHeight="1" x14ac:dyDescent="0.25">
      <c r="A19" s="152"/>
      <c r="B19" s="45"/>
      <c r="C19" s="46"/>
      <c r="D19" s="46"/>
      <c r="E19" s="46"/>
      <c r="F19" s="46"/>
      <c r="G19" s="46"/>
      <c r="H19" s="46"/>
      <c r="I19" s="46"/>
      <c r="J19" s="46"/>
      <c r="K19" s="46"/>
      <c r="L19" s="46"/>
      <c r="M19" s="128"/>
      <c r="N19" s="131">
        <f>COUNTIF(C19:L23,"y")</f>
        <v>0</v>
      </c>
      <c r="O19" s="140" t="str">
        <f t="shared" ref="O19" si="4">IF(N19&gt;0,"OK","No Observation")</f>
        <v>No Observation</v>
      </c>
      <c r="P19" s="46"/>
      <c r="Q19" s="46"/>
      <c r="R19" s="46"/>
      <c r="S19" s="46"/>
      <c r="T19" s="46"/>
      <c r="U19" s="46"/>
      <c r="V19" s="46"/>
      <c r="W19" s="46"/>
      <c r="X19" s="46"/>
      <c r="Y19" s="46"/>
      <c r="Z19" s="46"/>
      <c r="AA19" s="128"/>
      <c r="AB19" s="131">
        <f>COUNTIF(P19:Z23,"Y")</f>
        <v>0</v>
      </c>
      <c r="AC19" s="140" t="str">
        <f t="shared" si="3"/>
        <v>No Debrief</v>
      </c>
      <c r="AD19" s="68" t="s">
        <v>62</v>
      </c>
      <c r="AE19" s="119"/>
      <c r="AF19" s="136"/>
    </row>
    <row r="20" spans="1:32" x14ac:dyDescent="0.25">
      <c r="A20" s="153"/>
      <c r="B20" s="47"/>
      <c r="C20" s="48"/>
      <c r="D20" s="48"/>
      <c r="E20" s="48"/>
      <c r="F20" s="48"/>
      <c r="G20" s="48"/>
      <c r="H20" s="48"/>
      <c r="I20" s="48"/>
      <c r="J20" s="48"/>
      <c r="K20" s="48"/>
      <c r="L20" s="48"/>
      <c r="M20" s="129"/>
      <c r="N20" s="132"/>
      <c r="O20" s="141"/>
      <c r="P20" s="48"/>
      <c r="Q20" s="48"/>
      <c r="R20" s="48"/>
      <c r="S20" s="48"/>
      <c r="T20" s="48"/>
      <c r="U20" s="48"/>
      <c r="V20" s="48"/>
      <c r="W20" s="48"/>
      <c r="X20" s="48"/>
      <c r="Y20" s="48"/>
      <c r="Z20" s="48"/>
      <c r="AA20" s="129"/>
      <c r="AB20" s="132"/>
      <c r="AC20" s="141"/>
      <c r="AD20" s="94" t="str">
        <f>IF(O19="OK", "Yes", "No")</f>
        <v>No</v>
      </c>
      <c r="AE20" s="120"/>
      <c r="AF20" s="137"/>
    </row>
    <row r="21" spans="1:32" x14ac:dyDescent="0.25">
      <c r="A21" s="153"/>
      <c r="B21" s="47"/>
      <c r="C21" s="48"/>
      <c r="D21" s="48"/>
      <c r="E21" s="48"/>
      <c r="F21" s="48"/>
      <c r="G21" s="48"/>
      <c r="H21" s="48"/>
      <c r="I21" s="48"/>
      <c r="J21" s="48"/>
      <c r="K21" s="48"/>
      <c r="L21" s="48"/>
      <c r="M21" s="129"/>
      <c r="N21" s="132"/>
      <c r="O21" s="141"/>
      <c r="P21" s="48"/>
      <c r="Q21" s="48"/>
      <c r="R21" s="48"/>
      <c r="S21" s="48"/>
      <c r="T21" s="48"/>
      <c r="U21" s="48"/>
      <c r="V21" s="48"/>
      <c r="W21" s="48"/>
      <c r="X21" s="48"/>
      <c r="Y21" s="48"/>
      <c r="Z21" s="48"/>
      <c r="AA21" s="129"/>
      <c r="AB21" s="132"/>
      <c r="AC21" s="141"/>
      <c r="AD21" s="55" t="s">
        <v>63</v>
      </c>
      <c r="AE21" s="120"/>
      <c r="AF21" s="93" t="s">
        <v>86</v>
      </c>
    </row>
    <row r="22" spans="1:32" x14ac:dyDescent="0.25">
      <c r="A22" s="154"/>
      <c r="B22" s="47"/>
      <c r="C22" s="48"/>
      <c r="D22" s="48"/>
      <c r="E22" s="48"/>
      <c r="F22" s="48"/>
      <c r="G22" s="48"/>
      <c r="H22" s="48"/>
      <c r="I22" s="48"/>
      <c r="J22" s="48"/>
      <c r="K22" s="48"/>
      <c r="L22" s="48"/>
      <c r="M22" s="129"/>
      <c r="N22" s="132"/>
      <c r="O22" s="141"/>
      <c r="P22" s="48"/>
      <c r="Q22" s="48"/>
      <c r="R22" s="48"/>
      <c r="S22" s="48"/>
      <c r="T22" s="48"/>
      <c r="U22" s="48"/>
      <c r="V22" s="48"/>
      <c r="W22" s="48"/>
      <c r="X22" s="48"/>
      <c r="Y22" s="48"/>
      <c r="Z22" s="48"/>
      <c r="AA22" s="129"/>
      <c r="AB22" s="132"/>
      <c r="AC22" s="141"/>
      <c r="AD22" s="94" t="str">
        <f>IF(AC19="OK","Yes","No")</f>
        <v>No</v>
      </c>
      <c r="AE22" s="120"/>
      <c r="AF22" s="138"/>
    </row>
    <row r="23" spans="1:32" x14ac:dyDescent="0.25">
      <c r="A23" s="53" t="str">
        <f>IF(AD18="Cycle Complete", "", "Caution: Previous cycle incomplete")</f>
        <v>Caution: Previous cycle incomplete</v>
      </c>
      <c r="B23" s="49"/>
      <c r="C23" s="50"/>
      <c r="D23" s="50"/>
      <c r="E23" s="50"/>
      <c r="F23" s="50"/>
      <c r="G23" s="50"/>
      <c r="H23" s="50"/>
      <c r="I23" s="50"/>
      <c r="J23" s="50"/>
      <c r="K23" s="50"/>
      <c r="L23" s="50"/>
      <c r="M23" s="130"/>
      <c r="N23" s="133"/>
      <c r="O23" s="142"/>
      <c r="P23" s="50"/>
      <c r="Q23" s="50"/>
      <c r="R23" s="50"/>
      <c r="S23" s="50"/>
      <c r="T23" s="50"/>
      <c r="U23" s="50"/>
      <c r="V23" s="50"/>
      <c r="W23" s="50"/>
      <c r="X23" s="50"/>
      <c r="Y23" s="50"/>
      <c r="Z23" s="50"/>
      <c r="AA23" s="130"/>
      <c r="AB23" s="133"/>
      <c r="AC23" s="142"/>
      <c r="AD23" s="57" t="str">
        <f>IF(AND(AD20="Yes",AD22="Yes"),"Cycle Complete","Cycle Incomplete")</f>
        <v>Cycle Incomplete</v>
      </c>
      <c r="AE23" s="121"/>
      <c r="AF23" s="139"/>
    </row>
    <row r="24" spans="1:32" ht="15" customHeight="1" x14ac:dyDescent="0.25">
      <c r="A24" s="155"/>
      <c r="B24" s="33"/>
      <c r="C24" s="34"/>
      <c r="D24" s="34"/>
      <c r="E24" s="34"/>
      <c r="F24" s="34"/>
      <c r="G24" s="34"/>
      <c r="H24" s="34"/>
      <c r="I24" s="34"/>
      <c r="J24" s="34"/>
      <c r="K24" s="34"/>
      <c r="L24" s="34"/>
      <c r="M24" s="143"/>
      <c r="N24" s="122">
        <f>COUNTIF(C24:L28,"y")</f>
        <v>0</v>
      </c>
      <c r="O24" s="146" t="str">
        <f t="shared" ref="O24" si="5">IF(N24&gt;0,"OK","No Observation")</f>
        <v>No Observation</v>
      </c>
      <c r="P24" s="34"/>
      <c r="Q24" s="34"/>
      <c r="R24" s="34"/>
      <c r="S24" s="34"/>
      <c r="T24" s="34"/>
      <c r="U24" s="34"/>
      <c r="V24" s="34"/>
      <c r="W24" s="34"/>
      <c r="X24" s="34"/>
      <c r="Y24" s="34"/>
      <c r="Z24" s="34"/>
      <c r="AA24" s="143"/>
      <c r="AB24" s="122">
        <f>COUNTIF(P24:Z28,"Y")</f>
        <v>0</v>
      </c>
      <c r="AC24" s="146" t="str">
        <f t="shared" si="3"/>
        <v>No Debrief</v>
      </c>
      <c r="AD24" s="68" t="s">
        <v>62</v>
      </c>
      <c r="AE24" s="125"/>
      <c r="AF24" s="151"/>
    </row>
    <row r="25" spans="1:32" x14ac:dyDescent="0.25">
      <c r="A25" s="156"/>
      <c r="B25" s="35"/>
      <c r="C25" s="36"/>
      <c r="D25" s="36"/>
      <c r="E25" s="36"/>
      <c r="F25" s="36"/>
      <c r="G25" s="36"/>
      <c r="H25" s="36"/>
      <c r="I25" s="36"/>
      <c r="J25" s="36"/>
      <c r="K25" s="36"/>
      <c r="L25" s="36"/>
      <c r="M25" s="144"/>
      <c r="N25" s="123"/>
      <c r="O25" s="147"/>
      <c r="P25" s="36"/>
      <c r="Q25" s="36"/>
      <c r="R25" s="36"/>
      <c r="S25" s="36"/>
      <c r="T25" s="36"/>
      <c r="U25" s="36"/>
      <c r="V25" s="36"/>
      <c r="W25" s="36"/>
      <c r="X25" s="36"/>
      <c r="Y25" s="36"/>
      <c r="Z25" s="36"/>
      <c r="AA25" s="144"/>
      <c r="AB25" s="123"/>
      <c r="AC25" s="147"/>
      <c r="AD25" s="94" t="str">
        <f>IF(O24="OK", "Yes", "No")</f>
        <v>No</v>
      </c>
      <c r="AE25" s="126"/>
      <c r="AF25" s="150"/>
    </row>
    <row r="26" spans="1:32" x14ac:dyDescent="0.25">
      <c r="A26" s="156"/>
      <c r="B26" s="35"/>
      <c r="C26" s="36"/>
      <c r="D26" s="36"/>
      <c r="E26" s="36"/>
      <c r="F26" s="36"/>
      <c r="G26" s="36"/>
      <c r="H26" s="36"/>
      <c r="I26" s="36"/>
      <c r="J26" s="36"/>
      <c r="K26" s="36"/>
      <c r="L26" s="36"/>
      <c r="M26" s="144"/>
      <c r="N26" s="123"/>
      <c r="O26" s="147"/>
      <c r="P26" s="36"/>
      <c r="Q26" s="36"/>
      <c r="R26" s="36"/>
      <c r="S26" s="36"/>
      <c r="T26" s="36"/>
      <c r="U26" s="36"/>
      <c r="V26" s="36"/>
      <c r="W26" s="36"/>
      <c r="X26" s="36"/>
      <c r="Y26" s="36"/>
      <c r="Z26" s="36"/>
      <c r="AA26" s="144"/>
      <c r="AB26" s="123"/>
      <c r="AC26" s="147"/>
      <c r="AD26" s="55" t="s">
        <v>63</v>
      </c>
      <c r="AE26" s="126"/>
      <c r="AF26" s="93" t="s">
        <v>86</v>
      </c>
    </row>
    <row r="27" spans="1:32" x14ac:dyDescent="0.25">
      <c r="A27" s="157"/>
      <c r="B27" s="35"/>
      <c r="C27" s="36"/>
      <c r="D27" s="36"/>
      <c r="E27" s="36"/>
      <c r="F27" s="36"/>
      <c r="G27" s="36"/>
      <c r="H27" s="36"/>
      <c r="I27" s="36"/>
      <c r="J27" s="36"/>
      <c r="K27" s="36"/>
      <c r="L27" s="36"/>
      <c r="M27" s="144"/>
      <c r="N27" s="123"/>
      <c r="O27" s="147"/>
      <c r="P27" s="36"/>
      <c r="Q27" s="36"/>
      <c r="R27" s="36"/>
      <c r="S27" s="36"/>
      <c r="T27" s="36"/>
      <c r="U27" s="36"/>
      <c r="V27" s="36"/>
      <c r="W27" s="36"/>
      <c r="X27" s="36"/>
      <c r="Y27" s="36"/>
      <c r="Z27" s="36"/>
      <c r="AA27" s="144"/>
      <c r="AB27" s="123"/>
      <c r="AC27" s="147"/>
      <c r="AD27" s="94" t="str">
        <f>IF(AC24="OK","Yes","No")</f>
        <v>No</v>
      </c>
      <c r="AE27" s="126"/>
      <c r="AF27" s="134"/>
    </row>
    <row r="28" spans="1:32" x14ac:dyDescent="0.25">
      <c r="A28" s="71" t="str">
        <f>IF(AD23="Cycle Complete", "", "Caution: Previous cycle incomplete")</f>
        <v>Caution: Previous cycle incomplete</v>
      </c>
      <c r="B28" s="37"/>
      <c r="C28" s="38"/>
      <c r="D28" s="38"/>
      <c r="E28" s="38"/>
      <c r="F28" s="38"/>
      <c r="G28" s="38"/>
      <c r="H28" s="38"/>
      <c r="I28" s="38"/>
      <c r="J28" s="38"/>
      <c r="K28" s="38"/>
      <c r="L28" s="38"/>
      <c r="M28" s="145"/>
      <c r="N28" s="124"/>
      <c r="O28" s="148"/>
      <c r="P28" s="38"/>
      <c r="Q28" s="38"/>
      <c r="R28" s="38"/>
      <c r="S28" s="38"/>
      <c r="T28" s="38"/>
      <c r="U28" s="38"/>
      <c r="V28" s="38"/>
      <c r="W28" s="38"/>
      <c r="X28" s="38"/>
      <c r="Y28" s="38"/>
      <c r="Z28" s="38"/>
      <c r="AA28" s="145"/>
      <c r="AB28" s="124"/>
      <c r="AC28" s="148"/>
      <c r="AD28" s="57" t="str">
        <f>IF(AND(AD25="Yes",AD27="Yes"),"Cycle Complete","Cycle Incomplete")</f>
        <v>Cycle Incomplete</v>
      </c>
      <c r="AE28" s="127"/>
      <c r="AF28" s="135"/>
    </row>
    <row r="29" spans="1:32" ht="15" customHeight="1" x14ac:dyDescent="0.25">
      <c r="A29" s="152"/>
      <c r="B29" s="45"/>
      <c r="C29" s="46"/>
      <c r="D29" s="46"/>
      <c r="E29" s="46"/>
      <c r="F29" s="46"/>
      <c r="G29" s="46"/>
      <c r="H29" s="46"/>
      <c r="I29" s="46"/>
      <c r="J29" s="46"/>
      <c r="K29" s="46"/>
      <c r="L29" s="46"/>
      <c r="M29" s="166"/>
      <c r="N29" s="131">
        <f>COUNTIF(C29:L33,"y")</f>
        <v>0</v>
      </c>
      <c r="O29" s="140" t="str">
        <f t="shared" ref="O29" si="6">IF(N29&gt;0,"OK","No Observation")</f>
        <v>No Observation</v>
      </c>
      <c r="P29" s="46"/>
      <c r="Q29" s="46"/>
      <c r="R29" s="46"/>
      <c r="S29" s="46"/>
      <c r="T29" s="46"/>
      <c r="U29" s="46"/>
      <c r="V29" s="46"/>
      <c r="W29" s="46"/>
      <c r="X29" s="46"/>
      <c r="Y29" s="46"/>
      <c r="Z29" s="46"/>
      <c r="AA29" s="128"/>
      <c r="AB29" s="131">
        <f>COUNTIF(P29:Z33,"Y")</f>
        <v>0</v>
      </c>
      <c r="AC29" s="140" t="str">
        <f t="shared" ref="AC29" si="7">IF(AB29&gt;0,"OK","No Debrief")</f>
        <v>No Debrief</v>
      </c>
      <c r="AD29" s="68" t="s">
        <v>62</v>
      </c>
      <c r="AE29" s="119"/>
      <c r="AF29" s="136"/>
    </row>
    <row r="30" spans="1:32" x14ac:dyDescent="0.25">
      <c r="A30" s="153"/>
      <c r="B30" s="47"/>
      <c r="C30" s="48"/>
      <c r="D30" s="48"/>
      <c r="E30" s="48"/>
      <c r="F30" s="48"/>
      <c r="G30" s="48"/>
      <c r="H30" s="48"/>
      <c r="I30" s="48"/>
      <c r="J30" s="48"/>
      <c r="K30" s="48"/>
      <c r="L30" s="48"/>
      <c r="M30" s="167"/>
      <c r="N30" s="132"/>
      <c r="O30" s="141"/>
      <c r="P30" s="48"/>
      <c r="Q30" s="48"/>
      <c r="R30" s="48"/>
      <c r="S30" s="48"/>
      <c r="T30" s="48"/>
      <c r="U30" s="48"/>
      <c r="V30" s="48"/>
      <c r="W30" s="48"/>
      <c r="X30" s="48"/>
      <c r="Y30" s="48"/>
      <c r="Z30" s="48"/>
      <c r="AA30" s="129"/>
      <c r="AB30" s="132"/>
      <c r="AC30" s="141"/>
      <c r="AD30" s="94" t="str">
        <f>IF(O29="OK", "Yes", "No")</f>
        <v>No</v>
      </c>
      <c r="AE30" s="120"/>
      <c r="AF30" s="137"/>
    </row>
    <row r="31" spans="1:32" x14ac:dyDescent="0.25">
      <c r="A31" s="153"/>
      <c r="B31" s="47"/>
      <c r="C31" s="48"/>
      <c r="D31" s="48"/>
      <c r="E31" s="48"/>
      <c r="F31" s="48"/>
      <c r="G31" s="48"/>
      <c r="H31" s="48"/>
      <c r="I31" s="48"/>
      <c r="J31" s="48"/>
      <c r="K31" s="48"/>
      <c r="L31" s="48"/>
      <c r="M31" s="167"/>
      <c r="N31" s="132"/>
      <c r="O31" s="141"/>
      <c r="P31" s="48"/>
      <c r="Q31" s="48"/>
      <c r="R31" s="48"/>
      <c r="S31" s="48"/>
      <c r="T31" s="48"/>
      <c r="U31" s="48"/>
      <c r="V31" s="48"/>
      <c r="W31" s="48"/>
      <c r="X31" s="48"/>
      <c r="Y31" s="48"/>
      <c r="Z31" s="48"/>
      <c r="AA31" s="129"/>
      <c r="AB31" s="132"/>
      <c r="AC31" s="141"/>
      <c r="AD31" s="55" t="s">
        <v>63</v>
      </c>
      <c r="AE31" s="120"/>
      <c r="AF31" s="93" t="s">
        <v>86</v>
      </c>
    </row>
    <row r="32" spans="1:32" x14ac:dyDescent="0.25">
      <c r="A32" s="154"/>
      <c r="B32" s="47"/>
      <c r="C32" s="48"/>
      <c r="D32" s="48"/>
      <c r="E32" s="48"/>
      <c r="F32" s="48"/>
      <c r="G32" s="48"/>
      <c r="H32" s="48"/>
      <c r="I32" s="48"/>
      <c r="J32" s="48"/>
      <c r="K32" s="48"/>
      <c r="L32" s="48"/>
      <c r="M32" s="167"/>
      <c r="N32" s="132"/>
      <c r="O32" s="141"/>
      <c r="P32" s="48"/>
      <c r="Q32" s="48"/>
      <c r="R32" s="48"/>
      <c r="S32" s="48"/>
      <c r="T32" s="48"/>
      <c r="U32" s="48"/>
      <c r="V32" s="48"/>
      <c r="W32" s="48"/>
      <c r="X32" s="48"/>
      <c r="Y32" s="48"/>
      <c r="Z32" s="48"/>
      <c r="AA32" s="129"/>
      <c r="AB32" s="132"/>
      <c r="AC32" s="141"/>
      <c r="AD32" s="94" t="str">
        <f>IF(AC29="OK","Yes","No")</f>
        <v>No</v>
      </c>
      <c r="AE32" s="120"/>
      <c r="AF32" s="138"/>
    </row>
    <row r="33" spans="1:32" x14ac:dyDescent="0.25">
      <c r="A33" s="53" t="str">
        <f>IF(AD28="Cycle Complete", "", "Caution: Previous cycle incomplete")</f>
        <v>Caution: Previous cycle incomplete</v>
      </c>
      <c r="B33" s="49"/>
      <c r="C33" s="50"/>
      <c r="D33" s="50"/>
      <c r="E33" s="50"/>
      <c r="F33" s="50"/>
      <c r="G33" s="50"/>
      <c r="H33" s="50"/>
      <c r="I33" s="50"/>
      <c r="J33" s="50"/>
      <c r="K33" s="50"/>
      <c r="L33" s="50"/>
      <c r="M33" s="168"/>
      <c r="N33" s="133"/>
      <c r="O33" s="142"/>
      <c r="P33" s="50"/>
      <c r="Q33" s="50"/>
      <c r="R33" s="50"/>
      <c r="S33" s="50"/>
      <c r="T33" s="50"/>
      <c r="U33" s="50"/>
      <c r="V33" s="50"/>
      <c r="W33" s="50"/>
      <c r="X33" s="50"/>
      <c r="Y33" s="50"/>
      <c r="Z33" s="50"/>
      <c r="AA33" s="130"/>
      <c r="AB33" s="133"/>
      <c r="AC33" s="142"/>
      <c r="AD33" s="57" t="str">
        <f>IF(AND(AD30="Yes",AD32="Yes"),"Cycle Complete","Cycle Incomplete")</f>
        <v>Cycle Incomplete</v>
      </c>
      <c r="AE33" s="121"/>
      <c r="AF33" s="139"/>
    </row>
    <row r="34" spans="1:32" ht="15" customHeight="1" x14ac:dyDescent="0.25">
      <c r="A34" s="155"/>
      <c r="B34" s="33"/>
      <c r="C34" s="34"/>
      <c r="D34" s="34"/>
      <c r="E34" s="34"/>
      <c r="F34" s="34"/>
      <c r="G34" s="34"/>
      <c r="H34" s="34"/>
      <c r="I34" s="34"/>
      <c r="J34" s="34"/>
      <c r="K34" s="34"/>
      <c r="L34" s="34"/>
      <c r="M34" s="143"/>
      <c r="N34" s="122">
        <f>COUNTIF(C34:L38,"y")</f>
        <v>0</v>
      </c>
      <c r="O34" s="146" t="str">
        <f t="shared" ref="O34" si="8">IF(N34&gt;0,"OK","No Observation")</f>
        <v>No Observation</v>
      </c>
      <c r="P34" s="34"/>
      <c r="Q34" s="34"/>
      <c r="R34" s="34"/>
      <c r="S34" s="34"/>
      <c r="T34" s="34"/>
      <c r="U34" s="34"/>
      <c r="V34" s="34"/>
      <c r="W34" s="34"/>
      <c r="X34" s="34"/>
      <c r="Y34" s="34"/>
      <c r="Z34" s="34"/>
      <c r="AA34" s="143"/>
      <c r="AB34" s="122">
        <f>COUNTIF(P34:Z38,"Y")</f>
        <v>0</v>
      </c>
      <c r="AC34" s="146" t="str">
        <f t="shared" ref="AC34" si="9">IF(AB34&gt;0,"OK","No Debrief")</f>
        <v>No Debrief</v>
      </c>
      <c r="AD34" s="68" t="s">
        <v>62</v>
      </c>
      <c r="AE34" s="125"/>
      <c r="AF34" s="151"/>
    </row>
    <row r="35" spans="1:32" x14ac:dyDescent="0.25">
      <c r="A35" s="156"/>
      <c r="B35" s="35"/>
      <c r="C35" s="36"/>
      <c r="D35" s="36"/>
      <c r="E35" s="36"/>
      <c r="F35" s="36"/>
      <c r="G35" s="36"/>
      <c r="H35" s="36"/>
      <c r="I35" s="36"/>
      <c r="J35" s="36"/>
      <c r="K35" s="36"/>
      <c r="L35" s="36"/>
      <c r="M35" s="144"/>
      <c r="N35" s="123"/>
      <c r="O35" s="147"/>
      <c r="P35" s="36"/>
      <c r="Q35" s="36"/>
      <c r="R35" s="36"/>
      <c r="S35" s="36"/>
      <c r="T35" s="36"/>
      <c r="U35" s="36"/>
      <c r="V35" s="36"/>
      <c r="W35" s="36"/>
      <c r="X35" s="36"/>
      <c r="Y35" s="36"/>
      <c r="Z35" s="36"/>
      <c r="AA35" s="144"/>
      <c r="AB35" s="123"/>
      <c r="AC35" s="147"/>
      <c r="AD35" s="94" t="str">
        <f>IF(O34="OK", "Yes", "No")</f>
        <v>No</v>
      </c>
      <c r="AE35" s="126"/>
      <c r="AF35" s="150"/>
    </row>
    <row r="36" spans="1:32" x14ac:dyDescent="0.25">
      <c r="A36" s="156"/>
      <c r="B36" s="35"/>
      <c r="C36" s="36"/>
      <c r="D36" s="36"/>
      <c r="E36" s="36"/>
      <c r="F36" s="36"/>
      <c r="G36" s="36"/>
      <c r="H36" s="36"/>
      <c r="I36" s="36"/>
      <c r="J36" s="36"/>
      <c r="K36" s="36"/>
      <c r="L36" s="36"/>
      <c r="M36" s="144"/>
      <c r="N36" s="123"/>
      <c r="O36" s="147"/>
      <c r="P36" s="36"/>
      <c r="Q36" s="36"/>
      <c r="R36" s="36"/>
      <c r="S36" s="36"/>
      <c r="T36" s="36"/>
      <c r="U36" s="36"/>
      <c r="V36" s="36"/>
      <c r="W36" s="36"/>
      <c r="X36" s="36"/>
      <c r="Y36" s="36"/>
      <c r="Z36" s="36"/>
      <c r="AA36" s="144"/>
      <c r="AB36" s="123"/>
      <c r="AC36" s="147"/>
      <c r="AD36" s="55" t="s">
        <v>63</v>
      </c>
      <c r="AE36" s="126"/>
      <c r="AF36" s="93" t="s">
        <v>86</v>
      </c>
    </row>
    <row r="37" spans="1:32" x14ac:dyDescent="0.25">
      <c r="A37" s="157"/>
      <c r="B37" s="35"/>
      <c r="C37" s="36"/>
      <c r="D37" s="36"/>
      <c r="E37" s="36"/>
      <c r="F37" s="36"/>
      <c r="G37" s="36"/>
      <c r="H37" s="36"/>
      <c r="I37" s="36"/>
      <c r="J37" s="36"/>
      <c r="K37" s="36"/>
      <c r="L37" s="36"/>
      <c r="M37" s="144"/>
      <c r="N37" s="123"/>
      <c r="O37" s="147"/>
      <c r="P37" s="36"/>
      <c r="Q37" s="36"/>
      <c r="R37" s="36"/>
      <c r="S37" s="36"/>
      <c r="T37" s="36"/>
      <c r="U37" s="36"/>
      <c r="V37" s="36"/>
      <c r="W37" s="36"/>
      <c r="X37" s="36"/>
      <c r="Y37" s="36"/>
      <c r="Z37" s="36"/>
      <c r="AA37" s="144"/>
      <c r="AB37" s="123"/>
      <c r="AC37" s="147"/>
      <c r="AD37" s="94" t="str">
        <f>IF(AC34="OK","Yes","No")</f>
        <v>No</v>
      </c>
      <c r="AE37" s="126"/>
      <c r="AF37" s="134"/>
    </row>
    <row r="38" spans="1:32" x14ac:dyDescent="0.25">
      <c r="A38" s="71" t="str">
        <f>IF(AD33="Cycle Complete", "", "Caution: Previous cycle incomplete")</f>
        <v>Caution: Previous cycle incomplete</v>
      </c>
      <c r="B38" s="37"/>
      <c r="C38" s="38"/>
      <c r="D38" s="38"/>
      <c r="E38" s="38"/>
      <c r="F38" s="38"/>
      <c r="G38" s="38"/>
      <c r="H38" s="38"/>
      <c r="I38" s="38"/>
      <c r="J38" s="38"/>
      <c r="K38" s="38"/>
      <c r="L38" s="38"/>
      <c r="M38" s="145"/>
      <c r="N38" s="124"/>
      <c r="O38" s="148"/>
      <c r="P38" s="38"/>
      <c r="Q38" s="38"/>
      <c r="R38" s="38"/>
      <c r="S38" s="38"/>
      <c r="T38" s="38"/>
      <c r="U38" s="38"/>
      <c r="V38" s="38"/>
      <c r="W38" s="38"/>
      <c r="X38" s="38"/>
      <c r="Y38" s="38"/>
      <c r="Z38" s="38"/>
      <c r="AA38" s="145"/>
      <c r="AB38" s="124"/>
      <c r="AC38" s="148"/>
      <c r="AD38" s="57" t="str">
        <f>IF(AND(AD35="Yes",AD37="Yes"),"Cycle Complete","Cycle Incomplete")</f>
        <v>Cycle Incomplete</v>
      </c>
      <c r="AE38" s="127"/>
      <c r="AF38" s="135"/>
    </row>
    <row r="39" spans="1:32" ht="15" customHeight="1" x14ac:dyDescent="0.25">
      <c r="A39" s="152"/>
      <c r="B39" s="45"/>
      <c r="C39" s="46"/>
      <c r="D39" s="46"/>
      <c r="E39" s="46"/>
      <c r="F39" s="46"/>
      <c r="G39" s="46"/>
      <c r="H39" s="46"/>
      <c r="I39" s="46"/>
      <c r="J39" s="46"/>
      <c r="K39" s="46"/>
      <c r="L39" s="46"/>
      <c r="M39" s="128"/>
      <c r="N39" s="131">
        <f>COUNTIF(C39:L43,"y")</f>
        <v>0</v>
      </c>
      <c r="O39" s="140" t="str">
        <f t="shared" ref="O39" si="10">IF(N39&gt;0,"OK","No Observation")</f>
        <v>No Observation</v>
      </c>
      <c r="P39" s="46"/>
      <c r="Q39" s="46"/>
      <c r="R39" s="46"/>
      <c r="S39" s="46"/>
      <c r="T39" s="46"/>
      <c r="U39" s="46"/>
      <c r="V39" s="46"/>
      <c r="W39" s="46"/>
      <c r="X39" s="46"/>
      <c r="Y39" s="46"/>
      <c r="Z39" s="46"/>
      <c r="AA39" s="128"/>
      <c r="AB39" s="131">
        <f>COUNTIF(P39:Z43,"Y")</f>
        <v>0</v>
      </c>
      <c r="AC39" s="140" t="str">
        <f t="shared" ref="AC39" si="11">IF(AB39&gt;0,"OK","No Debrief")</f>
        <v>No Debrief</v>
      </c>
      <c r="AD39" s="68" t="s">
        <v>62</v>
      </c>
      <c r="AE39" s="119"/>
      <c r="AF39" s="136"/>
    </row>
    <row r="40" spans="1:32" x14ac:dyDescent="0.25">
      <c r="A40" s="153"/>
      <c r="B40" s="47"/>
      <c r="C40" s="48"/>
      <c r="D40" s="48"/>
      <c r="E40" s="48"/>
      <c r="F40" s="48"/>
      <c r="G40" s="48"/>
      <c r="H40" s="48"/>
      <c r="I40" s="48"/>
      <c r="J40" s="48"/>
      <c r="K40" s="48"/>
      <c r="L40" s="48"/>
      <c r="M40" s="129"/>
      <c r="N40" s="132"/>
      <c r="O40" s="141"/>
      <c r="P40" s="48"/>
      <c r="Q40" s="48"/>
      <c r="R40" s="48"/>
      <c r="S40" s="48"/>
      <c r="T40" s="48"/>
      <c r="U40" s="48"/>
      <c r="V40" s="48"/>
      <c r="W40" s="48"/>
      <c r="X40" s="48"/>
      <c r="Y40" s="48"/>
      <c r="Z40" s="48"/>
      <c r="AA40" s="129"/>
      <c r="AB40" s="132"/>
      <c r="AC40" s="141"/>
      <c r="AD40" s="94" t="str">
        <f>IF(O39="OK", "Yes", "No")</f>
        <v>No</v>
      </c>
      <c r="AE40" s="120"/>
      <c r="AF40" s="137"/>
    </row>
    <row r="41" spans="1:32" x14ac:dyDescent="0.25">
      <c r="A41" s="153"/>
      <c r="B41" s="47"/>
      <c r="C41" s="48"/>
      <c r="D41" s="48"/>
      <c r="E41" s="48"/>
      <c r="F41" s="48"/>
      <c r="G41" s="48"/>
      <c r="H41" s="48"/>
      <c r="I41" s="48"/>
      <c r="J41" s="48"/>
      <c r="K41" s="48"/>
      <c r="L41" s="48"/>
      <c r="M41" s="129"/>
      <c r="N41" s="132"/>
      <c r="O41" s="141"/>
      <c r="P41" s="48"/>
      <c r="Q41" s="48"/>
      <c r="R41" s="48"/>
      <c r="S41" s="48"/>
      <c r="T41" s="48"/>
      <c r="U41" s="48"/>
      <c r="V41" s="48"/>
      <c r="W41" s="48"/>
      <c r="X41" s="48"/>
      <c r="Y41" s="48"/>
      <c r="Z41" s="48"/>
      <c r="AA41" s="129"/>
      <c r="AB41" s="132"/>
      <c r="AC41" s="141"/>
      <c r="AD41" s="55" t="s">
        <v>63</v>
      </c>
      <c r="AE41" s="120"/>
      <c r="AF41" s="93" t="s">
        <v>86</v>
      </c>
    </row>
    <row r="42" spans="1:32" x14ac:dyDescent="0.25">
      <c r="A42" s="154"/>
      <c r="B42" s="47"/>
      <c r="C42" s="48"/>
      <c r="D42" s="48"/>
      <c r="E42" s="48"/>
      <c r="F42" s="48"/>
      <c r="G42" s="48"/>
      <c r="H42" s="48"/>
      <c r="I42" s="48"/>
      <c r="J42" s="48"/>
      <c r="K42" s="48"/>
      <c r="L42" s="48"/>
      <c r="M42" s="129"/>
      <c r="N42" s="132"/>
      <c r="O42" s="141"/>
      <c r="P42" s="48"/>
      <c r="Q42" s="48"/>
      <c r="R42" s="48"/>
      <c r="S42" s="48"/>
      <c r="T42" s="48"/>
      <c r="U42" s="48"/>
      <c r="V42" s="48"/>
      <c r="W42" s="48"/>
      <c r="X42" s="48"/>
      <c r="Y42" s="48"/>
      <c r="Z42" s="48"/>
      <c r="AA42" s="129"/>
      <c r="AB42" s="132"/>
      <c r="AC42" s="141"/>
      <c r="AD42" s="94" t="str">
        <f>IF(AC39="OK","Yes","No")</f>
        <v>No</v>
      </c>
      <c r="AE42" s="120"/>
      <c r="AF42" s="138"/>
    </row>
    <row r="43" spans="1:32" x14ac:dyDescent="0.25">
      <c r="A43" s="53" t="str">
        <f>IF(AD38="Cycle Complete", "", "Caution: Previous cycle incomplete")</f>
        <v>Caution: Previous cycle incomplete</v>
      </c>
      <c r="B43" s="49"/>
      <c r="C43" s="50"/>
      <c r="D43" s="50"/>
      <c r="E43" s="50"/>
      <c r="F43" s="50"/>
      <c r="G43" s="50"/>
      <c r="H43" s="50"/>
      <c r="I43" s="50"/>
      <c r="J43" s="50"/>
      <c r="K43" s="50"/>
      <c r="L43" s="50"/>
      <c r="M43" s="130"/>
      <c r="N43" s="133"/>
      <c r="O43" s="142"/>
      <c r="P43" s="50"/>
      <c r="Q43" s="50"/>
      <c r="R43" s="50"/>
      <c r="S43" s="50"/>
      <c r="T43" s="50"/>
      <c r="U43" s="50"/>
      <c r="V43" s="50"/>
      <c r="W43" s="50"/>
      <c r="X43" s="50"/>
      <c r="Y43" s="50"/>
      <c r="Z43" s="50"/>
      <c r="AA43" s="130"/>
      <c r="AB43" s="133"/>
      <c r="AC43" s="142"/>
      <c r="AD43" s="57" t="str">
        <f>IF(AND(AD40="Yes",AD42="Yes"),"Cycle Complete","Cycle Incomplete")</f>
        <v>Cycle Incomplete</v>
      </c>
      <c r="AE43" s="121"/>
      <c r="AF43" s="139"/>
    </row>
    <row r="44" spans="1:32" ht="15" customHeight="1" x14ac:dyDescent="0.25">
      <c r="A44" s="155"/>
      <c r="B44" s="33"/>
      <c r="C44" s="34"/>
      <c r="D44" s="34"/>
      <c r="E44" s="34"/>
      <c r="F44" s="34"/>
      <c r="G44" s="34"/>
      <c r="H44" s="34"/>
      <c r="I44" s="34"/>
      <c r="J44" s="34"/>
      <c r="K44" s="34"/>
      <c r="L44" s="34"/>
      <c r="M44" s="143"/>
      <c r="N44" s="122">
        <f>COUNTIF(C44:L48,"y")</f>
        <v>0</v>
      </c>
      <c r="O44" s="146" t="str">
        <f t="shared" ref="O44" si="12">IF(N44&gt;0,"OK","No Observation")</f>
        <v>No Observation</v>
      </c>
      <c r="P44" s="34"/>
      <c r="Q44" s="34"/>
      <c r="R44" s="34"/>
      <c r="S44" s="34"/>
      <c r="T44" s="34"/>
      <c r="U44" s="34"/>
      <c r="V44" s="34"/>
      <c r="W44" s="34"/>
      <c r="X44" s="34"/>
      <c r="Y44" s="34"/>
      <c r="Z44" s="34"/>
      <c r="AA44" s="143"/>
      <c r="AB44" s="122">
        <f>COUNTIF(P44:Z48,"Y")</f>
        <v>0</v>
      </c>
      <c r="AC44" s="146" t="str">
        <f t="shared" ref="AC44" si="13">IF(AB44&gt;0,"OK","No Debrief")</f>
        <v>No Debrief</v>
      </c>
      <c r="AD44" s="68" t="s">
        <v>62</v>
      </c>
      <c r="AE44" s="125"/>
      <c r="AF44" s="151"/>
    </row>
    <row r="45" spans="1:32" x14ac:dyDescent="0.25">
      <c r="A45" s="156"/>
      <c r="B45" s="35"/>
      <c r="C45" s="36"/>
      <c r="D45" s="36"/>
      <c r="E45" s="36"/>
      <c r="F45" s="36"/>
      <c r="G45" s="36"/>
      <c r="H45" s="36"/>
      <c r="I45" s="36"/>
      <c r="J45" s="36"/>
      <c r="K45" s="36"/>
      <c r="L45" s="36"/>
      <c r="M45" s="144"/>
      <c r="N45" s="123"/>
      <c r="O45" s="147"/>
      <c r="P45" s="36"/>
      <c r="Q45" s="36"/>
      <c r="R45" s="36"/>
      <c r="S45" s="36"/>
      <c r="T45" s="36"/>
      <c r="U45" s="36"/>
      <c r="V45" s="36"/>
      <c r="W45" s="36"/>
      <c r="X45" s="36"/>
      <c r="Y45" s="36"/>
      <c r="Z45" s="36"/>
      <c r="AA45" s="144"/>
      <c r="AB45" s="123"/>
      <c r="AC45" s="147"/>
      <c r="AD45" s="94" t="str">
        <f>IF(O44="OK", "Yes", "No")</f>
        <v>No</v>
      </c>
      <c r="AE45" s="126"/>
      <c r="AF45" s="150"/>
    </row>
    <row r="46" spans="1:32" x14ac:dyDescent="0.25">
      <c r="A46" s="156"/>
      <c r="B46" s="35"/>
      <c r="C46" s="36"/>
      <c r="D46" s="36"/>
      <c r="E46" s="36"/>
      <c r="F46" s="36"/>
      <c r="G46" s="36"/>
      <c r="H46" s="36"/>
      <c r="I46" s="36"/>
      <c r="J46" s="36"/>
      <c r="K46" s="36"/>
      <c r="L46" s="36"/>
      <c r="M46" s="144"/>
      <c r="N46" s="123"/>
      <c r="O46" s="147"/>
      <c r="P46" s="36"/>
      <c r="Q46" s="36"/>
      <c r="R46" s="36"/>
      <c r="S46" s="36"/>
      <c r="T46" s="36"/>
      <c r="U46" s="36"/>
      <c r="V46" s="36"/>
      <c r="W46" s="36"/>
      <c r="X46" s="36"/>
      <c r="Y46" s="36"/>
      <c r="Z46" s="36"/>
      <c r="AA46" s="144"/>
      <c r="AB46" s="123"/>
      <c r="AC46" s="147"/>
      <c r="AD46" s="55" t="s">
        <v>63</v>
      </c>
      <c r="AE46" s="126"/>
      <c r="AF46" s="93" t="s">
        <v>86</v>
      </c>
    </row>
    <row r="47" spans="1:32" x14ac:dyDescent="0.25">
      <c r="A47" s="157"/>
      <c r="B47" s="35"/>
      <c r="C47" s="36"/>
      <c r="D47" s="36"/>
      <c r="E47" s="36"/>
      <c r="F47" s="36"/>
      <c r="G47" s="36"/>
      <c r="H47" s="36"/>
      <c r="I47" s="36"/>
      <c r="J47" s="36"/>
      <c r="K47" s="36"/>
      <c r="L47" s="36"/>
      <c r="M47" s="144"/>
      <c r="N47" s="123"/>
      <c r="O47" s="147"/>
      <c r="P47" s="36"/>
      <c r="Q47" s="36"/>
      <c r="R47" s="36"/>
      <c r="S47" s="36"/>
      <c r="T47" s="36"/>
      <c r="U47" s="36"/>
      <c r="V47" s="36"/>
      <c r="W47" s="36"/>
      <c r="X47" s="36"/>
      <c r="Y47" s="36"/>
      <c r="Z47" s="36"/>
      <c r="AA47" s="144"/>
      <c r="AB47" s="123"/>
      <c r="AC47" s="147"/>
      <c r="AD47" s="94" t="str">
        <f>IF(AC44="OK","Yes","No")</f>
        <v>No</v>
      </c>
      <c r="AE47" s="126"/>
      <c r="AF47" s="134"/>
    </row>
    <row r="48" spans="1:32" x14ac:dyDescent="0.25">
      <c r="A48" s="71" t="str">
        <f>IF(AD43="Cycle Complete", "", "Caution: Previous cycle incomplete")</f>
        <v>Caution: Previous cycle incomplete</v>
      </c>
      <c r="B48" s="37"/>
      <c r="C48" s="38"/>
      <c r="D48" s="38"/>
      <c r="E48" s="38"/>
      <c r="F48" s="38"/>
      <c r="G48" s="38"/>
      <c r="H48" s="38"/>
      <c r="I48" s="38"/>
      <c r="J48" s="38"/>
      <c r="K48" s="38"/>
      <c r="L48" s="38"/>
      <c r="M48" s="145"/>
      <c r="N48" s="124"/>
      <c r="O48" s="148"/>
      <c r="P48" s="38"/>
      <c r="Q48" s="38"/>
      <c r="R48" s="38"/>
      <c r="S48" s="38"/>
      <c r="T48" s="38"/>
      <c r="U48" s="38"/>
      <c r="V48" s="38"/>
      <c r="W48" s="38"/>
      <c r="X48" s="38"/>
      <c r="Y48" s="38"/>
      <c r="Z48" s="38"/>
      <c r="AA48" s="145"/>
      <c r="AB48" s="124"/>
      <c r="AC48" s="148"/>
      <c r="AD48" s="57" t="str">
        <f>IF(AND(AD45="Yes",AD47="Yes"),"Cycle Complete","Cycle Incomplete")</f>
        <v>Cycle Incomplete</v>
      </c>
      <c r="AE48" s="127"/>
      <c r="AF48" s="135"/>
    </row>
    <row r="49" spans="1:32" ht="15" customHeight="1" x14ac:dyDescent="0.25">
      <c r="A49" s="152"/>
      <c r="B49" s="45"/>
      <c r="C49" s="46"/>
      <c r="D49" s="46"/>
      <c r="E49" s="46"/>
      <c r="F49" s="46"/>
      <c r="G49" s="46"/>
      <c r="H49" s="46"/>
      <c r="I49" s="46"/>
      <c r="J49" s="46"/>
      <c r="K49" s="46"/>
      <c r="L49" s="46"/>
      <c r="M49" s="128"/>
      <c r="N49" s="131">
        <f>COUNTIF(C49:L53,"y")</f>
        <v>0</v>
      </c>
      <c r="O49" s="140" t="str">
        <f t="shared" ref="O49" si="14">IF(N49&gt;0,"OK","No Observation")</f>
        <v>No Observation</v>
      </c>
      <c r="P49" s="46"/>
      <c r="Q49" s="46"/>
      <c r="R49" s="46"/>
      <c r="S49" s="46"/>
      <c r="T49" s="46"/>
      <c r="U49" s="46"/>
      <c r="V49" s="46"/>
      <c r="W49" s="46"/>
      <c r="X49" s="46"/>
      <c r="Y49" s="46"/>
      <c r="Z49" s="46"/>
      <c r="AA49" s="128"/>
      <c r="AB49" s="131">
        <f>COUNTIF(P49:Z53,"Y")</f>
        <v>0</v>
      </c>
      <c r="AC49" s="140" t="str">
        <f t="shared" ref="AC49" si="15">IF(AB49&gt;0,"OK","No Debrief")</f>
        <v>No Debrief</v>
      </c>
      <c r="AD49" s="68" t="s">
        <v>62</v>
      </c>
      <c r="AE49" s="119"/>
      <c r="AF49" s="136"/>
    </row>
    <row r="50" spans="1:32" x14ac:dyDescent="0.25">
      <c r="A50" s="153"/>
      <c r="B50" s="47"/>
      <c r="C50" s="48"/>
      <c r="D50" s="48"/>
      <c r="E50" s="48"/>
      <c r="F50" s="48"/>
      <c r="G50" s="48"/>
      <c r="H50" s="48"/>
      <c r="I50" s="48"/>
      <c r="J50" s="48"/>
      <c r="K50" s="48"/>
      <c r="L50" s="48"/>
      <c r="M50" s="129"/>
      <c r="N50" s="132"/>
      <c r="O50" s="141"/>
      <c r="P50" s="48"/>
      <c r="Q50" s="48"/>
      <c r="R50" s="48"/>
      <c r="S50" s="48"/>
      <c r="T50" s="48"/>
      <c r="U50" s="48"/>
      <c r="V50" s="48"/>
      <c r="W50" s="48"/>
      <c r="X50" s="48"/>
      <c r="Y50" s="48"/>
      <c r="Z50" s="48"/>
      <c r="AA50" s="129"/>
      <c r="AB50" s="132"/>
      <c r="AC50" s="141"/>
      <c r="AD50" s="94" t="str">
        <f>IF(O49="OK", "Yes", "No")</f>
        <v>No</v>
      </c>
      <c r="AE50" s="120"/>
      <c r="AF50" s="137"/>
    </row>
    <row r="51" spans="1:32" x14ac:dyDescent="0.25">
      <c r="A51" s="153"/>
      <c r="B51" s="47"/>
      <c r="C51" s="48"/>
      <c r="D51" s="48"/>
      <c r="E51" s="48"/>
      <c r="F51" s="48"/>
      <c r="G51" s="48"/>
      <c r="H51" s="48"/>
      <c r="I51" s="48"/>
      <c r="J51" s="48"/>
      <c r="K51" s="48"/>
      <c r="L51" s="48"/>
      <c r="M51" s="129"/>
      <c r="N51" s="132"/>
      <c r="O51" s="141"/>
      <c r="P51" s="48"/>
      <c r="Q51" s="48"/>
      <c r="R51" s="48"/>
      <c r="S51" s="48"/>
      <c r="T51" s="48"/>
      <c r="U51" s="48"/>
      <c r="V51" s="48"/>
      <c r="W51" s="48"/>
      <c r="X51" s="48"/>
      <c r="Y51" s="48"/>
      <c r="Z51" s="48"/>
      <c r="AA51" s="129"/>
      <c r="AB51" s="132"/>
      <c r="AC51" s="141"/>
      <c r="AD51" s="55" t="s">
        <v>63</v>
      </c>
      <c r="AE51" s="120"/>
      <c r="AF51" s="93" t="s">
        <v>86</v>
      </c>
    </row>
    <row r="52" spans="1:32" x14ac:dyDescent="0.25">
      <c r="A52" s="154"/>
      <c r="B52" s="47"/>
      <c r="C52" s="48"/>
      <c r="D52" s="48"/>
      <c r="E52" s="48"/>
      <c r="F52" s="48"/>
      <c r="G52" s="48"/>
      <c r="H52" s="48"/>
      <c r="I52" s="48"/>
      <c r="J52" s="48"/>
      <c r="K52" s="48"/>
      <c r="L52" s="48"/>
      <c r="M52" s="129"/>
      <c r="N52" s="132"/>
      <c r="O52" s="141"/>
      <c r="P52" s="48"/>
      <c r="Q52" s="48"/>
      <c r="R52" s="48"/>
      <c r="S52" s="48"/>
      <c r="T52" s="48"/>
      <c r="U52" s="48"/>
      <c r="V52" s="48"/>
      <c r="W52" s="48"/>
      <c r="X52" s="48"/>
      <c r="Y52" s="48"/>
      <c r="Z52" s="48"/>
      <c r="AA52" s="129"/>
      <c r="AB52" s="132"/>
      <c r="AC52" s="141"/>
      <c r="AD52" s="94" t="str">
        <f>IF(AC49="OK","Yes","No")</f>
        <v>No</v>
      </c>
      <c r="AE52" s="120"/>
      <c r="AF52" s="138"/>
    </row>
    <row r="53" spans="1:32" x14ac:dyDescent="0.25">
      <c r="A53" s="53" t="str">
        <f>IF(AD48="Cycle Complete", "", "Caution: Previous cycle incomplete")</f>
        <v>Caution: Previous cycle incomplete</v>
      </c>
      <c r="B53" s="49"/>
      <c r="C53" s="50"/>
      <c r="D53" s="50"/>
      <c r="E53" s="50"/>
      <c r="F53" s="50"/>
      <c r="G53" s="50"/>
      <c r="H53" s="50"/>
      <c r="I53" s="50"/>
      <c r="J53" s="50"/>
      <c r="K53" s="50"/>
      <c r="L53" s="50"/>
      <c r="M53" s="130"/>
      <c r="N53" s="133"/>
      <c r="O53" s="142"/>
      <c r="P53" s="50"/>
      <c r="Q53" s="50"/>
      <c r="R53" s="50"/>
      <c r="S53" s="50"/>
      <c r="T53" s="50"/>
      <c r="U53" s="50"/>
      <c r="V53" s="50"/>
      <c r="W53" s="50"/>
      <c r="X53" s="50"/>
      <c r="Y53" s="50"/>
      <c r="Z53" s="50"/>
      <c r="AA53" s="130"/>
      <c r="AB53" s="133"/>
      <c r="AC53" s="142"/>
      <c r="AD53" s="57" t="str">
        <f>IF(AND(AD50="Yes",AD52="Yes"),"Cycle Complete","Cycle Incomplete")</f>
        <v>Cycle Incomplete</v>
      </c>
      <c r="AE53" s="121"/>
      <c r="AF53" s="139"/>
    </row>
    <row r="54" spans="1:32" ht="15" customHeight="1" x14ac:dyDescent="0.25">
      <c r="A54" s="155"/>
      <c r="B54" s="33"/>
      <c r="C54" s="34"/>
      <c r="D54" s="34"/>
      <c r="E54" s="34"/>
      <c r="F54" s="34"/>
      <c r="G54" s="34"/>
      <c r="H54" s="34"/>
      <c r="I54" s="34"/>
      <c r="J54" s="34"/>
      <c r="K54" s="34"/>
      <c r="L54" s="34"/>
      <c r="M54" s="143"/>
      <c r="N54" s="122">
        <f>COUNTIF(C54:L58,"y")</f>
        <v>0</v>
      </c>
      <c r="O54" s="146" t="str">
        <f t="shared" ref="O54" si="16">IF(N54&gt;0,"OK","No Observation")</f>
        <v>No Observation</v>
      </c>
      <c r="P54" s="34"/>
      <c r="Q54" s="34"/>
      <c r="R54" s="34"/>
      <c r="S54" s="34"/>
      <c r="T54" s="34"/>
      <c r="U54" s="34"/>
      <c r="V54" s="34"/>
      <c r="W54" s="34"/>
      <c r="X54" s="34"/>
      <c r="Y54" s="34"/>
      <c r="Z54" s="34"/>
      <c r="AA54" s="143"/>
      <c r="AB54" s="122">
        <f>COUNTIF(P54:Z58,"Y")</f>
        <v>0</v>
      </c>
      <c r="AC54" s="146" t="str">
        <f t="shared" ref="AC54" si="17">IF(AB54&gt;0,"OK","No Debrief")</f>
        <v>No Debrief</v>
      </c>
      <c r="AD54" s="68" t="s">
        <v>62</v>
      </c>
      <c r="AE54" s="125"/>
      <c r="AF54" s="151"/>
    </row>
    <row r="55" spans="1:32" x14ac:dyDescent="0.25">
      <c r="A55" s="156"/>
      <c r="B55" s="35"/>
      <c r="C55" s="36"/>
      <c r="D55" s="36"/>
      <c r="E55" s="36"/>
      <c r="F55" s="36"/>
      <c r="G55" s="36"/>
      <c r="H55" s="36"/>
      <c r="I55" s="36"/>
      <c r="J55" s="36"/>
      <c r="K55" s="36"/>
      <c r="L55" s="36"/>
      <c r="M55" s="144"/>
      <c r="N55" s="123"/>
      <c r="O55" s="147"/>
      <c r="P55" s="36"/>
      <c r="Q55" s="36"/>
      <c r="R55" s="36"/>
      <c r="S55" s="36"/>
      <c r="T55" s="36"/>
      <c r="U55" s="36"/>
      <c r="V55" s="36"/>
      <c r="W55" s="36"/>
      <c r="X55" s="36"/>
      <c r="Y55" s="36"/>
      <c r="Z55" s="36"/>
      <c r="AA55" s="144"/>
      <c r="AB55" s="123"/>
      <c r="AC55" s="147"/>
      <c r="AD55" s="94" t="str">
        <f>IF(O54="OK", "Yes", "No")</f>
        <v>No</v>
      </c>
      <c r="AE55" s="126"/>
      <c r="AF55" s="150"/>
    </row>
    <row r="56" spans="1:32" x14ac:dyDescent="0.25">
      <c r="A56" s="156"/>
      <c r="B56" s="35"/>
      <c r="C56" s="36"/>
      <c r="D56" s="36"/>
      <c r="E56" s="36"/>
      <c r="F56" s="36"/>
      <c r="G56" s="36"/>
      <c r="H56" s="36"/>
      <c r="I56" s="36"/>
      <c r="J56" s="36"/>
      <c r="K56" s="36"/>
      <c r="L56" s="36"/>
      <c r="M56" s="144"/>
      <c r="N56" s="123"/>
      <c r="O56" s="147"/>
      <c r="P56" s="36"/>
      <c r="Q56" s="36"/>
      <c r="R56" s="36"/>
      <c r="S56" s="36"/>
      <c r="T56" s="36"/>
      <c r="U56" s="36"/>
      <c r="V56" s="36"/>
      <c r="W56" s="36"/>
      <c r="X56" s="36"/>
      <c r="Y56" s="36"/>
      <c r="Z56" s="36"/>
      <c r="AA56" s="144"/>
      <c r="AB56" s="123"/>
      <c r="AC56" s="147"/>
      <c r="AD56" s="55" t="s">
        <v>63</v>
      </c>
      <c r="AE56" s="126"/>
      <c r="AF56" s="93" t="s">
        <v>86</v>
      </c>
    </row>
    <row r="57" spans="1:32" x14ac:dyDescent="0.25">
      <c r="A57" s="157"/>
      <c r="B57" s="35"/>
      <c r="C57" s="36"/>
      <c r="D57" s="36"/>
      <c r="E57" s="36"/>
      <c r="F57" s="36"/>
      <c r="G57" s="36"/>
      <c r="H57" s="36"/>
      <c r="I57" s="36"/>
      <c r="J57" s="36"/>
      <c r="K57" s="36"/>
      <c r="L57" s="36"/>
      <c r="M57" s="144"/>
      <c r="N57" s="123"/>
      <c r="O57" s="147"/>
      <c r="P57" s="36"/>
      <c r="Q57" s="36"/>
      <c r="R57" s="36"/>
      <c r="S57" s="36"/>
      <c r="T57" s="36"/>
      <c r="U57" s="36"/>
      <c r="V57" s="36"/>
      <c r="W57" s="36"/>
      <c r="X57" s="36"/>
      <c r="Y57" s="36"/>
      <c r="Z57" s="36"/>
      <c r="AA57" s="144"/>
      <c r="AB57" s="123"/>
      <c r="AC57" s="147"/>
      <c r="AD57" s="94" t="str">
        <f>IF(AC54="OK","Yes","No")</f>
        <v>No</v>
      </c>
      <c r="AE57" s="126"/>
      <c r="AF57" s="134"/>
    </row>
    <row r="58" spans="1:32" x14ac:dyDescent="0.25">
      <c r="A58" s="71" t="str">
        <f>IF(AD53="Cycle Complete", "", "Caution: Previous cycle incomplete")</f>
        <v>Caution: Previous cycle incomplete</v>
      </c>
      <c r="B58" s="37"/>
      <c r="C58" s="38"/>
      <c r="D58" s="38"/>
      <c r="E58" s="38"/>
      <c r="F58" s="38"/>
      <c r="G58" s="38"/>
      <c r="H58" s="38"/>
      <c r="I58" s="38"/>
      <c r="J58" s="38"/>
      <c r="K58" s="38"/>
      <c r="L58" s="38"/>
      <c r="M58" s="145"/>
      <c r="N58" s="124"/>
      <c r="O58" s="148"/>
      <c r="P58" s="38"/>
      <c r="Q58" s="38"/>
      <c r="R58" s="38"/>
      <c r="S58" s="38"/>
      <c r="T58" s="38"/>
      <c r="U58" s="38"/>
      <c r="V58" s="38"/>
      <c r="W58" s="38"/>
      <c r="X58" s="38"/>
      <c r="Y58" s="38"/>
      <c r="Z58" s="38"/>
      <c r="AA58" s="145"/>
      <c r="AB58" s="124"/>
      <c r="AC58" s="148"/>
      <c r="AD58" s="57" t="str">
        <f>IF(AND(AD55="Yes",AD57="Yes"),"Cycle Complete","Cycle Incomplete")</f>
        <v>Cycle Incomplete</v>
      </c>
      <c r="AE58" s="127"/>
      <c r="AF58" s="135"/>
    </row>
    <row r="59" spans="1:32" ht="15" customHeight="1" x14ac:dyDescent="0.25">
      <c r="A59" s="152"/>
      <c r="B59" s="45"/>
      <c r="C59" s="46"/>
      <c r="D59" s="46"/>
      <c r="E59" s="46"/>
      <c r="F59" s="46"/>
      <c r="G59" s="46"/>
      <c r="H59" s="46"/>
      <c r="I59" s="46"/>
      <c r="J59" s="46"/>
      <c r="K59" s="46"/>
      <c r="L59" s="46"/>
      <c r="M59" s="128"/>
      <c r="N59" s="131">
        <f>COUNTIF(C59:L63,"y")</f>
        <v>0</v>
      </c>
      <c r="O59" s="140" t="str">
        <f t="shared" ref="O59" si="18">IF(N59&gt;0,"OK","No Observation")</f>
        <v>No Observation</v>
      </c>
      <c r="P59" s="46"/>
      <c r="Q59" s="46"/>
      <c r="R59" s="46"/>
      <c r="S59" s="46"/>
      <c r="T59" s="46"/>
      <c r="U59" s="46"/>
      <c r="V59" s="46"/>
      <c r="W59" s="46"/>
      <c r="X59" s="46"/>
      <c r="Y59" s="46"/>
      <c r="Z59" s="46"/>
      <c r="AA59" s="128"/>
      <c r="AB59" s="131">
        <f>COUNTIF(P59:Z63,"Y")</f>
        <v>0</v>
      </c>
      <c r="AC59" s="140" t="str">
        <f t="shared" ref="AC59" si="19">IF(AB59&gt;0,"OK","No Debrief")</f>
        <v>No Debrief</v>
      </c>
      <c r="AD59" s="68" t="s">
        <v>62</v>
      </c>
      <c r="AE59" s="119"/>
      <c r="AF59" s="136"/>
    </row>
    <row r="60" spans="1:32" x14ac:dyDescent="0.25">
      <c r="A60" s="153"/>
      <c r="B60" s="47"/>
      <c r="C60" s="48"/>
      <c r="D60" s="48"/>
      <c r="E60" s="48"/>
      <c r="F60" s="48"/>
      <c r="G60" s="48"/>
      <c r="H60" s="48"/>
      <c r="I60" s="48"/>
      <c r="J60" s="48"/>
      <c r="K60" s="48"/>
      <c r="L60" s="48"/>
      <c r="M60" s="129"/>
      <c r="N60" s="132"/>
      <c r="O60" s="141"/>
      <c r="P60" s="48"/>
      <c r="Q60" s="48"/>
      <c r="R60" s="48"/>
      <c r="S60" s="48"/>
      <c r="T60" s="48"/>
      <c r="U60" s="48"/>
      <c r="V60" s="48"/>
      <c r="W60" s="48"/>
      <c r="X60" s="48"/>
      <c r="Y60" s="48"/>
      <c r="Z60" s="48"/>
      <c r="AA60" s="129"/>
      <c r="AB60" s="132"/>
      <c r="AC60" s="141"/>
      <c r="AD60" s="94" t="str">
        <f>IF(O59="OK", "Yes", "No")</f>
        <v>No</v>
      </c>
      <c r="AE60" s="120"/>
      <c r="AF60" s="137"/>
    </row>
    <row r="61" spans="1:32" x14ac:dyDescent="0.25">
      <c r="A61" s="153"/>
      <c r="B61" s="47"/>
      <c r="C61" s="48"/>
      <c r="D61" s="48"/>
      <c r="E61" s="48"/>
      <c r="F61" s="48"/>
      <c r="G61" s="48"/>
      <c r="H61" s="48"/>
      <c r="I61" s="48"/>
      <c r="J61" s="48"/>
      <c r="K61" s="48"/>
      <c r="L61" s="48"/>
      <c r="M61" s="129"/>
      <c r="N61" s="132"/>
      <c r="O61" s="141"/>
      <c r="P61" s="48"/>
      <c r="Q61" s="48"/>
      <c r="R61" s="48"/>
      <c r="S61" s="48"/>
      <c r="T61" s="48"/>
      <c r="U61" s="48"/>
      <c r="V61" s="48"/>
      <c r="W61" s="48"/>
      <c r="X61" s="48"/>
      <c r="Y61" s="48"/>
      <c r="Z61" s="48"/>
      <c r="AA61" s="129"/>
      <c r="AB61" s="132"/>
      <c r="AC61" s="141"/>
      <c r="AD61" s="55" t="s">
        <v>63</v>
      </c>
      <c r="AE61" s="120"/>
      <c r="AF61" s="93" t="s">
        <v>86</v>
      </c>
    </row>
    <row r="62" spans="1:32" x14ac:dyDescent="0.25">
      <c r="A62" s="154"/>
      <c r="B62" s="47"/>
      <c r="C62" s="48"/>
      <c r="D62" s="48"/>
      <c r="E62" s="48"/>
      <c r="F62" s="48"/>
      <c r="G62" s="48"/>
      <c r="H62" s="48"/>
      <c r="I62" s="48"/>
      <c r="J62" s="48"/>
      <c r="K62" s="48"/>
      <c r="L62" s="48"/>
      <c r="M62" s="129"/>
      <c r="N62" s="132"/>
      <c r="O62" s="141"/>
      <c r="P62" s="48"/>
      <c r="Q62" s="48"/>
      <c r="R62" s="48"/>
      <c r="S62" s="48"/>
      <c r="T62" s="48"/>
      <c r="U62" s="48"/>
      <c r="V62" s="48"/>
      <c r="W62" s="48"/>
      <c r="X62" s="48"/>
      <c r="Y62" s="48"/>
      <c r="Z62" s="48"/>
      <c r="AA62" s="129"/>
      <c r="AB62" s="132"/>
      <c r="AC62" s="141"/>
      <c r="AD62" s="94" t="str">
        <f>IF(AC59="OK","Yes","No")</f>
        <v>No</v>
      </c>
      <c r="AE62" s="120"/>
      <c r="AF62" s="138"/>
    </row>
    <row r="63" spans="1:32" x14ac:dyDescent="0.25">
      <c r="A63" s="53" t="str">
        <f>IF(AD58="Cycle Complete", "", "Caution: Previous cycle incomplete")</f>
        <v>Caution: Previous cycle incomplete</v>
      </c>
      <c r="B63" s="49"/>
      <c r="C63" s="50"/>
      <c r="D63" s="50"/>
      <c r="E63" s="50"/>
      <c r="F63" s="50"/>
      <c r="G63" s="50"/>
      <c r="H63" s="50"/>
      <c r="I63" s="50"/>
      <c r="J63" s="50"/>
      <c r="K63" s="50"/>
      <c r="L63" s="50"/>
      <c r="M63" s="130"/>
      <c r="N63" s="133"/>
      <c r="O63" s="142"/>
      <c r="P63" s="50"/>
      <c r="Q63" s="50"/>
      <c r="R63" s="50"/>
      <c r="S63" s="50"/>
      <c r="T63" s="50"/>
      <c r="U63" s="50"/>
      <c r="V63" s="50"/>
      <c r="W63" s="50"/>
      <c r="X63" s="50"/>
      <c r="Y63" s="50"/>
      <c r="Z63" s="50"/>
      <c r="AA63" s="130"/>
      <c r="AB63" s="133"/>
      <c r="AC63" s="142"/>
      <c r="AD63" s="57" t="str">
        <f>IF(AND(AD60="Yes",AD62="Yes"),"Cycle Complete","Cycle Incomplete")</f>
        <v>Cycle Incomplete</v>
      </c>
      <c r="AE63" s="121"/>
      <c r="AF63" s="139"/>
    </row>
    <row r="64" spans="1:32" ht="15" customHeight="1" x14ac:dyDescent="0.25">
      <c r="A64" s="155"/>
      <c r="B64" s="33"/>
      <c r="C64" s="34"/>
      <c r="D64" s="34"/>
      <c r="E64" s="34"/>
      <c r="F64" s="34"/>
      <c r="G64" s="34"/>
      <c r="H64" s="34"/>
      <c r="I64" s="34"/>
      <c r="J64" s="34"/>
      <c r="K64" s="34"/>
      <c r="L64" s="34"/>
      <c r="M64" s="143"/>
      <c r="N64" s="122">
        <f>COUNTIF(C64:L68,"y")</f>
        <v>0</v>
      </c>
      <c r="O64" s="146" t="str">
        <f t="shared" ref="O64" si="20">IF(N64&gt;0,"OK","No Observation")</f>
        <v>No Observation</v>
      </c>
      <c r="P64" s="34"/>
      <c r="Q64" s="34"/>
      <c r="R64" s="34"/>
      <c r="S64" s="34"/>
      <c r="T64" s="34"/>
      <c r="U64" s="34"/>
      <c r="V64" s="34"/>
      <c r="W64" s="34"/>
      <c r="X64" s="34"/>
      <c r="Y64" s="34"/>
      <c r="Z64" s="34"/>
      <c r="AA64" s="143"/>
      <c r="AB64" s="122">
        <f>COUNTIF(P64:Z68,"Y")</f>
        <v>0</v>
      </c>
      <c r="AC64" s="146" t="str">
        <f t="shared" ref="AC64" si="21">IF(AB64&gt;0,"OK","No Debrief")</f>
        <v>No Debrief</v>
      </c>
      <c r="AD64" s="68" t="s">
        <v>62</v>
      </c>
      <c r="AE64" s="125"/>
      <c r="AF64" s="151"/>
    </row>
    <row r="65" spans="1:32" x14ac:dyDescent="0.25">
      <c r="A65" s="156"/>
      <c r="B65" s="35"/>
      <c r="C65" s="36"/>
      <c r="D65" s="36"/>
      <c r="E65" s="36"/>
      <c r="F65" s="36"/>
      <c r="G65" s="36"/>
      <c r="H65" s="36"/>
      <c r="I65" s="36"/>
      <c r="J65" s="36"/>
      <c r="K65" s="36"/>
      <c r="L65" s="36"/>
      <c r="M65" s="144"/>
      <c r="N65" s="123"/>
      <c r="O65" s="147"/>
      <c r="P65" s="36"/>
      <c r="Q65" s="36"/>
      <c r="R65" s="36"/>
      <c r="S65" s="36"/>
      <c r="T65" s="36"/>
      <c r="U65" s="36"/>
      <c r="V65" s="36"/>
      <c r="W65" s="36"/>
      <c r="X65" s="36"/>
      <c r="Y65" s="36"/>
      <c r="Z65" s="36"/>
      <c r="AA65" s="144"/>
      <c r="AB65" s="123"/>
      <c r="AC65" s="147"/>
      <c r="AD65" s="94" t="str">
        <f>IF(O64="OK", "Yes", "No")</f>
        <v>No</v>
      </c>
      <c r="AE65" s="126"/>
      <c r="AF65" s="150"/>
    </row>
    <row r="66" spans="1:32" x14ac:dyDescent="0.25">
      <c r="A66" s="156"/>
      <c r="B66" s="35"/>
      <c r="C66" s="36"/>
      <c r="D66" s="36"/>
      <c r="E66" s="36"/>
      <c r="F66" s="36"/>
      <c r="G66" s="36"/>
      <c r="H66" s="36"/>
      <c r="I66" s="36"/>
      <c r="J66" s="36"/>
      <c r="K66" s="36"/>
      <c r="L66" s="36"/>
      <c r="M66" s="144"/>
      <c r="N66" s="123"/>
      <c r="O66" s="147"/>
      <c r="P66" s="36"/>
      <c r="Q66" s="36"/>
      <c r="R66" s="36"/>
      <c r="S66" s="36"/>
      <c r="T66" s="36"/>
      <c r="U66" s="36"/>
      <c r="V66" s="36"/>
      <c r="W66" s="36"/>
      <c r="X66" s="36"/>
      <c r="Y66" s="36"/>
      <c r="Z66" s="36"/>
      <c r="AA66" s="144"/>
      <c r="AB66" s="123"/>
      <c r="AC66" s="147"/>
      <c r="AD66" s="55" t="s">
        <v>63</v>
      </c>
      <c r="AE66" s="126"/>
      <c r="AF66" s="93" t="s">
        <v>86</v>
      </c>
    </row>
    <row r="67" spans="1:32" x14ac:dyDescent="0.25">
      <c r="A67" s="157"/>
      <c r="B67" s="35"/>
      <c r="C67" s="36"/>
      <c r="D67" s="36"/>
      <c r="E67" s="36"/>
      <c r="F67" s="36"/>
      <c r="G67" s="36"/>
      <c r="H67" s="36"/>
      <c r="I67" s="36"/>
      <c r="J67" s="36"/>
      <c r="K67" s="36"/>
      <c r="L67" s="36"/>
      <c r="M67" s="144"/>
      <c r="N67" s="123"/>
      <c r="O67" s="147"/>
      <c r="P67" s="36"/>
      <c r="Q67" s="36"/>
      <c r="R67" s="36"/>
      <c r="S67" s="36"/>
      <c r="T67" s="36"/>
      <c r="U67" s="36"/>
      <c r="V67" s="36"/>
      <c r="W67" s="36"/>
      <c r="X67" s="36"/>
      <c r="Y67" s="36"/>
      <c r="Z67" s="36"/>
      <c r="AA67" s="144"/>
      <c r="AB67" s="123"/>
      <c r="AC67" s="147"/>
      <c r="AD67" s="94" t="str">
        <f>IF(AC64="OK","Yes","No")</f>
        <v>No</v>
      </c>
      <c r="AE67" s="126"/>
      <c r="AF67" s="134"/>
    </row>
    <row r="68" spans="1:32" x14ac:dyDescent="0.25">
      <c r="A68" s="71" t="str">
        <f>IF(AD63="Cycle Complete", "", "Caution: Previous cycle incomplete")</f>
        <v>Caution: Previous cycle incomplete</v>
      </c>
      <c r="B68" s="37"/>
      <c r="C68" s="38"/>
      <c r="D68" s="38"/>
      <c r="E68" s="38"/>
      <c r="F68" s="38"/>
      <c r="G68" s="38"/>
      <c r="H68" s="38"/>
      <c r="I68" s="38"/>
      <c r="J68" s="38"/>
      <c r="K68" s="38"/>
      <c r="L68" s="38"/>
      <c r="M68" s="145"/>
      <c r="N68" s="124"/>
      <c r="O68" s="148"/>
      <c r="P68" s="38"/>
      <c r="Q68" s="38"/>
      <c r="R68" s="38"/>
      <c r="S68" s="38"/>
      <c r="T68" s="38"/>
      <c r="U68" s="38"/>
      <c r="V68" s="38"/>
      <c r="W68" s="38"/>
      <c r="X68" s="38"/>
      <c r="Y68" s="38"/>
      <c r="Z68" s="38"/>
      <c r="AA68" s="145"/>
      <c r="AB68" s="124"/>
      <c r="AC68" s="148"/>
      <c r="AD68" s="57" t="str">
        <f>IF(AND(AD65="Yes",AD67="Yes"),"Cycle Complete","Cycle Incomplete")</f>
        <v>Cycle Incomplete</v>
      </c>
      <c r="AE68" s="127"/>
      <c r="AF68" s="135"/>
    </row>
    <row r="69" spans="1:32" ht="15" customHeight="1" x14ac:dyDescent="0.25">
      <c r="A69" s="152"/>
      <c r="B69" s="45"/>
      <c r="C69" s="46"/>
      <c r="D69" s="46"/>
      <c r="E69" s="46"/>
      <c r="F69" s="46"/>
      <c r="G69" s="46"/>
      <c r="H69" s="46"/>
      <c r="I69" s="46"/>
      <c r="J69" s="46"/>
      <c r="K69" s="46"/>
      <c r="L69" s="46"/>
      <c r="M69" s="128"/>
      <c r="N69" s="131">
        <f>COUNTIF(C69:L73,"y")</f>
        <v>0</v>
      </c>
      <c r="O69" s="140" t="str">
        <f t="shared" ref="O69" si="22">IF(N69&gt;0,"OK","No Observation")</f>
        <v>No Observation</v>
      </c>
      <c r="P69" s="46"/>
      <c r="Q69" s="46"/>
      <c r="R69" s="46"/>
      <c r="S69" s="46"/>
      <c r="T69" s="46"/>
      <c r="U69" s="46"/>
      <c r="V69" s="46"/>
      <c r="W69" s="46"/>
      <c r="X69" s="46"/>
      <c r="Y69" s="46"/>
      <c r="Z69" s="46"/>
      <c r="AA69" s="128"/>
      <c r="AB69" s="131">
        <f>COUNTIF(P69:Z73,"Y")</f>
        <v>0</v>
      </c>
      <c r="AC69" s="140" t="str">
        <f t="shared" ref="AC69" si="23">IF(AB69&gt;0,"OK","No Debrief")</f>
        <v>No Debrief</v>
      </c>
      <c r="AD69" s="68" t="s">
        <v>62</v>
      </c>
      <c r="AE69" s="119"/>
      <c r="AF69" s="136"/>
    </row>
    <row r="70" spans="1:32" x14ac:dyDescent="0.25">
      <c r="A70" s="153"/>
      <c r="B70" s="47"/>
      <c r="C70" s="48"/>
      <c r="D70" s="48"/>
      <c r="E70" s="48"/>
      <c r="F70" s="48"/>
      <c r="G70" s="48"/>
      <c r="H70" s="48"/>
      <c r="I70" s="48"/>
      <c r="J70" s="48"/>
      <c r="K70" s="48"/>
      <c r="L70" s="48"/>
      <c r="M70" s="129"/>
      <c r="N70" s="132"/>
      <c r="O70" s="141"/>
      <c r="P70" s="48"/>
      <c r="Q70" s="48"/>
      <c r="R70" s="48"/>
      <c r="S70" s="48"/>
      <c r="T70" s="48"/>
      <c r="U70" s="48"/>
      <c r="V70" s="48"/>
      <c r="W70" s="48"/>
      <c r="X70" s="48"/>
      <c r="Y70" s="48"/>
      <c r="Z70" s="48"/>
      <c r="AA70" s="129"/>
      <c r="AB70" s="132"/>
      <c r="AC70" s="141"/>
      <c r="AD70" s="94" t="str">
        <f>IF(O69="OK", "Yes", "No")</f>
        <v>No</v>
      </c>
      <c r="AE70" s="120"/>
      <c r="AF70" s="137"/>
    </row>
    <row r="71" spans="1:32" x14ac:dyDescent="0.25">
      <c r="A71" s="153"/>
      <c r="B71" s="47"/>
      <c r="C71" s="48"/>
      <c r="D71" s="48"/>
      <c r="E71" s="48"/>
      <c r="F71" s="48"/>
      <c r="G71" s="48"/>
      <c r="H71" s="48"/>
      <c r="I71" s="48"/>
      <c r="J71" s="48"/>
      <c r="K71" s="48"/>
      <c r="L71" s="48"/>
      <c r="M71" s="129"/>
      <c r="N71" s="132"/>
      <c r="O71" s="141"/>
      <c r="P71" s="48"/>
      <c r="Q71" s="48"/>
      <c r="R71" s="48"/>
      <c r="S71" s="48"/>
      <c r="T71" s="48"/>
      <c r="U71" s="48"/>
      <c r="V71" s="48"/>
      <c r="W71" s="48"/>
      <c r="X71" s="48"/>
      <c r="Y71" s="48"/>
      <c r="Z71" s="48"/>
      <c r="AA71" s="129"/>
      <c r="AB71" s="132"/>
      <c r="AC71" s="141"/>
      <c r="AD71" s="55" t="s">
        <v>63</v>
      </c>
      <c r="AE71" s="120"/>
      <c r="AF71" s="93" t="s">
        <v>86</v>
      </c>
    </row>
    <row r="72" spans="1:32" x14ac:dyDescent="0.25">
      <c r="A72" s="154"/>
      <c r="B72" s="47"/>
      <c r="C72" s="48"/>
      <c r="D72" s="48"/>
      <c r="E72" s="48"/>
      <c r="F72" s="48"/>
      <c r="G72" s="48"/>
      <c r="H72" s="48"/>
      <c r="I72" s="48"/>
      <c r="J72" s="48"/>
      <c r="K72" s="48"/>
      <c r="L72" s="48"/>
      <c r="M72" s="129"/>
      <c r="N72" s="132"/>
      <c r="O72" s="141"/>
      <c r="P72" s="48"/>
      <c r="Q72" s="48"/>
      <c r="R72" s="48"/>
      <c r="S72" s="48"/>
      <c r="T72" s="48"/>
      <c r="U72" s="48"/>
      <c r="V72" s="48"/>
      <c r="W72" s="48"/>
      <c r="X72" s="48"/>
      <c r="Y72" s="48"/>
      <c r="Z72" s="48"/>
      <c r="AA72" s="129"/>
      <c r="AB72" s="132"/>
      <c r="AC72" s="141"/>
      <c r="AD72" s="94" t="str">
        <f>IF(AC69="OK","Yes","No")</f>
        <v>No</v>
      </c>
      <c r="AE72" s="120"/>
      <c r="AF72" s="138"/>
    </row>
    <row r="73" spans="1:32" x14ac:dyDescent="0.25">
      <c r="A73" s="53" t="str">
        <f>IF(AD68="Cycle Complete", "", "Caution: Previous cycle incomplete")</f>
        <v>Caution: Previous cycle incomplete</v>
      </c>
      <c r="B73" s="49"/>
      <c r="C73" s="50"/>
      <c r="D73" s="50"/>
      <c r="E73" s="50"/>
      <c r="F73" s="50"/>
      <c r="G73" s="50"/>
      <c r="H73" s="50"/>
      <c r="I73" s="50"/>
      <c r="J73" s="50"/>
      <c r="K73" s="50"/>
      <c r="L73" s="50"/>
      <c r="M73" s="130"/>
      <c r="N73" s="133"/>
      <c r="O73" s="142"/>
      <c r="P73" s="50"/>
      <c r="Q73" s="50"/>
      <c r="R73" s="50"/>
      <c r="S73" s="50"/>
      <c r="T73" s="50"/>
      <c r="U73" s="50"/>
      <c r="V73" s="50"/>
      <c r="W73" s="50"/>
      <c r="X73" s="50"/>
      <c r="Y73" s="50"/>
      <c r="Z73" s="50"/>
      <c r="AA73" s="130"/>
      <c r="AB73" s="133"/>
      <c r="AC73" s="142"/>
      <c r="AD73" s="57" t="str">
        <f>IF(AND(AD70="Yes",AD72="Yes"),"Cycle Complete","Cycle Incomplete")</f>
        <v>Cycle Incomplete</v>
      </c>
      <c r="AE73" s="121"/>
      <c r="AF73" s="139"/>
    </row>
    <row r="74" spans="1:32" ht="15" customHeight="1" x14ac:dyDescent="0.25">
      <c r="A74" s="155"/>
      <c r="B74" s="33"/>
      <c r="C74" s="34"/>
      <c r="D74" s="34"/>
      <c r="E74" s="34"/>
      <c r="F74" s="34"/>
      <c r="G74" s="34"/>
      <c r="H74" s="34"/>
      <c r="I74" s="34"/>
      <c r="J74" s="34"/>
      <c r="K74" s="34"/>
      <c r="L74" s="34"/>
      <c r="M74" s="143"/>
      <c r="N74" s="122">
        <f>COUNTIF(C74:L78,"y")</f>
        <v>0</v>
      </c>
      <c r="O74" s="146" t="str">
        <f t="shared" ref="O74" si="24">IF(N74&gt;0,"OK","No Observation")</f>
        <v>No Observation</v>
      </c>
      <c r="P74" s="34"/>
      <c r="Q74" s="34"/>
      <c r="R74" s="34"/>
      <c r="S74" s="34"/>
      <c r="T74" s="34"/>
      <c r="U74" s="34"/>
      <c r="V74" s="34"/>
      <c r="W74" s="34"/>
      <c r="X74" s="34"/>
      <c r="Y74" s="34"/>
      <c r="Z74" s="34"/>
      <c r="AA74" s="143"/>
      <c r="AB74" s="122">
        <f>COUNTIF(P74:Z78,"Y")</f>
        <v>0</v>
      </c>
      <c r="AC74" s="146" t="str">
        <f t="shared" ref="AC74" si="25">IF(AB74&gt;0,"OK","No Debrief")</f>
        <v>No Debrief</v>
      </c>
      <c r="AD74" s="68" t="s">
        <v>62</v>
      </c>
      <c r="AE74" s="125"/>
      <c r="AF74" s="151"/>
    </row>
    <row r="75" spans="1:32" x14ac:dyDescent="0.25">
      <c r="A75" s="156"/>
      <c r="B75" s="35"/>
      <c r="C75" s="36"/>
      <c r="D75" s="36"/>
      <c r="E75" s="36"/>
      <c r="F75" s="36"/>
      <c r="G75" s="36"/>
      <c r="H75" s="36"/>
      <c r="I75" s="36"/>
      <c r="J75" s="36"/>
      <c r="K75" s="36"/>
      <c r="L75" s="36"/>
      <c r="M75" s="144"/>
      <c r="N75" s="123"/>
      <c r="O75" s="147"/>
      <c r="P75" s="36"/>
      <c r="Q75" s="36"/>
      <c r="R75" s="36"/>
      <c r="S75" s="36"/>
      <c r="T75" s="36"/>
      <c r="U75" s="36"/>
      <c r="V75" s="36"/>
      <c r="W75" s="36"/>
      <c r="X75" s="36"/>
      <c r="Y75" s="36"/>
      <c r="Z75" s="36"/>
      <c r="AA75" s="144"/>
      <c r="AB75" s="123"/>
      <c r="AC75" s="147"/>
      <c r="AD75" s="94" t="str">
        <f>IF(O74="OK", "Yes", "No")</f>
        <v>No</v>
      </c>
      <c r="AE75" s="126"/>
      <c r="AF75" s="150"/>
    </row>
    <row r="76" spans="1:32" x14ac:dyDescent="0.25">
      <c r="A76" s="156"/>
      <c r="B76" s="35"/>
      <c r="C76" s="36"/>
      <c r="D76" s="36"/>
      <c r="E76" s="36"/>
      <c r="F76" s="36"/>
      <c r="G76" s="36"/>
      <c r="H76" s="36"/>
      <c r="I76" s="36"/>
      <c r="J76" s="36"/>
      <c r="K76" s="36"/>
      <c r="L76" s="36"/>
      <c r="M76" s="144"/>
      <c r="N76" s="123"/>
      <c r="O76" s="147"/>
      <c r="P76" s="36"/>
      <c r="Q76" s="36"/>
      <c r="R76" s="36"/>
      <c r="S76" s="36"/>
      <c r="T76" s="36"/>
      <c r="U76" s="36"/>
      <c r="V76" s="36"/>
      <c r="W76" s="36"/>
      <c r="X76" s="36"/>
      <c r="Y76" s="36"/>
      <c r="Z76" s="36"/>
      <c r="AA76" s="144"/>
      <c r="AB76" s="123"/>
      <c r="AC76" s="147"/>
      <c r="AD76" s="55" t="s">
        <v>63</v>
      </c>
      <c r="AE76" s="126"/>
      <c r="AF76" s="93" t="s">
        <v>86</v>
      </c>
    </row>
    <row r="77" spans="1:32" x14ac:dyDescent="0.25">
      <c r="A77" s="157"/>
      <c r="B77" s="35"/>
      <c r="C77" s="36"/>
      <c r="D77" s="36"/>
      <c r="E77" s="36"/>
      <c r="F77" s="36"/>
      <c r="G77" s="36"/>
      <c r="H77" s="36"/>
      <c r="I77" s="36"/>
      <c r="J77" s="36"/>
      <c r="K77" s="36"/>
      <c r="L77" s="36"/>
      <c r="M77" s="144"/>
      <c r="N77" s="123"/>
      <c r="O77" s="147"/>
      <c r="P77" s="36"/>
      <c r="Q77" s="36"/>
      <c r="R77" s="36"/>
      <c r="S77" s="36"/>
      <c r="T77" s="36"/>
      <c r="U77" s="36"/>
      <c r="V77" s="36"/>
      <c r="W77" s="36"/>
      <c r="X77" s="36"/>
      <c r="Y77" s="36"/>
      <c r="Z77" s="36"/>
      <c r="AA77" s="144"/>
      <c r="AB77" s="123"/>
      <c r="AC77" s="147"/>
      <c r="AD77" s="94" t="str">
        <f>IF(AC74="OK","Yes","No")</f>
        <v>No</v>
      </c>
      <c r="AE77" s="126"/>
      <c r="AF77" s="134"/>
    </row>
    <row r="78" spans="1:32" x14ac:dyDescent="0.25">
      <c r="A78" s="71" t="str">
        <f>IF(AD73="Cycle Complete", "", "Caution: Previous cycle incomplete")</f>
        <v>Caution: Previous cycle incomplete</v>
      </c>
      <c r="B78" s="37"/>
      <c r="C78" s="38"/>
      <c r="D78" s="38"/>
      <c r="E78" s="38"/>
      <c r="F78" s="38"/>
      <c r="G78" s="38"/>
      <c r="H78" s="38"/>
      <c r="I78" s="38"/>
      <c r="J78" s="38"/>
      <c r="K78" s="38"/>
      <c r="L78" s="38"/>
      <c r="M78" s="145"/>
      <c r="N78" s="124"/>
      <c r="O78" s="148"/>
      <c r="P78" s="38"/>
      <c r="Q78" s="38"/>
      <c r="R78" s="38"/>
      <c r="S78" s="38"/>
      <c r="T78" s="38"/>
      <c r="U78" s="38"/>
      <c r="V78" s="38"/>
      <c r="W78" s="38"/>
      <c r="X78" s="38"/>
      <c r="Y78" s="38"/>
      <c r="Z78" s="38"/>
      <c r="AA78" s="145"/>
      <c r="AB78" s="124"/>
      <c r="AC78" s="148"/>
      <c r="AD78" s="57" t="str">
        <f>IF(AND(AD75="Yes",AD77="Yes"),"Cycle Complete","Cycle Incomplete")</f>
        <v>Cycle Incomplete</v>
      </c>
      <c r="AE78" s="127"/>
      <c r="AF78" s="135"/>
    </row>
    <row r="79" spans="1:32" ht="15" customHeight="1" x14ac:dyDescent="0.25">
      <c r="A79" s="152"/>
      <c r="B79" s="45"/>
      <c r="C79" s="46"/>
      <c r="D79" s="46"/>
      <c r="E79" s="46"/>
      <c r="F79" s="46"/>
      <c r="G79" s="46"/>
      <c r="H79" s="46"/>
      <c r="I79" s="46"/>
      <c r="J79" s="46"/>
      <c r="K79" s="46"/>
      <c r="L79" s="46"/>
      <c r="M79" s="128"/>
      <c r="N79" s="131">
        <f>COUNTIF(C79:L83,"y")</f>
        <v>0</v>
      </c>
      <c r="O79" s="140" t="str">
        <f t="shared" ref="O79" si="26">IF(N79&gt;0,"OK","No Observation")</f>
        <v>No Observation</v>
      </c>
      <c r="P79" s="46"/>
      <c r="Q79" s="46"/>
      <c r="R79" s="46"/>
      <c r="S79" s="46"/>
      <c r="T79" s="46"/>
      <c r="U79" s="46"/>
      <c r="V79" s="46"/>
      <c r="W79" s="46"/>
      <c r="X79" s="46"/>
      <c r="Y79" s="46"/>
      <c r="Z79" s="46"/>
      <c r="AA79" s="128"/>
      <c r="AB79" s="131">
        <f>COUNTIF(P79:Z83,"Y")</f>
        <v>0</v>
      </c>
      <c r="AC79" s="140" t="str">
        <f t="shared" ref="AC79" si="27">IF(AB79&gt;0,"OK","No Debrief")</f>
        <v>No Debrief</v>
      </c>
      <c r="AD79" s="68" t="s">
        <v>62</v>
      </c>
      <c r="AE79" s="119"/>
      <c r="AF79" s="136"/>
    </row>
    <row r="80" spans="1:32" x14ac:dyDescent="0.25">
      <c r="A80" s="153"/>
      <c r="B80" s="47"/>
      <c r="C80" s="48"/>
      <c r="D80" s="48"/>
      <c r="E80" s="48"/>
      <c r="F80" s="48"/>
      <c r="G80" s="48"/>
      <c r="H80" s="48"/>
      <c r="I80" s="48"/>
      <c r="J80" s="48"/>
      <c r="K80" s="48"/>
      <c r="L80" s="48"/>
      <c r="M80" s="129"/>
      <c r="N80" s="132"/>
      <c r="O80" s="141"/>
      <c r="P80" s="48"/>
      <c r="Q80" s="48"/>
      <c r="R80" s="48"/>
      <c r="S80" s="48"/>
      <c r="T80" s="48"/>
      <c r="U80" s="48"/>
      <c r="V80" s="48"/>
      <c r="W80" s="48"/>
      <c r="X80" s="48"/>
      <c r="Y80" s="48"/>
      <c r="Z80" s="48"/>
      <c r="AA80" s="129"/>
      <c r="AB80" s="132"/>
      <c r="AC80" s="141"/>
      <c r="AD80" s="94" t="str">
        <f>IF(O79="OK", "Yes", "No")</f>
        <v>No</v>
      </c>
      <c r="AE80" s="120"/>
      <c r="AF80" s="137"/>
    </row>
    <row r="81" spans="1:32" x14ac:dyDescent="0.25">
      <c r="A81" s="153"/>
      <c r="B81" s="47"/>
      <c r="C81" s="48"/>
      <c r="D81" s="48"/>
      <c r="E81" s="48"/>
      <c r="F81" s="48"/>
      <c r="G81" s="48"/>
      <c r="H81" s="48"/>
      <c r="I81" s="48"/>
      <c r="J81" s="48"/>
      <c r="K81" s="48"/>
      <c r="L81" s="48"/>
      <c r="M81" s="129"/>
      <c r="N81" s="132"/>
      <c r="O81" s="141"/>
      <c r="P81" s="48"/>
      <c r="Q81" s="48"/>
      <c r="R81" s="48"/>
      <c r="S81" s="48"/>
      <c r="T81" s="48"/>
      <c r="U81" s="48"/>
      <c r="V81" s="48"/>
      <c r="W81" s="48"/>
      <c r="X81" s="48"/>
      <c r="Y81" s="48"/>
      <c r="Z81" s="48"/>
      <c r="AA81" s="129"/>
      <c r="AB81" s="132"/>
      <c r="AC81" s="141"/>
      <c r="AD81" s="55" t="s">
        <v>63</v>
      </c>
      <c r="AE81" s="120"/>
      <c r="AF81" s="93" t="s">
        <v>86</v>
      </c>
    </row>
    <row r="82" spans="1:32" x14ac:dyDescent="0.25">
      <c r="A82" s="154"/>
      <c r="B82" s="47"/>
      <c r="C82" s="48"/>
      <c r="D82" s="48"/>
      <c r="E82" s="48"/>
      <c r="F82" s="48"/>
      <c r="G82" s="48"/>
      <c r="H82" s="48"/>
      <c r="I82" s="48"/>
      <c r="J82" s="48"/>
      <c r="K82" s="48"/>
      <c r="L82" s="48"/>
      <c r="M82" s="129"/>
      <c r="N82" s="132"/>
      <c r="O82" s="141"/>
      <c r="P82" s="48"/>
      <c r="Q82" s="48"/>
      <c r="R82" s="48"/>
      <c r="S82" s="48"/>
      <c r="T82" s="48"/>
      <c r="U82" s="48"/>
      <c r="V82" s="48"/>
      <c r="W82" s="48"/>
      <c r="X82" s="48"/>
      <c r="Y82" s="48"/>
      <c r="Z82" s="48"/>
      <c r="AA82" s="129"/>
      <c r="AB82" s="132"/>
      <c r="AC82" s="141"/>
      <c r="AD82" s="94" t="str">
        <f>IF(AC79="OK","Yes","No")</f>
        <v>No</v>
      </c>
      <c r="AE82" s="120"/>
      <c r="AF82" s="138"/>
    </row>
    <row r="83" spans="1:32" x14ac:dyDescent="0.25">
      <c r="A83" s="53" t="str">
        <f>IF(AD78="Cycle Complete", "", "Caution: Previous cycle incomplete")</f>
        <v>Caution: Previous cycle incomplete</v>
      </c>
      <c r="B83" s="49"/>
      <c r="C83" s="50"/>
      <c r="D83" s="50"/>
      <c r="E83" s="50"/>
      <c r="F83" s="50"/>
      <c r="G83" s="50"/>
      <c r="H83" s="50"/>
      <c r="I83" s="50"/>
      <c r="J83" s="50"/>
      <c r="K83" s="50"/>
      <c r="L83" s="50"/>
      <c r="M83" s="130"/>
      <c r="N83" s="133"/>
      <c r="O83" s="142"/>
      <c r="P83" s="50"/>
      <c r="Q83" s="50"/>
      <c r="R83" s="50"/>
      <c r="S83" s="50"/>
      <c r="T83" s="50"/>
      <c r="U83" s="50"/>
      <c r="V83" s="50"/>
      <c r="W83" s="50"/>
      <c r="X83" s="50"/>
      <c r="Y83" s="50"/>
      <c r="Z83" s="50"/>
      <c r="AA83" s="130"/>
      <c r="AB83" s="133"/>
      <c r="AC83" s="142"/>
      <c r="AD83" s="57" t="str">
        <f>IF(AND(AD80="Yes",AD82="Yes"),"Cycle Complete","Cycle Incomplete")</f>
        <v>Cycle Incomplete</v>
      </c>
      <c r="AE83" s="121"/>
      <c r="AF83" s="139"/>
    </row>
    <row r="84" spans="1:32" ht="15" customHeight="1" x14ac:dyDescent="0.25">
      <c r="A84" s="155"/>
      <c r="B84" s="33"/>
      <c r="C84" s="34"/>
      <c r="D84" s="34"/>
      <c r="E84" s="34"/>
      <c r="F84" s="34"/>
      <c r="G84" s="34"/>
      <c r="H84" s="34"/>
      <c r="I84" s="34"/>
      <c r="J84" s="34"/>
      <c r="K84" s="34"/>
      <c r="L84" s="34"/>
      <c r="M84" s="143"/>
      <c r="N84" s="122">
        <f>COUNTIF(C84:L88,"y")</f>
        <v>0</v>
      </c>
      <c r="O84" s="146" t="str">
        <f t="shared" ref="O84" si="28">IF(N84&gt;0,"OK","No Observation")</f>
        <v>No Observation</v>
      </c>
      <c r="P84" s="34"/>
      <c r="Q84" s="34"/>
      <c r="R84" s="34"/>
      <c r="S84" s="34"/>
      <c r="T84" s="34"/>
      <c r="U84" s="34"/>
      <c r="V84" s="34"/>
      <c r="W84" s="34"/>
      <c r="X84" s="34"/>
      <c r="Y84" s="34"/>
      <c r="Z84" s="34"/>
      <c r="AA84" s="143"/>
      <c r="AB84" s="122">
        <f>COUNTIF(P84:Z88,"Y")</f>
        <v>0</v>
      </c>
      <c r="AC84" s="146" t="str">
        <f t="shared" ref="AC84" si="29">IF(AB84&gt;0,"OK","No Debrief")</f>
        <v>No Debrief</v>
      </c>
      <c r="AD84" s="68" t="s">
        <v>62</v>
      </c>
      <c r="AE84" s="125"/>
      <c r="AF84" s="151"/>
    </row>
    <row r="85" spans="1:32" x14ac:dyDescent="0.25">
      <c r="A85" s="156"/>
      <c r="B85" s="35"/>
      <c r="C85" s="36"/>
      <c r="D85" s="36"/>
      <c r="E85" s="36"/>
      <c r="F85" s="36"/>
      <c r="G85" s="36"/>
      <c r="H85" s="36"/>
      <c r="I85" s="36"/>
      <c r="J85" s="36"/>
      <c r="K85" s="36"/>
      <c r="L85" s="36"/>
      <c r="M85" s="144"/>
      <c r="N85" s="123"/>
      <c r="O85" s="147"/>
      <c r="P85" s="36"/>
      <c r="Q85" s="36"/>
      <c r="R85" s="36"/>
      <c r="S85" s="36"/>
      <c r="T85" s="36"/>
      <c r="U85" s="36"/>
      <c r="V85" s="36"/>
      <c r="W85" s="36"/>
      <c r="X85" s="36"/>
      <c r="Y85" s="36"/>
      <c r="Z85" s="36"/>
      <c r="AA85" s="144"/>
      <c r="AB85" s="123"/>
      <c r="AC85" s="147"/>
      <c r="AD85" s="94" t="str">
        <f>IF(O84="OK", "Yes", "No")</f>
        <v>No</v>
      </c>
      <c r="AE85" s="126"/>
      <c r="AF85" s="150"/>
    </row>
    <row r="86" spans="1:32" x14ac:dyDescent="0.25">
      <c r="A86" s="156"/>
      <c r="B86" s="35"/>
      <c r="C86" s="36"/>
      <c r="D86" s="36"/>
      <c r="E86" s="36"/>
      <c r="F86" s="36"/>
      <c r="G86" s="36"/>
      <c r="H86" s="36"/>
      <c r="I86" s="36"/>
      <c r="J86" s="36"/>
      <c r="K86" s="36"/>
      <c r="L86" s="36"/>
      <c r="M86" s="144"/>
      <c r="N86" s="123"/>
      <c r="O86" s="147"/>
      <c r="P86" s="36"/>
      <c r="Q86" s="36"/>
      <c r="R86" s="36"/>
      <c r="S86" s="36"/>
      <c r="T86" s="36"/>
      <c r="U86" s="36"/>
      <c r="V86" s="36"/>
      <c r="W86" s="36"/>
      <c r="X86" s="36"/>
      <c r="Y86" s="36"/>
      <c r="Z86" s="36"/>
      <c r="AA86" s="144"/>
      <c r="AB86" s="123"/>
      <c r="AC86" s="147"/>
      <c r="AD86" s="55" t="s">
        <v>63</v>
      </c>
      <c r="AE86" s="126"/>
      <c r="AF86" s="93" t="s">
        <v>86</v>
      </c>
    </row>
    <row r="87" spans="1:32" x14ac:dyDescent="0.25">
      <c r="A87" s="157"/>
      <c r="B87" s="35"/>
      <c r="C87" s="36"/>
      <c r="D87" s="36"/>
      <c r="E87" s="36"/>
      <c r="F87" s="36"/>
      <c r="G87" s="36"/>
      <c r="H87" s="36"/>
      <c r="I87" s="36"/>
      <c r="J87" s="36"/>
      <c r="K87" s="36"/>
      <c r="L87" s="36"/>
      <c r="M87" s="144"/>
      <c r="N87" s="123"/>
      <c r="O87" s="147"/>
      <c r="P87" s="36"/>
      <c r="Q87" s="36"/>
      <c r="R87" s="36"/>
      <c r="S87" s="36"/>
      <c r="T87" s="36"/>
      <c r="U87" s="36"/>
      <c r="V87" s="36"/>
      <c r="W87" s="36"/>
      <c r="X87" s="36"/>
      <c r="Y87" s="36"/>
      <c r="Z87" s="36"/>
      <c r="AA87" s="144"/>
      <c r="AB87" s="123"/>
      <c r="AC87" s="147"/>
      <c r="AD87" s="94" t="str">
        <f>IF(AC84="OK","Yes","No")</f>
        <v>No</v>
      </c>
      <c r="AE87" s="126"/>
      <c r="AF87" s="134"/>
    </row>
    <row r="88" spans="1:32" x14ac:dyDescent="0.25">
      <c r="A88" s="71" t="str">
        <f>IF(AD83="Cycle Complete", "", "Caution: Previous cycle incomplete")</f>
        <v>Caution: Previous cycle incomplete</v>
      </c>
      <c r="B88" s="37"/>
      <c r="C88" s="38"/>
      <c r="D88" s="38"/>
      <c r="E88" s="38"/>
      <c r="F88" s="38"/>
      <c r="G88" s="38"/>
      <c r="H88" s="38"/>
      <c r="I88" s="38"/>
      <c r="J88" s="38"/>
      <c r="K88" s="38"/>
      <c r="L88" s="38"/>
      <c r="M88" s="145"/>
      <c r="N88" s="124"/>
      <c r="O88" s="148"/>
      <c r="P88" s="38"/>
      <c r="Q88" s="38"/>
      <c r="R88" s="38"/>
      <c r="S88" s="38"/>
      <c r="T88" s="38"/>
      <c r="U88" s="38"/>
      <c r="V88" s="38"/>
      <c r="W88" s="38"/>
      <c r="X88" s="38"/>
      <c r="Y88" s="38"/>
      <c r="Z88" s="38"/>
      <c r="AA88" s="145"/>
      <c r="AB88" s="124"/>
      <c r="AC88" s="148"/>
      <c r="AD88" s="57" t="str">
        <f>IF(AND(AD85="Yes",AD87="Yes"),"Cycle Complete","Cycle Incomplete")</f>
        <v>Cycle Incomplete</v>
      </c>
      <c r="AE88" s="127"/>
      <c r="AF88" s="135"/>
    </row>
    <row r="89" spans="1:32" ht="15" customHeight="1" x14ac:dyDescent="0.25">
      <c r="A89" s="152"/>
      <c r="B89" s="45"/>
      <c r="C89" s="46"/>
      <c r="D89" s="46"/>
      <c r="E89" s="46"/>
      <c r="F89" s="46"/>
      <c r="G89" s="46"/>
      <c r="H89" s="46"/>
      <c r="I89" s="46"/>
      <c r="J89" s="46"/>
      <c r="K89" s="46"/>
      <c r="L89" s="46"/>
      <c r="M89" s="128"/>
      <c r="N89" s="131">
        <f>COUNTIF(C89:L93,"y")</f>
        <v>0</v>
      </c>
      <c r="O89" s="140" t="str">
        <f t="shared" ref="O89" si="30">IF(N89&gt;0,"OK","No Observation")</f>
        <v>No Observation</v>
      </c>
      <c r="P89" s="46"/>
      <c r="Q89" s="46"/>
      <c r="R89" s="46"/>
      <c r="S89" s="46"/>
      <c r="T89" s="46"/>
      <c r="U89" s="46"/>
      <c r="V89" s="46"/>
      <c r="W89" s="46"/>
      <c r="X89" s="46"/>
      <c r="Y89" s="46"/>
      <c r="Z89" s="46"/>
      <c r="AA89" s="128"/>
      <c r="AB89" s="131">
        <f>COUNTIF(P89:Z93,"Y")</f>
        <v>0</v>
      </c>
      <c r="AC89" s="140" t="str">
        <f t="shared" ref="AC89" si="31">IF(AB89&gt;0,"OK","No Debrief")</f>
        <v>No Debrief</v>
      </c>
      <c r="AD89" s="68" t="s">
        <v>62</v>
      </c>
      <c r="AE89" s="119"/>
      <c r="AF89" s="136"/>
    </row>
    <row r="90" spans="1:32" x14ac:dyDescent="0.25">
      <c r="A90" s="153"/>
      <c r="B90" s="47"/>
      <c r="C90" s="48"/>
      <c r="D90" s="48"/>
      <c r="E90" s="48"/>
      <c r="F90" s="48"/>
      <c r="G90" s="48"/>
      <c r="H90" s="48"/>
      <c r="I90" s="48"/>
      <c r="J90" s="48"/>
      <c r="K90" s="48"/>
      <c r="L90" s="48"/>
      <c r="M90" s="129"/>
      <c r="N90" s="132"/>
      <c r="O90" s="141"/>
      <c r="P90" s="48"/>
      <c r="Q90" s="48"/>
      <c r="R90" s="48"/>
      <c r="S90" s="48"/>
      <c r="T90" s="48"/>
      <c r="U90" s="48"/>
      <c r="V90" s="48"/>
      <c r="W90" s="48"/>
      <c r="X90" s="48"/>
      <c r="Y90" s="48"/>
      <c r="Z90" s="48"/>
      <c r="AA90" s="129"/>
      <c r="AB90" s="132"/>
      <c r="AC90" s="141"/>
      <c r="AD90" s="94" t="str">
        <f>IF(O89="OK", "Yes", "No")</f>
        <v>No</v>
      </c>
      <c r="AE90" s="120"/>
      <c r="AF90" s="137"/>
    </row>
    <row r="91" spans="1:32" x14ac:dyDescent="0.25">
      <c r="A91" s="153"/>
      <c r="B91" s="47"/>
      <c r="C91" s="48"/>
      <c r="D91" s="48"/>
      <c r="E91" s="48"/>
      <c r="F91" s="48"/>
      <c r="G91" s="48"/>
      <c r="H91" s="48"/>
      <c r="I91" s="48"/>
      <c r="J91" s="48"/>
      <c r="K91" s="48"/>
      <c r="L91" s="48"/>
      <c r="M91" s="129"/>
      <c r="N91" s="132"/>
      <c r="O91" s="141"/>
      <c r="P91" s="48"/>
      <c r="Q91" s="48"/>
      <c r="R91" s="48"/>
      <c r="S91" s="48"/>
      <c r="T91" s="48"/>
      <c r="U91" s="48"/>
      <c r="V91" s="48"/>
      <c r="W91" s="48"/>
      <c r="X91" s="48"/>
      <c r="Y91" s="48"/>
      <c r="Z91" s="48"/>
      <c r="AA91" s="129"/>
      <c r="AB91" s="132"/>
      <c r="AC91" s="141"/>
      <c r="AD91" s="55" t="s">
        <v>63</v>
      </c>
      <c r="AE91" s="120"/>
      <c r="AF91" s="93" t="s">
        <v>86</v>
      </c>
    </row>
    <row r="92" spans="1:32" x14ac:dyDescent="0.25">
      <c r="A92" s="154"/>
      <c r="B92" s="47"/>
      <c r="C92" s="48"/>
      <c r="D92" s="48"/>
      <c r="E92" s="48"/>
      <c r="F92" s="48"/>
      <c r="G92" s="48"/>
      <c r="H92" s="48"/>
      <c r="I92" s="48"/>
      <c r="J92" s="48"/>
      <c r="K92" s="48"/>
      <c r="L92" s="48"/>
      <c r="M92" s="129"/>
      <c r="N92" s="132"/>
      <c r="O92" s="141"/>
      <c r="P92" s="48"/>
      <c r="Q92" s="48"/>
      <c r="R92" s="48"/>
      <c r="S92" s="48"/>
      <c r="T92" s="48"/>
      <c r="U92" s="48"/>
      <c r="V92" s="48"/>
      <c r="W92" s="48"/>
      <c r="X92" s="48"/>
      <c r="Y92" s="48"/>
      <c r="Z92" s="48"/>
      <c r="AA92" s="129"/>
      <c r="AB92" s="132"/>
      <c r="AC92" s="141"/>
      <c r="AD92" s="94" t="str">
        <f>IF(AC89="OK","Yes","No")</f>
        <v>No</v>
      </c>
      <c r="AE92" s="120"/>
      <c r="AF92" s="138"/>
    </row>
    <row r="93" spans="1:32" x14ac:dyDescent="0.25">
      <c r="A93" s="53" t="str">
        <f>IF(AD88="Cycle Complete", "", "Caution: Previous cycle incomplete")</f>
        <v>Caution: Previous cycle incomplete</v>
      </c>
      <c r="B93" s="49"/>
      <c r="C93" s="50"/>
      <c r="D93" s="50"/>
      <c r="E93" s="50"/>
      <c r="F93" s="50"/>
      <c r="G93" s="50"/>
      <c r="H93" s="50"/>
      <c r="I93" s="50"/>
      <c r="J93" s="50"/>
      <c r="K93" s="50"/>
      <c r="L93" s="50"/>
      <c r="M93" s="130"/>
      <c r="N93" s="133"/>
      <c r="O93" s="142"/>
      <c r="P93" s="50"/>
      <c r="Q93" s="50"/>
      <c r="R93" s="50"/>
      <c r="S93" s="50"/>
      <c r="T93" s="50"/>
      <c r="U93" s="50"/>
      <c r="V93" s="50"/>
      <c r="W93" s="50"/>
      <c r="X93" s="50"/>
      <c r="Y93" s="50"/>
      <c r="Z93" s="50"/>
      <c r="AA93" s="130"/>
      <c r="AB93" s="133"/>
      <c r="AC93" s="142"/>
      <c r="AD93" s="57" t="str">
        <f>IF(AND(AD90="Yes",AD92="Yes"),"Cycle Complete","Cycle Incomplete")</f>
        <v>Cycle Incomplete</v>
      </c>
      <c r="AE93" s="121"/>
      <c r="AF93" s="139"/>
    </row>
    <row r="94" spans="1:32" ht="15" customHeight="1" x14ac:dyDescent="0.25">
      <c r="A94" s="155"/>
      <c r="B94" s="33"/>
      <c r="C94" s="34"/>
      <c r="D94" s="34"/>
      <c r="E94" s="34"/>
      <c r="F94" s="34"/>
      <c r="G94" s="34"/>
      <c r="H94" s="34"/>
      <c r="I94" s="34"/>
      <c r="J94" s="34"/>
      <c r="K94" s="34"/>
      <c r="L94" s="34"/>
      <c r="M94" s="143"/>
      <c r="N94" s="122">
        <f>COUNTIF(C94:L98,"y")</f>
        <v>0</v>
      </c>
      <c r="O94" s="146" t="str">
        <f t="shared" ref="O94" si="32">IF(N94&gt;0,"OK","No Observation")</f>
        <v>No Observation</v>
      </c>
      <c r="P94" s="34"/>
      <c r="Q94" s="34"/>
      <c r="R94" s="34"/>
      <c r="S94" s="34"/>
      <c r="T94" s="34"/>
      <c r="U94" s="34"/>
      <c r="V94" s="34"/>
      <c r="W94" s="34"/>
      <c r="X94" s="34"/>
      <c r="Y94" s="34"/>
      <c r="Z94" s="34"/>
      <c r="AA94" s="143"/>
      <c r="AB94" s="122">
        <f>COUNTIF(P94:Z98,"Y")</f>
        <v>0</v>
      </c>
      <c r="AC94" s="146" t="str">
        <f t="shared" ref="AC94" si="33">IF(AB94&gt;0,"OK","No Debrief")</f>
        <v>No Debrief</v>
      </c>
      <c r="AD94" s="68" t="s">
        <v>62</v>
      </c>
      <c r="AE94" s="125"/>
      <c r="AF94" s="151"/>
    </row>
    <row r="95" spans="1:32" x14ac:dyDescent="0.25">
      <c r="A95" s="156"/>
      <c r="B95" s="35"/>
      <c r="C95" s="36"/>
      <c r="D95" s="36"/>
      <c r="E95" s="36"/>
      <c r="F95" s="36"/>
      <c r="G95" s="36"/>
      <c r="H95" s="36"/>
      <c r="I95" s="36"/>
      <c r="J95" s="36"/>
      <c r="K95" s="36"/>
      <c r="L95" s="36"/>
      <c r="M95" s="144"/>
      <c r="N95" s="123"/>
      <c r="O95" s="147"/>
      <c r="P95" s="36"/>
      <c r="Q95" s="36"/>
      <c r="R95" s="36"/>
      <c r="S95" s="36"/>
      <c r="T95" s="36"/>
      <c r="U95" s="36"/>
      <c r="V95" s="36"/>
      <c r="W95" s="36"/>
      <c r="X95" s="36"/>
      <c r="Y95" s="36"/>
      <c r="Z95" s="36"/>
      <c r="AA95" s="144"/>
      <c r="AB95" s="123"/>
      <c r="AC95" s="147"/>
      <c r="AD95" s="94" t="str">
        <f>IF(O94="OK", "Yes", "No")</f>
        <v>No</v>
      </c>
      <c r="AE95" s="126"/>
      <c r="AF95" s="150"/>
    </row>
    <row r="96" spans="1:32" x14ac:dyDescent="0.25">
      <c r="A96" s="156"/>
      <c r="B96" s="35"/>
      <c r="C96" s="36"/>
      <c r="D96" s="36"/>
      <c r="E96" s="36"/>
      <c r="F96" s="36"/>
      <c r="G96" s="36"/>
      <c r="H96" s="36"/>
      <c r="I96" s="36"/>
      <c r="J96" s="36"/>
      <c r="K96" s="36"/>
      <c r="L96" s="36"/>
      <c r="M96" s="144"/>
      <c r="N96" s="123"/>
      <c r="O96" s="147"/>
      <c r="P96" s="36"/>
      <c r="Q96" s="36"/>
      <c r="R96" s="36"/>
      <c r="S96" s="36"/>
      <c r="T96" s="36"/>
      <c r="U96" s="36"/>
      <c r="V96" s="36"/>
      <c r="W96" s="36"/>
      <c r="X96" s="36"/>
      <c r="Y96" s="36"/>
      <c r="Z96" s="36"/>
      <c r="AA96" s="144"/>
      <c r="AB96" s="123"/>
      <c r="AC96" s="147"/>
      <c r="AD96" s="55" t="s">
        <v>63</v>
      </c>
      <c r="AE96" s="126"/>
      <c r="AF96" s="93" t="s">
        <v>86</v>
      </c>
    </row>
    <row r="97" spans="1:32" x14ac:dyDescent="0.25">
      <c r="A97" s="157"/>
      <c r="B97" s="35"/>
      <c r="C97" s="36"/>
      <c r="D97" s="36"/>
      <c r="E97" s="36"/>
      <c r="F97" s="36"/>
      <c r="G97" s="36"/>
      <c r="H97" s="36"/>
      <c r="I97" s="36"/>
      <c r="J97" s="36"/>
      <c r="K97" s="36"/>
      <c r="L97" s="36"/>
      <c r="M97" s="144"/>
      <c r="N97" s="123"/>
      <c r="O97" s="147"/>
      <c r="P97" s="36"/>
      <c r="Q97" s="36"/>
      <c r="R97" s="36"/>
      <c r="S97" s="36"/>
      <c r="T97" s="36"/>
      <c r="U97" s="36"/>
      <c r="V97" s="36"/>
      <c r="W97" s="36"/>
      <c r="X97" s="36"/>
      <c r="Y97" s="36"/>
      <c r="Z97" s="36"/>
      <c r="AA97" s="144"/>
      <c r="AB97" s="123"/>
      <c r="AC97" s="147"/>
      <c r="AD97" s="94" t="str">
        <f>IF(AC94="OK","Yes","No")</f>
        <v>No</v>
      </c>
      <c r="AE97" s="126"/>
      <c r="AF97" s="134"/>
    </row>
    <row r="98" spans="1:32" x14ac:dyDescent="0.25">
      <c r="A98" s="71" t="str">
        <f>IF(AD93="Cycle Complete", "", "Caution: Previous cycle incomplete")</f>
        <v>Caution: Previous cycle incomplete</v>
      </c>
      <c r="B98" s="37"/>
      <c r="C98" s="38"/>
      <c r="D98" s="38"/>
      <c r="E98" s="38"/>
      <c r="F98" s="38"/>
      <c r="G98" s="38"/>
      <c r="H98" s="38"/>
      <c r="I98" s="38"/>
      <c r="J98" s="38"/>
      <c r="K98" s="38"/>
      <c r="L98" s="38"/>
      <c r="M98" s="145"/>
      <c r="N98" s="124"/>
      <c r="O98" s="148"/>
      <c r="P98" s="38"/>
      <c r="Q98" s="38"/>
      <c r="R98" s="38"/>
      <c r="S98" s="38"/>
      <c r="T98" s="38"/>
      <c r="U98" s="38"/>
      <c r="V98" s="38"/>
      <c r="W98" s="38"/>
      <c r="X98" s="38"/>
      <c r="Y98" s="38"/>
      <c r="Z98" s="38"/>
      <c r="AA98" s="145"/>
      <c r="AB98" s="124"/>
      <c r="AC98" s="148"/>
      <c r="AD98" s="57" t="str">
        <f>IF(AND(AD95="Yes",AD97="Yes"),"Cycle Complete","Cycle Incomplete")</f>
        <v>Cycle Incomplete</v>
      </c>
      <c r="AE98" s="127"/>
      <c r="AF98" s="135"/>
    </row>
    <row r="99" spans="1:32" ht="15" customHeight="1" x14ac:dyDescent="0.25">
      <c r="A99" s="152"/>
      <c r="B99" s="45"/>
      <c r="C99" s="46"/>
      <c r="D99" s="46"/>
      <c r="E99" s="46"/>
      <c r="F99" s="46"/>
      <c r="G99" s="46"/>
      <c r="H99" s="46"/>
      <c r="I99" s="46"/>
      <c r="J99" s="46"/>
      <c r="K99" s="46"/>
      <c r="L99" s="46"/>
      <c r="M99" s="128"/>
      <c r="N99" s="131">
        <f>COUNTIF(C99:L103,"y")</f>
        <v>0</v>
      </c>
      <c r="O99" s="140" t="str">
        <f t="shared" ref="O99" si="34">IF(N99&gt;0,"OK","No Observation")</f>
        <v>No Observation</v>
      </c>
      <c r="P99" s="46"/>
      <c r="Q99" s="46"/>
      <c r="R99" s="46"/>
      <c r="S99" s="46"/>
      <c r="T99" s="46"/>
      <c r="U99" s="46"/>
      <c r="V99" s="46"/>
      <c r="W99" s="46"/>
      <c r="X99" s="46"/>
      <c r="Y99" s="46"/>
      <c r="Z99" s="46"/>
      <c r="AA99" s="128"/>
      <c r="AB99" s="131">
        <f>COUNTIF(P99:Z103,"Y")</f>
        <v>0</v>
      </c>
      <c r="AC99" s="140" t="str">
        <f t="shared" ref="AC99" si="35">IF(AB99&gt;0,"OK","No Debrief")</f>
        <v>No Debrief</v>
      </c>
      <c r="AD99" s="68" t="s">
        <v>62</v>
      </c>
      <c r="AE99" s="119"/>
      <c r="AF99" s="136"/>
    </row>
    <row r="100" spans="1:32" x14ac:dyDescent="0.25">
      <c r="A100" s="153"/>
      <c r="B100" s="47"/>
      <c r="C100" s="48"/>
      <c r="D100" s="48"/>
      <c r="E100" s="48"/>
      <c r="F100" s="48"/>
      <c r="G100" s="48"/>
      <c r="H100" s="48"/>
      <c r="I100" s="48"/>
      <c r="J100" s="48"/>
      <c r="K100" s="48"/>
      <c r="L100" s="48"/>
      <c r="M100" s="129"/>
      <c r="N100" s="132"/>
      <c r="O100" s="141"/>
      <c r="P100" s="48"/>
      <c r="Q100" s="48"/>
      <c r="R100" s="48"/>
      <c r="S100" s="48"/>
      <c r="T100" s="48"/>
      <c r="U100" s="48"/>
      <c r="V100" s="48"/>
      <c r="W100" s="48"/>
      <c r="X100" s="48"/>
      <c r="Y100" s="48"/>
      <c r="Z100" s="48"/>
      <c r="AA100" s="129"/>
      <c r="AB100" s="132"/>
      <c r="AC100" s="141"/>
      <c r="AD100" s="94" t="str">
        <f>IF(O99="OK", "Yes", "No")</f>
        <v>No</v>
      </c>
      <c r="AE100" s="120"/>
      <c r="AF100" s="137"/>
    </row>
    <row r="101" spans="1:32" x14ac:dyDescent="0.25">
      <c r="A101" s="153"/>
      <c r="B101" s="47"/>
      <c r="C101" s="48"/>
      <c r="D101" s="48"/>
      <c r="E101" s="48"/>
      <c r="F101" s="48"/>
      <c r="G101" s="48"/>
      <c r="H101" s="48"/>
      <c r="I101" s="48"/>
      <c r="J101" s="48"/>
      <c r="K101" s="48"/>
      <c r="L101" s="48"/>
      <c r="M101" s="129"/>
      <c r="N101" s="132"/>
      <c r="O101" s="141"/>
      <c r="P101" s="48"/>
      <c r="Q101" s="48"/>
      <c r="R101" s="48"/>
      <c r="S101" s="48"/>
      <c r="T101" s="48"/>
      <c r="U101" s="48"/>
      <c r="V101" s="48"/>
      <c r="W101" s="48"/>
      <c r="X101" s="48"/>
      <c r="Y101" s="48"/>
      <c r="Z101" s="48"/>
      <c r="AA101" s="129"/>
      <c r="AB101" s="132"/>
      <c r="AC101" s="141"/>
      <c r="AD101" s="55" t="s">
        <v>63</v>
      </c>
      <c r="AE101" s="120"/>
      <c r="AF101" s="93" t="s">
        <v>86</v>
      </c>
    </row>
    <row r="102" spans="1:32" x14ac:dyDescent="0.25">
      <c r="A102" s="154"/>
      <c r="B102" s="47"/>
      <c r="C102" s="48"/>
      <c r="D102" s="48"/>
      <c r="E102" s="48"/>
      <c r="F102" s="48"/>
      <c r="G102" s="48"/>
      <c r="H102" s="48"/>
      <c r="I102" s="48"/>
      <c r="J102" s="48"/>
      <c r="K102" s="48"/>
      <c r="L102" s="48"/>
      <c r="M102" s="129"/>
      <c r="N102" s="132"/>
      <c r="O102" s="141"/>
      <c r="P102" s="48"/>
      <c r="Q102" s="48"/>
      <c r="R102" s="48"/>
      <c r="S102" s="48"/>
      <c r="T102" s="48"/>
      <c r="U102" s="48"/>
      <c r="V102" s="48"/>
      <c r="W102" s="48"/>
      <c r="X102" s="48"/>
      <c r="Y102" s="48"/>
      <c r="Z102" s="48"/>
      <c r="AA102" s="129"/>
      <c r="AB102" s="132"/>
      <c r="AC102" s="141"/>
      <c r="AD102" s="94" t="str">
        <f>IF(AC99="OK","Yes","No")</f>
        <v>No</v>
      </c>
      <c r="AE102" s="120"/>
      <c r="AF102" s="138"/>
    </row>
    <row r="103" spans="1:32" x14ac:dyDescent="0.25">
      <c r="A103" s="53" t="str">
        <f>IF(AD98="Cycle Complete", "", "Caution: Previous cycle incomplete")</f>
        <v>Caution: Previous cycle incomplete</v>
      </c>
      <c r="B103" s="49"/>
      <c r="C103" s="50"/>
      <c r="D103" s="50"/>
      <c r="E103" s="50"/>
      <c r="F103" s="50"/>
      <c r="G103" s="50"/>
      <c r="H103" s="50"/>
      <c r="I103" s="50"/>
      <c r="J103" s="50"/>
      <c r="K103" s="50"/>
      <c r="L103" s="50"/>
      <c r="M103" s="130"/>
      <c r="N103" s="133"/>
      <c r="O103" s="142"/>
      <c r="P103" s="50"/>
      <c r="Q103" s="50"/>
      <c r="R103" s="50"/>
      <c r="S103" s="50"/>
      <c r="T103" s="50"/>
      <c r="U103" s="50"/>
      <c r="V103" s="50"/>
      <c r="W103" s="50"/>
      <c r="X103" s="50"/>
      <c r="Y103" s="50"/>
      <c r="Z103" s="50"/>
      <c r="AA103" s="130"/>
      <c r="AB103" s="133"/>
      <c r="AC103" s="142"/>
      <c r="AD103" s="57" t="str">
        <f>IF(AND(AD100="Yes",AD102="Yes"),"Cycle Complete","Cycle Incomplete")</f>
        <v>Cycle Incomplete</v>
      </c>
      <c r="AE103" s="121"/>
      <c r="AF103" s="139"/>
    </row>
    <row r="104" spans="1:32" ht="15" customHeight="1" x14ac:dyDescent="0.25">
      <c r="A104" s="155"/>
      <c r="B104" s="33"/>
      <c r="C104" s="34"/>
      <c r="D104" s="34"/>
      <c r="E104" s="34"/>
      <c r="F104" s="34"/>
      <c r="G104" s="34"/>
      <c r="H104" s="34"/>
      <c r="I104" s="34"/>
      <c r="J104" s="34"/>
      <c r="K104" s="34"/>
      <c r="L104" s="34"/>
      <c r="M104" s="143"/>
      <c r="N104" s="122">
        <f>COUNTIF(C104:L108,"y")</f>
        <v>0</v>
      </c>
      <c r="O104" s="146" t="str">
        <f t="shared" ref="O104" si="36">IF(N104&gt;0,"OK","No Observation")</f>
        <v>No Observation</v>
      </c>
      <c r="P104" s="34"/>
      <c r="Q104" s="34"/>
      <c r="R104" s="34"/>
      <c r="S104" s="34"/>
      <c r="T104" s="34"/>
      <c r="U104" s="34"/>
      <c r="V104" s="34"/>
      <c r="W104" s="34"/>
      <c r="X104" s="34"/>
      <c r="Y104" s="34"/>
      <c r="Z104" s="34"/>
      <c r="AA104" s="143"/>
      <c r="AB104" s="122">
        <f>COUNTIF(P104:Z108,"Y")</f>
        <v>0</v>
      </c>
      <c r="AC104" s="146" t="str">
        <f t="shared" ref="AC104" si="37">IF(AB104&gt;0,"OK","No Debrief")</f>
        <v>No Debrief</v>
      </c>
      <c r="AD104" s="68" t="s">
        <v>62</v>
      </c>
      <c r="AE104" s="125"/>
      <c r="AF104" s="151"/>
    </row>
    <row r="105" spans="1:32" x14ac:dyDescent="0.25">
      <c r="A105" s="156"/>
      <c r="B105" s="35"/>
      <c r="C105" s="36"/>
      <c r="D105" s="36"/>
      <c r="E105" s="36"/>
      <c r="F105" s="36"/>
      <c r="G105" s="36"/>
      <c r="H105" s="36"/>
      <c r="I105" s="36"/>
      <c r="J105" s="36"/>
      <c r="K105" s="36"/>
      <c r="L105" s="36"/>
      <c r="M105" s="144"/>
      <c r="N105" s="123"/>
      <c r="O105" s="147"/>
      <c r="P105" s="36"/>
      <c r="Q105" s="36"/>
      <c r="R105" s="36"/>
      <c r="S105" s="36"/>
      <c r="T105" s="36"/>
      <c r="U105" s="36"/>
      <c r="V105" s="36"/>
      <c r="W105" s="36"/>
      <c r="X105" s="36"/>
      <c r="Y105" s="36"/>
      <c r="Z105" s="36"/>
      <c r="AA105" s="144"/>
      <c r="AB105" s="123"/>
      <c r="AC105" s="147"/>
      <c r="AD105" s="94" t="str">
        <f>IF(O104="OK", "Yes", "No")</f>
        <v>No</v>
      </c>
      <c r="AE105" s="126"/>
      <c r="AF105" s="150"/>
    </row>
    <row r="106" spans="1:32" x14ac:dyDescent="0.25">
      <c r="A106" s="156"/>
      <c r="B106" s="35"/>
      <c r="C106" s="36"/>
      <c r="D106" s="36"/>
      <c r="E106" s="36"/>
      <c r="F106" s="36"/>
      <c r="G106" s="36"/>
      <c r="H106" s="36"/>
      <c r="I106" s="36"/>
      <c r="J106" s="36"/>
      <c r="K106" s="36"/>
      <c r="L106" s="36"/>
      <c r="M106" s="144"/>
      <c r="N106" s="123"/>
      <c r="O106" s="147"/>
      <c r="P106" s="36"/>
      <c r="Q106" s="36"/>
      <c r="R106" s="36"/>
      <c r="S106" s="36"/>
      <c r="T106" s="36"/>
      <c r="U106" s="36"/>
      <c r="V106" s="36"/>
      <c r="W106" s="36"/>
      <c r="X106" s="36"/>
      <c r="Y106" s="36"/>
      <c r="Z106" s="36"/>
      <c r="AA106" s="144"/>
      <c r="AB106" s="123"/>
      <c r="AC106" s="147"/>
      <c r="AD106" s="55" t="s">
        <v>63</v>
      </c>
      <c r="AE106" s="126"/>
      <c r="AF106" s="93" t="s">
        <v>86</v>
      </c>
    </row>
    <row r="107" spans="1:32" x14ac:dyDescent="0.25">
      <c r="A107" s="157"/>
      <c r="B107" s="35"/>
      <c r="C107" s="36"/>
      <c r="D107" s="36"/>
      <c r="E107" s="36"/>
      <c r="F107" s="36"/>
      <c r="G107" s="36"/>
      <c r="H107" s="36"/>
      <c r="I107" s="36"/>
      <c r="J107" s="36"/>
      <c r="K107" s="36"/>
      <c r="L107" s="36"/>
      <c r="M107" s="144"/>
      <c r="N107" s="123"/>
      <c r="O107" s="147"/>
      <c r="P107" s="36"/>
      <c r="Q107" s="36"/>
      <c r="R107" s="36"/>
      <c r="S107" s="36"/>
      <c r="T107" s="36"/>
      <c r="U107" s="36"/>
      <c r="V107" s="36"/>
      <c r="W107" s="36"/>
      <c r="X107" s="36"/>
      <c r="Y107" s="36"/>
      <c r="Z107" s="36"/>
      <c r="AA107" s="144"/>
      <c r="AB107" s="123"/>
      <c r="AC107" s="147"/>
      <c r="AD107" s="94" t="str">
        <f>IF(AC104="OK","Yes","No")</f>
        <v>No</v>
      </c>
      <c r="AE107" s="126"/>
      <c r="AF107" s="134"/>
    </row>
    <row r="108" spans="1:32" x14ac:dyDescent="0.25">
      <c r="A108" s="71" t="str">
        <f>IF(AD103="Cycle Complete", "", "Caution: Previous cycle incomplete")</f>
        <v>Caution: Previous cycle incomplete</v>
      </c>
      <c r="B108" s="37"/>
      <c r="C108" s="38"/>
      <c r="D108" s="38"/>
      <c r="E108" s="38"/>
      <c r="F108" s="38"/>
      <c r="G108" s="38"/>
      <c r="H108" s="38"/>
      <c r="I108" s="38"/>
      <c r="J108" s="38"/>
      <c r="K108" s="38"/>
      <c r="L108" s="38"/>
      <c r="M108" s="145"/>
      <c r="N108" s="124"/>
      <c r="O108" s="148"/>
      <c r="P108" s="38"/>
      <c r="Q108" s="38"/>
      <c r="R108" s="38"/>
      <c r="S108" s="38"/>
      <c r="T108" s="38"/>
      <c r="U108" s="38"/>
      <c r="V108" s="38"/>
      <c r="W108" s="38"/>
      <c r="X108" s="38"/>
      <c r="Y108" s="38"/>
      <c r="Z108" s="38"/>
      <c r="AA108" s="145"/>
      <c r="AB108" s="124"/>
      <c r="AC108" s="148"/>
      <c r="AD108" s="57" t="str">
        <f>IF(AND(AD105="Yes",AD107="Yes"),"Cycle Complete","Cycle Incomplete")</f>
        <v>Cycle Incomplete</v>
      </c>
      <c r="AE108" s="127"/>
      <c r="AF108" s="135"/>
    </row>
    <row r="109" spans="1:32" ht="15" customHeight="1" x14ac:dyDescent="0.25">
      <c r="A109" s="152"/>
      <c r="B109" s="45"/>
      <c r="C109" s="46"/>
      <c r="D109" s="46"/>
      <c r="E109" s="46"/>
      <c r="F109" s="46"/>
      <c r="G109" s="46"/>
      <c r="H109" s="46"/>
      <c r="I109" s="46"/>
      <c r="J109" s="46"/>
      <c r="K109" s="46"/>
      <c r="L109" s="46"/>
      <c r="M109" s="128"/>
      <c r="N109" s="131">
        <f>COUNTIF(C109:L113,"y")</f>
        <v>0</v>
      </c>
      <c r="O109" s="140" t="str">
        <f t="shared" ref="O109" si="38">IF(N109&gt;0,"OK","No Observation")</f>
        <v>No Observation</v>
      </c>
      <c r="P109" s="46"/>
      <c r="Q109" s="46"/>
      <c r="R109" s="46"/>
      <c r="S109" s="46"/>
      <c r="T109" s="46"/>
      <c r="U109" s="46"/>
      <c r="V109" s="46"/>
      <c r="W109" s="46"/>
      <c r="X109" s="46"/>
      <c r="Y109" s="46"/>
      <c r="Z109" s="46"/>
      <c r="AA109" s="128"/>
      <c r="AB109" s="131">
        <f>COUNTIF(P109:Z113,"Y")</f>
        <v>0</v>
      </c>
      <c r="AC109" s="140" t="str">
        <f t="shared" ref="AC109" si="39">IF(AB109&gt;0,"OK","No Debrief")</f>
        <v>No Debrief</v>
      </c>
      <c r="AD109" s="68" t="s">
        <v>62</v>
      </c>
      <c r="AE109" s="119"/>
      <c r="AF109" s="136"/>
    </row>
    <row r="110" spans="1:32" x14ac:dyDescent="0.25">
      <c r="A110" s="153"/>
      <c r="B110" s="47"/>
      <c r="C110" s="48"/>
      <c r="D110" s="48"/>
      <c r="E110" s="48"/>
      <c r="F110" s="48"/>
      <c r="G110" s="48"/>
      <c r="H110" s="48"/>
      <c r="I110" s="48"/>
      <c r="J110" s="48"/>
      <c r="K110" s="48"/>
      <c r="L110" s="48"/>
      <c r="M110" s="129"/>
      <c r="N110" s="132"/>
      <c r="O110" s="141"/>
      <c r="P110" s="48"/>
      <c r="Q110" s="48"/>
      <c r="R110" s="48"/>
      <c r="S110" s="48"/>
      <c r="T110" s="48"/>
      <c r="U110" s="48"/>
      <c r="V110" s="48"/>
      <c r="W110" s="48"/>
      <c r="X110" s="48"/>
      <c r="Y110" s="48"/>
      <c r="Z110" s="48"/>
      <c r="AA110" s="129"/>
      <c r="AB110" s="132"/>
      <c r="AC110" s="141"/>
      <c r="AD110" s="94" t="str">
        <f>IF(O109="OK", "Yes", "No")</f>
        <v>No</v>
      </c>
      <c r="AE110" s="120"/>
      <c r="AF110" s="137"/>
    </row>
    <row r="111" spans="1:32" x14ac:dyDescent="0.25">
      <c r="A111" s="153"/>
      <c r="B111" s="47"/>
      <c r="C111" s="48"/>
      <c r="D111" s="48"/>
      <c r="E111" s="48"/>
      <c r="F111" s="48"/>
      <c r="G111" s="48"/>
      <c r="H111" s="48"/>
      <c r="I111" s="48"/>
      <c r="J111" s="48"/>
      <c r="K111" s="48"/>
      <c r="L111" s="48"/>
      <c r="M111" s="129"/>
      <c r="N111" s="132"/>
      <c r="O111" s="141"/>
      <c r="P111" s="48"/>
      <c r="Q111" s="48"/>
      <c r="R111" s="48"/>
      <c r="S111" s="48"/>
      <c r="T111" s="48"/>
      <c r="U111" s="48"/>
      <c r="V111" s="48"/>
      <c r="W111" s="48"/>
      <c r="X111" s="48"/>
      <c r="Y111" s="48"/>
      <c r="Z111" s="48"/>
      <c r="AA111" s="129"/>
      <c r="AB111" s="132"/>
      <c r="AC111" s="141"/>
      <c r="AD111" s="55" t="s">
        <v>63</v>
      </c>
      <c r="AE111" s="120"/>
      <c r="AF111" s="93" t="s">
        <v>86</v>
      </c>
    </row>
    <row r="112" spans="1:32" x14ac:dyDescent="0.25">
      <c r="A112" s="154"/>
      <c r="B112" s="47"/>
      <c r="C112" s="48"/>
      <c r="D112" s="48"/>
      <c r="E112" s="48"/>
      <c r="F112" s="48"/>
      <c r="G112" s="48"/>
      <c r="H112" s="48"/>
      <c r="I112" s="48"/>
      <c r="J112" s="48"/>
      <c r="K112" s="48"/>
      <c r="L112" s="48"/>
      <c r="M112" s="129"/>
      <c r="N112" s="132"/>
      <c r="O112" s="141"/>
      <c r="P112" s="48"/>
      <c r="Q112" s="48"/>
      <c r="R112" s="48"/>
      <c r="S112" s="48"/>
      <c r="T112" s="48"/>
      <c r="U112" s="48"/>
      <c r="V112" s="48"/>
      <c r="W112" s="48"/>
      <c r="X112" s="48"/>
      <c r="Y112" s="48"/>
      <c r="Z112" s="48"/>
      <c r="AA112" s="129"/>
      <c r="AB112" s="132"/>
      <c r="AC112" s="141"/>
      <c r="AD112" s="94" t="str">
        <f>IF(AC109="OK","Yes","No")</f>
        <v>No</v>
      </c>
      <c r="AE112" s="120"/>
      <c r="AF112" s="138"/>
    </row>
    <row r="113" spans="1:32" x14ac:dyDescent="0.25">
      <c r="A113" s="53" t="str">
        <f>IF(AD108="Cycle Complete", "", "Caution: Previous cycle incomplete")</f>
        <v>Caution: Previous cycle incomplete</v>
      </c>
      <c r="B113" s="49"/>
      <c r="C113" s="50"/>
      <c r="D113" s="50"/>
      <c r="E113" s="50"/>
      <c r="F113" s="50"/>
      <c r="G113" s="50"/>
      <c r="H113" s="50"/>
      <c r="I113" s="50"/>
      <c r="J113" s="50"/>
      <c r="K113" s="50"/>
      <c r="L113" s="50"/>
      <c r="M113" s="130"/>
      <c r="N113" s="133"/>
      <c r="O113" s="142"/>
      <c r="P113" s="50"/>
      <c r="Q113" s="50"/>
      <c r="R113" s="50"/>
      <c r="S113" s="50"/>
      <c r="T113" s="50"/>
      <c r="U113" s="50"/>
      <c r="V113" s="50"/>
      <c r="W113" s="50"/>
      <c r="X113" s="50"/>
      <c r="Y113" s="50"/>
      <c r="Z113" s="50"/>
      <c r="AA113" s="130"/>
      <c r="AB113" s="133"/>
      <c r="AC113" s="142"/>
      <c r="AD113" s="57" t="str">
        <f>IF(AND(AD110="Yes",AD112="Yes"),"Cycle Complete","Cycle Incomplete")</f>
        <v>Cycle Incomplete</v>
      </c>
      <c r="AE113" s="121"/>
      <c r="AF113" s="139"/>
    </row>
    <row r="114" spans="1:32" ht="15" customHeight="1" x14ac:dyDescent="0.25">
      <c r="A114" s="155"/>
      <c r="B114" s="33"/>
      <c r="C114" s="34"/>
      <c r="D114" s="34"/>
      <c r="E114" s="34"/>
      <c r="F114" s="34"/>
      <c r="G114" s="34"/>
      <c r="H114" s="34"/>
      <c r="I114" s="34"/>
      <c r="J114" s="34"/>
      <c r="K114" s="34"/>
      <c r="L114" s="34"/>
      <c r="M114" s="143"/>
      <c r="N114" s="122">
        <f>COUNTIF(C114:L118,"y")</f>
        <v>0</v>
      </c>
      <c r="O114" s="146" t="str">
        <f t="shared" ref="O114" si="40">IF(N114&gt;0,"OK","No Observation")</f>
        <v>No Observation</v>
      </c>
      <c r="P114" s="34"/>
      <c r="Q114" s="34"/>
      <c r="R114" s="34"/>
      <c r="S114" s="34"/>
      <c r="T114" s="34"/>
      <c r="U114" s="34"/>
      <c r="V114" s="34"/>
      <c r="W114" s="34"/>
      <c r="X114" s="34"/>
      <c r="Y114" s="34"/>
      <c r="Z114" s="34"/>
      <c r="AA114" s="143"/>
      <c r="AB114" s="122">
        <f>COUNTIF(P114:Z118,"Y")</f>
        <v>0</v>
      </c>
      <c r="AC114" s="146" t="str">
        <f t="shared" ref="AC114" si="41">IF(AB114&gt;0,"OK","No Debrief")</f>
        <v>No Debrief</v>
      </c>
      <c r="AD114" s="68" t="s">
        <v>62</v>
      </c>
      <c r="AE114" s="125"/>
      <c r="AF114" s="151"/>
    </row>
    <row r="115" spans="1:32" x14ac:dyDescent="0.25">
      <c r="A115" s="156"/>
      <c r="B115" s="35"/>
      <c r="C115" s="36"/>
      <c r="D115" s="36"/>
      <c r="E115" s="36"/>
      <c r="F115" s="36"/>
      <c r="G115" s="36"/>
      <c r="H115" s="36"/>
      <c r="I115" s="36"/>
      <c r="J115" s="36"/>
      <c r="K115" s="36"/>
      <c r="L115" s="36"/>
      <c r="M115" s="144"/>
      <c r="N115" s="123"/>
      <c r="O115" s="147"/>
      <c r="P115" s="36"/>
      <c r="Q115" s="36"/>
      <c r="R115" s="36"/>
      <c r="S115" s="36"/>
      <c r="T115" s="36"/>
      <c r="U115" s="36"/>
      <c r="V115" s="36"/>
      <c r="W115" s="36"/>
      <c r="X115" s="36"/>
      <c r="Y115" s="36"/>
      <c r="Z115" s="36"/>
      <c r="AA115" s="144"/>
      <c r="AB115" s="123"/>
      <c r="AC115" s="147"/>
      <c r="AD115" s="94" t="str">
        <f>IF(O114="OK", "Yes", "No")</f>
        <v>No</v>
      </c>
      <c r="AE115" s="126"/>
      <c r="AF115" s="150"/>
    </row>
    <row r="116" spans="1:32" x14ac:dyDescent="0.25">
      <c r="A116" s="156"/>
      <c r="B116" s="35"/>
      <c r="C116" s="36"/>
      <c r="D116" s="36"/>
      <c r="E116" s="36"/>
      <c r="F116" s="36"/>
      <c r="G116" s="36"/>
      <c r="H116" s="36"/>
      <c r="I116" s="36"/>
      <c r="J116" s="36"/>
      <c r="K116" s="36"/>
      <c r="L116" s="36"/>
      <c r="M116" s="144"/>
      <c r="N116" s="123"/>
      <c r="O116" s="147"/>
      <c r="P116" s="36"/>
      <c r="Q116" s="36"/>
      <c r="R116" s="36"/>
      <c r="S116" s="36"/>
      <c r="T116" s="36"/>
      <c r="U116" s="36"/>
      <c r="V116" s="36"/>
      <c r="W116" s="36"/>
      <c r="X116" s="36"/>
      <c r="Y116" s="36"/>
      <c r="Z116" s="36"/>
      <c r="AA116" s="144"/>
      <c r="AB116" s="123"/>
      <c r="AC116" s="147"/>
      <c r="AD116" s="55" t="s">
        <v>63</v>
      </c>
      <c r="AE116" s="126"/>
      <c r="AF116" s="93" t="s">
        <v>86</v>
      </c>
    </row>
    <row r="117" spans="1:32" x14ac:dyDescent="0.25">
      <c r="A117" s="157"/>
      <c r="B117" s="35"/>
      <c r="C117" s="36"/>
      <c r="D117" s="36"/>
      <c r="E117" s="36"/>
      <c r="F117" s="36"/>
      <c r="G117" s="36"/>
      <c r="H117" s="36"/>
      <c r="I117" s="36"/>
      <c r="J117" s="36"/>
      <c r="K117" s="36"/>
      <c r="L117" s="36"/>
      <c r="M117" s="144"/>
      <c r="N117" s="123"/>
      <c r="O117" s="147"/>
      <c r="P117" s="36"/>
      <c r="Q117" s="36"/>
      <c r="R117" s="36"/>
      <c r="S117" s="36"/>
      <c r="T117" s="36"/>
      <c r="U117" s="36"/>
      <c r="V117" s="36"/>
      <c r="W117" s="36"/>
      <c r="X117" s="36"/>
      <c r="Y117" s="36"/>
      <c r="Z117" s="36"/>
      <c r="AA117" s="144"/>
      <c r="AB117" s="123"/>
      <c r="AC117" s="147"/>
      <c r="AD117" s="94" t="str">
        <f>IF(AC114="OK","Yes","No")</f>
        <v>No</v>
      </c>
      <c r="AE117" s="126"/>
      <c r="AF117" s="134"/>
    </row>
    <row r="118" spans="1:32" x14ac:dyDescent="0.25">
      <c r="A118" s="71" t="str">
        <f>IF(AD113="Cycle Complete", "", "Caution: Previous cycle incomplete")</f>
        <v>Caution: Previous cycle incomplete</v>
      </c>
      <c r="B118" s="37"/>
      <c r="C118" s="38"/>
      <c r="D118" s="38"/>
      <c r="E118" s="38"/>
      <c r="F118" s="38"/>
      <c r="G118" s="38"/>
      <c r="H118" s="38"/>
      <c r="I118" s="38"/>
      <c r="J118" s="38"/>
      <c r="K118" s="38"/>
      <c r="L118" s="38"/>
      <c r="M118" s="145"/>
      <c r="N118" s="124"/>
      <c r="O118" s="148"/>
      <c r="P118" s="38"/>
      <c r="Q118" s="38"/>
      <c r="R118" s="38"/>
      <c r="S118" s="38"/>
      <c r="T118" s="38"/>
      <c r="U118" s="38"/>
      <c r="V118" s="38"/>
      <c r="W118" s="38"/>
      <c r="X118" s="38"/>
      <c r="Y118" s="38"/>
      <c r="Z118" s="38"/>
      <c r="AA118" s="145"/>
      <c r="AB118" s="124"/>
      <c r="AC118" s="148"/>
      <c r="AD118" s="57" t="str">
        <f>IF(AND(AD115="Yes",AD117="Yes"),"Cycle Complete","Cycle Incomplete")</f>
        <v>Cycle Incomplete</v>
      </c>
      <c r="AE118" s="127"/>
      <c r="AF118" s="135"/>
    </row>
    <row r="119" spans="1:32" ht="15" customHeight="1" x14ac:dyDescent="0.25">
      <c r="A119" s="152"/>
      <c r="B119" s="45"/>
      <c r="C119" s="46"/>
      <c r="D119" s="46"/>
      <c r="E119" s="46"/>
      <c r="F119" s="46"/>
      <c r="G119" s="46"/>
      <c r="H119" s="46"/>
      <c r="I119" s="46"/>
      <c r="J119" s="46"/>
      <c r="K119" s="46"/>
      <c r="L119" s="46"/>
      <c r="M119" s="128"/>
      <c r="N119" s="131">
        <f>COUNTIF(C119:L123,"y")</f>
        <v>0</v>
      </c>
      <c r="O119" s="140" t="str">
        <f t="shared" ref="O119" si="42">IF(N119&gt;0,"OK","No Observation")</f>
        <v>No Observation</v>
      </c>
      <c r="P119" s="46"/>
      <c r="Q119" s="46"/>
      <c r="R119" s="46"/>
      <c r="S119" s="46"/>
      <c r="T119" s="46"/>
      <c r="U119" s="46"/>
      <c r="V119" s="46"/>
      <c r="W119" s="46"/>
      <c r="X119" s="46"/>
      <c r="Y119" s="46"/>
      <c r="Z119" s="46"/>
      <c r="AA119" s="128"/>
      <c r="AB119" s="131">
        <f>COUNTIF(P119:Z123,"Y")</f>
        <v>0</v>
      </c>
      <c r="AC119" s="140" t="str">
        <f t="shared" ref="AC119" si="43">IF(AB119&gt;0,"OK","No Debrief")</f>
        <v>No Debrief</v>
      </c>
      <c r="AD119" s="68" t="s">
        <v>62</v>
      </c>
      <c r="AE119" s="119"/>
      <c r="AF119" s="136"/>
    </row>
    <row r="120" spans="1:32" x14ac:dyDescent="0.25">
      <c r="A120" s="153"/>
      <c r="B120" s="47"/>
      <c r="C120" s="48"/>
      <c r="D120" s="48"/>
      <c r="E120" s="48"/>
      <c r="F120" s="48"/>
      <c r="G120" s="48"/>
      <c r="H120" s="48"/>
      <c r="I120" s="48"/>
      <c r="J120" s="48"/>
      <c r="K120" s="48"/>
      <c r="L120" s="48"/>
      <c r="M120" s="129"/>
      <c r="N120" s="132"/>
      <c r="O120" s="141"/>
      <c r="P120" s="48"/>
      <c r="Q120" s="48"/>
      <c r="R120" s="48"/>
      <c r="S120" s="48"/>
      <c r="T120" s="48"/>
      <c r="U120" s="48"/>
      <c r="V120" s="48"/>
      <c r="W120" s="48"/>
      <c r="X120" s="48"/>
      <c r="Y120" s="48"/>
      <c r="Z120" s="48"/>
      <c r="AA120" s="129"/>
      <c r="AB120" s="132"/>
      <c r="AC120" s="141"/>
      <c r="AD120" s="94" t="str">
        <f>IF(O119="OK", "Yes", "No")</f>
        <v>No</v>
      </c>
      <c r="AE120" s="120"/>
      <c r="AF120" s="137"/>
    </row>
    <row r="121" spans="1:32" x14ac:dyDescent="0.25">
      <c r="A121" s="153"/>
      <c r="B121" s="47"/>
      <c r="C121" s="48"/>
      <c r="D121" s="48"/>
      <c r="E121" s="48"/>
      <c r="F121" s="48"/>
      <c r="G121" s="48"/>
      <c r="H121" s="48"/>
      <c r="I121" s="48"/>
      <c r="J121" s="48"/>
      <c r="K121" s="48"/>
      <c r="L121" s="48"/>
      <c r="M121" s="129"/>
      <c r="N121" s="132"/>
      <c r="O121" s="141"/>
      <c r="P121" s="48"/>
      <c r="Q121" s="48"/>
      <c r="R121" s="48"/>
      <c r="S121" s="48"/>
      <c r="T121" s="48"/>
      <c r="U121" s="48"/>
      <c r="V121" s="48"/>
      <c r="W121" s="48"/>
      <c r="X121" s="48"/>
      <c r="Y121" s="48"/>
      <c r="Z121" s="48"/>
      <c r="AA121" s="129"/>
      <c r="AB121" s="132"/>
      <c r="AC121" s="141"/>
      <c r="AD121" s="55" t="s">
        <v>63</v>
      </c>
      <c r="AE121" s="120"/>
      <c r="AF121" s="93" t="s">
        <v>86</v>
      </c>
    </row>
    <row r="122" spans="1:32" x14ac:dyDescent="0.25">
      <c r="A122" s="154"/>
      <c r="B122" s="47"/>
      <c r="C122" s="48"/>
      <c r="D122" s="48"/>
      <c r="E122" s="48"/>
      <c r="F122" s="48"/>
      <c r="G122" s="48"/>
      <c r="H122" s="48"/>
      <c r="I122" s="48"/>
      <c r="J122" s="48"/>
      <c r="K122" s="48"/>
      <c r="L122" s="48"/>
      <c r="M122" s="129"/>
      <c r="N122" s="132"/>
      <c r="O122" s="141"/>
      <c r="P122" s="48"/>
      <c r="Q122" s="48"/>
      <c r="R122" s="48"/>
      <c r="S122" s="48"/>
      <c r="T122" s="48"/>
      <c r="U122" s="48"/>
      <c r="V122" s="48"/>
      <c r="W122" s="48"/>
      <c r="X122" s="48"/>
      <c r="Y122" s="48"/>
      <c r="Z122" s="48"/>
      <c r="AA122" s="129"/>
      <c r="AB122" s="132"/>
      <c r="AC122" s="141"/>
      <c r="AD122" s="94" t="str">
        <f>IF(AC119="OK","Yes","No")</f>
        <v>No</v>
      </c>
      <c r="AE122" s="120"/>
      <c r="AF122" s="138"/>
    </row>
    <row r="123" spans="1:32" x14ac:dyDescent="0.25">
      <c r="A123" s="53" t="str">
        <f>IF(AD118="Cycle Complete", "", "Caution: Previous cycle incomplete")</f>
        <v>Caution: Previous cycle incomplete</v>
      </c>
      <c r="B123" s="49"/>
      <c r="C123" s="50"/>
      <c r="D123" s="50"/>
      <c r="E123" s="50"/>
      <c r="F123" s="50"/>
      <c r="G123" s="50"/>
      <c r="H123" s="50"/>
      <c r="I123" s="50"/>
      <c r="J123" s="50"/>
      <c r="K123" s="50"/>
      <c r="L123" s="50"/>
      <c r="M123" s="130"/>
      <c r="N123" s="133"/>
      <c r="O123" s="142"/>
      <c r="P123" s="50"/>
      <c r="Q123" s="50"/>
      <c r="R123" s="50"/>
      <c r="S123" s="50"/>
      <c r="T123" s="50"/>
      <c r="U123" s="50"/>
      <c r="V123" s="50"/>
      <c r="W123" s="50"/>
      <c r="X123" s="50"/>
      <c r="Y123" s="50"/>
      <c r="Z123" s="50"/>
      <c r="AA123" s="130"/>
      <c r="AB123" s="133"/>
      <c r="AC123" s="142"/>
      <c r="AD123" s="57" t="str">
        <f>IF(AND(AD120="Yes",AD122="Yes"),"Cycle Complete","Cycle Incomplete")</f>
        <v>Cycle Incomplete</v>
      </c>
      <c r="AE123" s="121"/>
      <c r="AF123" s="139"/>
    </row>
    <row r="124" spans="1:32" ht="15" customHeight="1" x14ac:dyDescent="0.25">
      <c r="A124" s="155"/>
      <c r="B124" s="33"/>
      <c r="C124" s="34"/>
      <c r="D124" s="34"/>
      <c r="E124" s="34"/>
      <c r="F124" s="34"/>
      <c r="G124" s="34"/>
      <c r="H124" s="34"/>
      <c r="I124" s="34"/>
      <c r="J124" s="34"/>
      <c r="K124" s="34"/>
      <c r="L124" s="34"/>
      <c r="M124" s="143"/>
      <c r="N124" s="122">
        <f>COUNTIF(C124:L128,"y")</f>
        <v>0</v>
      </c>
      <c r="O124" s="146" t="str">
        <f t="shared" ref="O124" si="44">IF(N124&gt;0,"OK","No Observation")</f>
        <v>No Observation</v>
      </c>
      <c r="P124" s="34"/>
      <c r="Q124" s="34"/>
      <c r="R124" s="34"/>
      <c r="S124" s="34"/>
      <c r="T124" s="34"/>
      <c r="U124" s="34"/>
      <c r="V124" s="34"/>
      <c r="W124" s="34"/>
      <c r="X124" s="34"/>
      <c r="Y124" s="34"/>
      <c r="Z124" s="34"/>
      <c r="AA124" s="143"/>
      <c r="AB124" s="122">
        <f>COUNTIF(P124:Z128,"Y")</f>
        <v>0</v>
      </c>
      <c r="AC124" s="146" t="str">
        <f t="shared" ref="AC124" si="45">IF(AB124&gt;0,"OK","No Debrief")</f>
        <v>No Debrief</v>
      </c>
      <c r="AD124" s="68" t="s">
        <v>62</v>
      </c>
      <c r="AE124" s="125"/>
      <c r="AF124" s="151"/>
    </row>
    <row r="125" spans="1:32" x14ac:dyDescent="0.25">
      <c r="A125" s="156"/>
      <c r="B125" s="35"/>
      <c r="C125" s="36"/>
      <c r="D125" s="36"/>
      <c r="E125" s="36"/>
      <c r="F125" s="36"/>
      <c r="G125" s="36"/>
      <c r="H125" s="36"/>
      <c r="I125" s="36"/>
      <c r="J125" s="36"/>
      <c r="K125" s="36"/>
      <c r="L125" s="36"/>
      <c r="M125" s="144"/>
      <c r="N125" s="123"/>
      <c r="O125" s="147"/>
      <c r="P125" s="36"/>
      <c r="Q125" s="36"/>
      <c r="R125" s="36"/>
      <c r="S125" s="36"/>
      <c r="T125" s="36"/>
      <c r="U125" s="36"/>
      <c r="V125" s="36"/>
      <c r="W125" s="36"/>
      <c r="X125" s="36"/>
      <c r="Y125" s="36"/>
      <c r="Z125" s="36"/>
      <c r="AA125" s="144"/>
      <c r="AB125" s="123"/>
      <c r="AC125" s="147"/>
      <c r="AD125" s="94" t="str">
        <f>IF(O124="OK", "Yes", "No")</f>
        <v>No</v>
      </c>
      <c r="AE125" s="126"/>
      <c r="AF125" s="150"/>
    </row>
    <row r="126" spans="1:32" x14ac:dyDescent="0.25">
      <c r="A126" s="156"/>
      <c r="B126" s="35"/>
      <c r="C126" s="36"/>
      <c r="D126" s="36"/>
      <c r="E126" s="36"/>
      <c r="F126" s="36"/>
      <c r="G126" s="36"/>
      <c r="H126" s="36"/>
      <c r="I126" s="36"/>
      <c r="J126" s="36"/>
      <c r="K126" s="36"/>
      <c r="L126" s="36"/>
      <c r="M126" s="144"/>
      <c r="N126" s="123"/>
      <c r="O126" s="147"/>
      <c r="P126" s="36"/>
      <c r="Q126" s="36"/>
      <c r="R126" s="36"/>
      <c r="S126" s="36"/>
      <c r="T126" s="36"/>
      <c r="U126" s="36"/>
      <c r="V126" s="36"/>
      <c r="W126" s="36"/>
      <c r="X126" s="36"/>
      <c r="Y126" s="36"/>
      <c r="Z126" s="36"/>
      <c r="AA126" s="144"/>
      <c r="AB126" s="123"/>
      <c r="AC126" s="147"/>
      <c r="AD126" s="55" t="s">
        <v>63</v>
      </c>
      <c r="AE126" s="126"/>
      <c r="AF126" s="93" t="s">
        <v>86</v>
      </c>
    </row>
    <row r="127" spans="1:32" x14ac:dyDescent="0.25">
      <c r="A127" s="157"/>
      <c r="B127" s="35"/>
      <c r="C127" s="36"/>
      <c r="D127" s="36"/>
      <c r="E127" s="36"/>
      <c r="F127" s="36"/>
      <c r="G127" s="36"/>
      <c r="H127" s="36"/>
      <c r="I127" s="36"/>
      <c r="J127" s="36"/>
      <c r="K127" s="36"/>
      <c r="L127" s="36"/>
      <c r="M127" s="144"/>
      <c r="N127" s="123"/>
      <c r="O127" s="147"/>
      <c r="P127" s="36"/>
      <c r="Q127" s="36"/>
      <c r="R127" s="36"/>
      <c r="S127" s="36"/>
      <c r="T127" s="36"/>
      <c r="U127" s="36"/>
      <c r="V127" s="36"/>
      <c r="W127" s="36"/>
      <c r="X127" s="36"/>
      <c r="Y127" s="36"/>
      <c r="Z127" s="36"/>
      <c r="AA127" s="144"/>
      <c r="AB127" s="123"/>
      <c r="AC127" s="147"/>
      <c r="AD127" s="94" t="str">
        <f>IF(AC124="OK","Yes","No")</f>
        <v>No</v>
      </c>
      <c r="AE127" s="126"/>
      <c r="AF127" s="134"/>
    </row>
    <row r="128" spans="1:32" x14ac:dyDescent="0.25">
      <c r="A128" s="71" t="str">
        <f>IF(AD123="Cycle Complete", "", "Caution: Previous cycle incomplete")</f>
        <v>Caution: Previous cycle incomplete</v>
      </c>
      <c r="B128" s="37"/>
      <c r="C128" s="38"/>
      <c r="D128" s="38"/>
      <c r="E128" s="38"/>
      <c r="F128" s="38"/>
      <c r="G128" s="38"/>
      <c r="H128" s="38"/>
      <c r="I128" s="38"/>
      <c r="J128" s="38"/>
      <c r="K128" s="38"/>
      <c r="L128" s="38"/>
      <c r="M128" s="145"/>
      <c r="N128" s="124"/>
      <c r="O128" s="148"/>
      <c r="P128" s="38"/>
      <c r="Q128" s="38"/>
      <c r="R128" s="38"/>
      <c r="S128" s="38"/>
      <c r="T128" s="38"/>
      <c r="U128" s="38"/>
      <c r="V128" s="38"/>
      <c r="W128" s="38"/>
      <c r="X128" s="38"/>
      <c r="Y128" s="38"/>
      <c r="Z128" s="38"/>
      <c r="AA128" s="145"/>
      <c r="AB128" s="124"/>
      <c r="AC128" s="148"/>
      <c r="AD128" s="57" t="str">
        <f>IF(AND(AD125="Yes",AD127="Yes"),"Cycle Complete","Cycle Incomplete")</f>
        <v>Cycle Incomplete</v>
      </c>
      <c r="AE128" s="127"/>
      <c r="AF128" s="135"/>
    </row>
    <row r="129" spans="1:32" ht="15" customHeight="1" x14ac:dyDescent="0.25">
      <c r="A129" s="152"/>
      <c r="B129" s="45"/>
      <c r="C129" s="46"/>
      <c r="D129" s="46"/>
      <c r="E129" s="46"/>
      <c r="F129" s="46"/>
      <c r="G129" s="46"/>
      <c r="H129" s="46"/>
      <c r="I129" s="46"/>
      <c r="J129" s="46"/>
      <c r="K129" s="46"/>
      <c r="L129" s="46"/>
      <c r="M129" s="128"/>
      <c r="N129" s="131">
        <f>COUNTIF(C129:L133,"y")</f>
        <v>0</v>
      </c>
      <c r="O129" s="140" t="str">
        <f t="shared" ref="O129" si="46">IF(N129&gt;0,"OK","No Observation")</f>
        <v>No Observation</v>
      </c>
      <c r="P129" s="46"/>
      <c r="Q129" s="46"/>
      <c r="R129" s="46"/>
      <c r="S129" s="46"/>
      <c r="T129" s="46"/>
      <c r="U129" s="46"/>
      <c r="V129" s="46"/>
      <c r="W129" s="46"/>
      <c r="X129" s="46"/>
      <c r="Y129" s="46"/>
      <c r="Z129" s="46"/>
      <c r="AA129" s="128"/>
      <c r="AB129" s="131">
        <f>COUNTIF(P129:Z133,"Y")</f>
        <v>0</v>
      </c>
      <c r="AC129" s="140" t="str">
        <f t="shared" ref="AC129" si="47">IF(AB129&gt;0,"OK","No Debrief")</f>
        <v>No Debrief</v>
      </c>
      <c r="AD129" s="68" t="s">
        <v>62</v>
      </c>
      <c r="AE129" s="119"/>
      <c r="AF129" s="136"/>
    </row>
    <row r="130" spans="1:32" x14ac:dyDescent="0.25">
      <c r="A130" s="153"/>
      <c r="B130" s="47"/>
      <c r="C130" s="48"/>
      <c r="D130" s="48"/>
      <c r="E130" s="48"/>
      <c r="F130" s="48"/>
      <c r="G130" s="48"/>
      <c r="H130" s="48"/>
      <c r="I130" s="48"/>
      <c r="J130" s="48"/>
      <c r="K130" s="48"/>
      <c r="L130" s="48"/>
      <c r="M130" s="129"/>
      <c r="N130" s="132"/>
      <c r="O130" s="141"/>
      <c r="P130" s="48"/>
      <c r="Q130" s="48"/>
      <c r="R130" s="48"/>
      <c r="S130" s="48"/>
      <c r="T130" s="48"/>
      <c r="U130" s="48"/>
      <c r="V130" s="48"/>
      <c r="W130" s="48"/>
      <c r="X130" s="48"/>
      <c r="Y130" s="48"/>
      <c r="Z130" s="48"/>
      <c r="AA130" s="129"/>
      <c r="AB130" s="132"/>
      <c r="AC130" s="141"/>
      <c r="AD130" s="94" t="str">
        <f>IF(O129="OK", "Yes", "No")</f>
        <v>No</v>
      </c>
      <c r="AE130" s="120"/>
      <c r="AF130" s="137"/>
    </row>
    <row r="131" spans="1:32" x14ac:dyDescent="0.25">
      <c r="A131" s="153"/>
      <c r="B131" s="47"/>
      <c r="C131" s="48"/>
      <c r="D131" s="48"/>
      <c r="E131" s="48"/>
      <c r="F131" s="48"/>
      <c r="G131" s="48"/>
      <c r="H131" s="48"/>
      <c r="I131" s="48"/>
      <c r="J131" s="48"/>
      <c r="K131" s="48"/>
      <c r="L131" s="48"/>
      <c r="M131" s="129"/>
      <c r="N131" s="132"/>
      <c r="O131" s="141"/>
      <c r="P131" s="48"/>
      <c r="Q131" s="48"/>
      <c r="R131" s="48"/>
      <c r="S131" s="48"/>
      <c r="T131" s="48"/>
      <c r="U131" s="48"/>
      <c r="V131" s="48"/>
      <c r="W131" s="48"/>
      <c r="X131" s="48"/>
      <c r="Y131" s="48"/>
      <c r="Z131" s="48"/>
      <c r="AA131" s="129"/>
      <c r="AB131" s="132"/>
      <c r="AC131" s="141"/>
      <c r="AD131" s="55" t="s">
        <v>63</v>
      </c>
      <c r="AE131" s="120"/>
      <c r="AF131" s="93" t="s">
        <v>86</v>
      </c>
    </row>
    <row r="132" spans="1:32" x14ac:dyDescent="0.25">
      <c r="A132" s="154"/>
      <c r="B132" s="47"/>
      <c r="C132" s="48"/>
      <c r="D132" s="48"/>
      <c r="E132" s="48"/>
      <c r="F132" s="48"/>
      <c r="G132" s="48"/>
      <c r="H132" s="48"/>
      <c r="I132" s="48"/>
      <c r="J132" s="48"/>
      <c r="K132" s="48"/>
      <c r="L132" s="48"/>
      <c r="M132" s="129"/>
      <c r="N132" s="132"/>
      <c r="O132" s="141"/>
      <c r="P132" s="48"/>
      <c r="Q132" s="48"/>
      <c r="R132" s="48"/>
      <c r="S132" s="48"/>
      <c r="T132" s="48"/>
      <c r="U132" s="48"/>
      <c r="V132" s="48"/>
      <c r="W132" s="48"/>
      <c r="X132" s="48"/>
      <c r="Y132" s="48"/>
      <c r="Z132" s="48"/>
      <c r="AA132" s="129"/>
      <c r="AB132" s="132"/>
      <c r="AC132" s="141"/>
      <c r="AD132" s="94" t="str">
        <f>IF(AC129="OK","Yes","No")</f>
        <v>No</v>
      </c>
      <c r="AE132" s="120"/>
      <c r="AF132" s="138"/>
    </row>
    <row r="133" spans="1:32" x14ac:dyDescent="0.25">
      <c r="A133" s="53" t="str">
        <f>IF(AD128="Cycle Complete", "", "Caution: Previous cycle incomplete")</f>
        <v>Caution: Previous cycle incomplete</v>
      </c>
      <c r="B133" s="49"/>
      <c r="C133" s="50"/>
      <c r="D133" s="50"/>
      <c r="E133" s="50"/>
      <c r="F133" s="50"/>
      <c r="G133" s="50"/>
      <c r="H133" s="50"/>
      <c r="I133" s="50"/>
      <c r="J133" s="50"/>
      <c r="K133" s="50"/>
      <c r="L133" s="50"/>
      <c r="M133" s="130"/>
      <c r="N133" s="133"/>
      <c r="O133" s="142"/>
      <c r="P133" s="50"/>
      <c r="Q133" s="50"/>
      <c r="R133" s="50"/>
      <c r="S133" s="50"/>
      <c r="T133" s="50"/>
      <c r="U133" s="50"/>
      <c r="V133" s="50"/>
      <c r="W133" s="50"/>
      <c r="X133" s="50"/>
      <c r="Y133" s="50"/>
      <c r="Z133" s="50"/>
      <c r="AA133" s="130"/>
      <c r="AB133" s="133"/>
      <c r="AC133" s="142"/>
      <c r="AD133" s="57" t="str">
        <f>IF(AND(AD130="Yes",AD132="Yes"),"Cycle Complete","Cycle Incomplete")</f>
        <v>Cycle Incomplete</v>
      </c>
      <c r="AE133" s="121"/>
      <c r="AF133" s="139"/>
    </row>
    <row r="134" spans="1:32" ht="15" customHeight="1" x14ac:dyDescent="0.25">
      <c r="A134" s="155"/>
      <c r="B134" s="33"/>
      <c r="C134" s="34"/>
      <c r="D134" s="34"/>
      <c r="E134" s="34"/>
      <c r="F134" s="34"/>
      <c r="G134" s="34"/>
      <c r="H134" s="34"/>
      <c r="I134" s="34"/>
      <c r="J134" s="34"/>
      <c r="K134" s="34"/>
      <c r="L134" s="34"/>
      <c r="M134" s="143"/>
      <c r="N134" s="122">
        <f>COUNTIF(C134:L138,"y")</f>
        <v>0</v>
      </c>
      <c r="O134" s="146" t="str">
        <f t="shared" ref="O134" si="48">IF(N134&gt;0,"OK","No Observation")</f>
        <v>No Observation</v>
      </c>
      <c r="P134" s="34"/>
      <c r="Q134" s="34"/>
      <c r="R134" s="34"/>
      <c r="S134" s="34"/>
      <c r="T134" s="34"/>
      <c r="U134" s="34"/>
      <c r="V134" s="34"/>
      <c r="W134" s="34"/>
      <c r="X134" s="34"/>
      <c r="Y134" s="34"/>
      <c r="Z134" s="34"/>
      <c r="AA134" s="143"/>
      <c r="AB134" s="122">
        <f>COUNTIF(P134:Z138,"Y")</f>
        <v>0</v>
      </c>
      <c r="AC134" s="146" t="str">
        <f t="shared" ref="AC134" si="49">IF(AB134&gt;0,"OK","No Debrief")</f>
        <v>No Debrief</v>
      </c>
      <c r="AD134" s="68" t="s">
        <v>62</v>
      </c>
      <c r="AE134" s="125"/>
      <c r="AF134" s="151"/>
    </row>
    <row r="135" spans="1:32" x14ac:dyDescent="0.25">
      <c r="A135" s="156"/>
      <c r="B135" s="35"/>
      <c r="C135" s="36"/>
      <c r="D135" s="36"/>
      <c r="E135" s="36"/>
      <c r="F135" s="36"/>
      <c r="G135" s="36"/>
      <c r="H135" s="36"/>
      <c r="I135" s="36"/>
      <c r="J135" s="36"/>
      <c r="K135" s="36"/>
      <c r="L135" s="36"/>
      <c r="M135" s="144"/>
      <c r="N135" s="123"/>
      <c r="O135" s="147"/>
      <c r="P135" s="36"/>
      <c r="Q135" s="36"/>
      <c r="R135" s="36"/>
      <c r="S135" s="36"/>
      <c r="T135" s="36"/>
      <c r="U135" s="36"/>
      <c r="V135" s="36"/>
      <c r="W135" s="36"/>
      <c r="X135" s="36"/>
      <c r="Y135" s="36"/>
      <c r="Z135" s="36"/>
      <c r="AA135" s="144"/>
      <c r="AB135" s="123"/>
      <c r="AC135" s="147"/>
      <c r="AD135" s="94" t="str">
        <f>IF(O134="OK", "Yes", "No")</f>
        <v>No</v>
      </c>
      <c r="AE135" s="126"/>
      <c r="AF135" s="150"/>
    </row>
    <row r="136" spans="1:32" x14ac:dyDescent="0.25">
      <c r="A136" s="156"/>
      <c r="B136" s="35"/>
      <c r="C136" s="36"/>
      <c r="D136" s="36"/>
      <c r="E136" s="36"/>
      <c r="F136" s="36"/>
      <c r="G136" s="36"/>
      <c r="H136" s="36"/>
      <c r="I136" s="36"/>
      <c r="J136" s="36"/>
      <c r="K136" s="36"/>
      <c r="L136" s="36"/>
      <c r="M136" s="144"/>
      <c r="N136" s="123"/>
      <c r="O136" s="147"/>
      <c r="P136" s="36"/>
      <c r="Q136" s="36"/>
      <c r="R136" s="36"/>
      <c r="S136" s="36"/>
      <c r="T136" s="36"/>
      <c r="U136" s="36"/>
      <c r="V136" s="36"/>
      <c r="W136" s="36"/>
      <c r="X136" s="36"/>
      <c r="Y136" s="36"/>
      <c r="Z136" s="36"/>
      <c r="AA136" s="144"/>
      <c r="AB136" s="123"/>
      <c r="AC136" s="147"/>
      <c r="AD136" s="55" t="s">
        <v>63</v>
      </c>
      <c r="AE136" s="126"/>
      <c r="AF136" s="93" t="s">
        <v>86</v>
      </c>
    </row>
    <row r="137" spans="1:32" x14ac:dyDescent="0.25">
      <c r="A137" s="157"/>
      <c r="B137" s="35"/>
      <c r="C137" s="36"/>
      <c r="D137" s="36"/>
      <c r="E137" s="36"/>
      <c r="F137" s="36"/>
      <c r="G137" s="36"/>
      <c r="H137" s="36"/>
      <c r="I137" s="36"/>
      <c r="J137" s="36"/>
      <c r="K137" s="36"/>
      <c r="L137" s="36"/>
      <c r="M137" s="144"/>
      <c r="N137" s="123"/>
      <c r="O137" s="147"/>
      <c r="P137" s="36"/>
      <c r="Q137" s="36"/>
      <c r="R137" s="36"/>
      <c r="S137" s="36"/>
      <c r="T137" s="36"/>
      <c r="U137" s="36"/>
      <c r="V137" s="36"/>
      <c r="W137" s="36"/>
      <c r="X137" s="36"/>
      <c r="Y137" s="36"/>
      <c r="Z137" s="36"/>
      <c r="AA137" s="144"/>
      <c r="AB137" s="123"/>
      <c r="AC137" s="147"/>
      <c r="AD137" s="94" t="str">
        <f>IF(AC134="OK","Yes","No")</f>
        <v>No</v>
      </c>
      <c r="AE137" s="126"/>
      <c r="AF137" s="134"/>
    </row>
    <row r="138" spans="1:32" x14ac:dyDescent="0.25">
      <c r="A138" s="71" t="str">
        <f>IF(AD133="Cycle Complete", "", "Caution: Previous cycle incomplete")</f>
        <v>Caution: Previous cycle incomplete</v>
      </c>
      <c r="B138" s="37"/>
      <c r="C138" s="38"/>
      <c r="D138" s="38"/>
      <c r="E138" s="38"/>
      <c r="F138" s="38"/>
      <c r="G138" s="38"/>
      <c r="H138" s="38"/>
      <c r="I138" s="38"/>
      <c r="J138" s="38"/>
      <c r="K138" s="38"/>
      <c r="L138" s="38"/>
      <c r="M138" s="145"/>
      <c r="N138" s="124"/>
      <c r="O138" s="148"/>
      <c r="P138" s="38"/>
      <c r="Q138" s="38"/>
      <c r="R138" s="38"/>
      <c r="S138" s="38"/>
      <c r="T138" s="38"/>
      <c r="U138" s="38"/>
      <c r="V138" s="38"/>
      <c r="W138" s="38"/>
      <c r="X138" s="38"/>
      <c r="Y138" s="38"/>
      <c r="Z138" s="38"/>
      <c r="AA138" s="145"/>
      <c r="AB138" s="124"/>
      <c r="AC138" s="148"/>
      <c r="AD138" s="57" t="str">
        <f>IF(AND(AD135="Yes",AD137="Yes"),"Cycle Complete","Cycle Incomplete")</f>
        <v>Cycle Incomplete</v>
      </c>
      <c r="AE138" s="127"/>
      <c r="AF138" s="135"/>
    </row>
    <row r="139" spans="1:32" ht="15" customHeight="1" x14ac:dyDescent="0.25">
      <c r="A139" s="152"/>
      <c r="B139" s="45"/>
      <c r="C139" s="46"/>
      <c r="D139" s="46"/>
      <c r="E139" s="46"/>
      <c r="F139" s="46"/>
      <c r="G139" s="46"/>
      <c r="H139" s="46"/>
      <c r="I139" s="46"/>
      <c r="J139" s="46"/>
      <c r="K139" s="46"/>
      <c r="L139" s="46"/>
      <c r="M139" s="128"/>
      <c r="N139" s="131">
        <f>COUNTIF(C139:L143,"y")</f>
        <v>0</v>
      </c>
      <c r="O139" s="140" t="str">
        <f t="shared" ref="O139" si="50">IF(N139&gt;0,"OK","No Observation")</f>
        <v>No Observation</v>
      </c>
      <c r="P139" s="46"/>
      <c r="Q139" s="46"/>
      <c r="R139" s="46"/>
      <c r="S139" s="46"/>
      <c r="T139" s="46"/>
      <c r="U139" s="46"/>
      <c r="V139" s="46"/>
      <c r="W139" s="46"/>
      <c r="X139" s="46"/>
      <c r="Y139" s="46"/>
      <c r="Z139" s="46"/>
      <c r="AA139" s="128"/>
      <c r="AB139" s="131">
        <f>COUNTIF(P139:Z143,"Y")</f>
        <v>0</v>
      </c>
      <c r="AC139" s="140" t="str">
        <f t="shared" ref="AC139" si="51">IF(AB139&gt;0,"OK","No Debrief")</f>
        <v>No Debrief</v>
      </c>
      <c r="AD139" s="68" t="s">
        <v>62</v>
      </c>
      <c r="AE139" s="119"/>
      <c r="AF139" s="136"/>
    </row>
    <row r="140" spans="1:32" x14ac:dyDescent="0.25">
      <c r="A140" s="153"/>
      <c r="B140" s="47"/>
      <c r="C140" s="48"/>
      <c r="D140" s="48"/>
      <c r="E140" s="48"/>
      <c r="F140" s="48"/>
      <c r="G140" s="48"/>
      <c r="H140" s="48"/>
      <c r="I140" s="48"/>
      <c r="J140" s="48"/>
      <c r="K140" s="48"/>
      <c r="L140" s="48"/>
      <c r="M140" s="129"/>
      <c r="N140" s="132"/>
      <c r="O140" s="141"/>
      <c r="P140" s="48"/>
      <c r="Q140" s="48"/>
      <c r="R140" s="48"/>
      <c r="S140" s="48"/>
      <c r="T140" s="48"/>
      <c r="U140" s="48"/>
      <c r="V140" s="48"/>
      <c r="W140" s="48"/>
      <c r="X140" s="48"/>
      <c r="Y140" s="48"/>
      <c r="Z140" s="48"/>
      <c r="AA140" s="129"/>
      <c r="AB140" s="132"/>
      <c r="AC140" s="141"/>
      <c r="AD140" s="94" t="str">
        <f>IF(O139="OK", "Yes", "No")</f>
        <v>No</v>
      </c>
      <c r="AE140" s="120"/>
      <c r="AF140" s="137"/>
    </row>
    <row r="141" spans="1:32" x14ac:dyDescent="0.25">
      <c r="A141" s="153"/>
      <c r="B141" s="47"/>
      <c r="C141" s="48"/>
      <c r="D141" s="48"/>
      <c r="E141" s="48"/>
      <c r="F141" s="48"/>
      <c r="G141" s="48"/>
      <c r="H141" s="48"/>
      <c r="I141" s="48"/>
      <c r="J141" s="48"/>
      <c r="K141" s="48"/>
      <c r="L141" s="48"/>
      <c r="M141" s="129"/>
      <c r="N141" s="132"/>
      <c r="O141" s="141"/>
      <c r="P141" s="48"/>
      <c r="Q141" s="48"/>
      <c r="R141" s="48"/>
      <c r="S141" s="48"/>
      <c r="T141" s="48"/>
      <c r="U141" s="48"/>
      <c r="V141" s="48"/>
      <c r="W141" s="48"/>
      <c r="X141" s="48"/>
      <c r="Y141" s="48"/>
      <c r="Z141" s="48"/>
      <c r="AA141" s="129"/>
      <c r="AB141" s="132"/>
      <c r="AC141" s="141"/>
      <c r="AD141" s="55" t="s">
        <v>63</v>
      </c>
      <c r="AE141" s="120"/>
      <c r="AF141" s="93" t="s">
        <v>86</v>
      </c>
    </row>
    <row r="142" spans="1:32" x14ac:dyDescent="0.25">
      <c r="A142" s="154"/>
      <c r="B142" s="47"/>
      <c r="C142" s="48"/>
      <c r="D142" s="48"/>
      <c r="E142" s="48"/>
      <c r="F142" s="48"/>
      <c r="G142" s="48"/>
      <c r="H142" s="48"/>
      <c r="I142" s="48"/>
      <c r="J142" s="48"/>
      <c r="K142" s="48"/>
      <c r="L142" s="48"/>
      <c r="M142" s="129"/>
      <c r="N142" s="132"/>
      <c r="O142" s="141"/>
      <c r="P142" s="48"/>
      <c r="Q142" s="48"/>
      <c r="R142" s="48"/>
      <c r="S142" s="48"/>
      <c r="T142" s="48"/>
      <c r="U142" s="48"/>
      <c r="V142" s="48"/>
      <c r="W142" s="48"/>
      <c r="X142" s="48"/>
      <c r="Y142" s="48"/>
      <c r="Z142" s="48"/>
      <c r="AA142" s="129"/>
      <c r="AB142" s="132"/>
      <c r="AC142" s="141"/>
      <c r="AD142" s="94" t="str">
        <f>IF(AC139="OK","Yes","No")</f>
        <v>No</v>
      </c>
      <c r="AE142" s="120"/>
      <c r="AF142" s="138"/>
    </row>
    <row r="143" spans="1:32" x14ac:dyDescent="0.25">
      <c r="A143" s="53" t="str">
        <f>IF(AD138="Cycle Complete", "", "Caution: Previous cycle incomplete")</f>
        <v>Caution: Previous cycle incomplete</v>
      </c>
      <c r="B143" s="49"/>
      <c r="C143" s="50"/>
      <c r="D143" s="50"/>
      <c r="E143" s="50"/>
      <c r="F143" s="50"/>
      <c r="G143" s="50"/>
      <c r="H143" s="50"/>
      <c r="I143" s="50"/>
      <c r="J143" s="50"/>
      <c r="K143" s="50"/>
      <c r="L143" s="50"/>
      <c r="M143" s="130"/>
      <c r="N143" s="133"/>
      <c r="O143" s="142"/>
      <c r="P143" s="50"/>
      <c r="Q143" s="50"/>
      <c r="R143" s="50"/>
      <c r="S143" s="50"/>
      <c r="T143" s="50"/>
      <c r="U143" s="50"/>
      <c r="V143" s="50"/>
      <c r="W143" s="50"/>
      <c r="X143" s="50"/>
      <c r="Y143" s="50"/>
      <c r="Z143" s="50"/>
      <c r="AA143" s="130"/>
      <c r="AB143" s="133"/>
      <c r="AC143" s="142"/>
      <c r="AD143" s="57" t="str">
        <f>IF(AND(AD140="Yes",AD142="Yes"),"Cycle Complete","Cycle Incomplete")</f>
        <v>Cycle Incomplete</v>
      </c>
      <c r="AE143" s="121"/>
      <c r="AF143" s="139"/>
    </row>
    <row r="144" spans="1:32" ht="15" customHeight="1" x14ac:dyDescent="0.25">
      <c r="A144" s="155"/>
      <c r="B144" s="33"/>
      <c r="C144" s="34"/>
      <c r="D144" s="34"/>
      <c r="E144" s="34"/>
      <c r="F144" s="34"/>
      <c r="G144" s="34"/>
      <c r="H144" s="34"/>
      <c r="I144" s="34"/>
      <c r="J144" s="34"/>
      <c r="K144" s="34"/>
      <c r="L144" s="34"/>
      <c r="M144" s="143"/>
      <c r="N144" s="122">
        <f>COUNTIF(C144:L148,"y")</f>
        <v>0</v>
      </c>
      <c r="O144" s="146" t="str">
        <f t="shared" ref="O144" si="52">IF(N144&gt;0,"OK","No Observation")</f>
        <v>No Observation</v>
      </c>
      <c r="P144" s="34"/>
      <c r="Q144" s="34"/>
      <c r="R144" s="34"/>
      <c r="S144" s="34"/>
      <c r="T144" s="34"/>
      <c r="U144" s="34"/>
      <c r="V144" s="34"/>
      <c r="W144" s="34"/>
      <c r="X144" s="34"/>
      <c r="Y144" s="34"/>
      <c r="Z144" s="34"/>
      <c r="AA144" s="143"/>
      <c r="AB144" s="122">
        <f>COUNTIF(P144:Z148,"Y")</f>
        <v>0</v>
      </c>
      <c r="AC144" s="146" t="str">
        <f t="shared" ref="AC144" si="53">IF(AB144&gt;0,"OK","No Debrief")</f>
        <v>No Debrief</v>
      </c>
      <c r="AD144" s="68" t="s">
        <v>62</v>
      </c>
      <c r="AE144" s="125"/>
      <c r="AF144" s="151"/>
    </row>
    <row r="145" spans="1:32" x14ac:dyDescent="0.25">
      <c r="A145" s="156"/>
      <c r="B145" s="35"/>
      <c r="C145" s="36"/>
      <c r="D145" s="36"/>
      <c r="E145" s="36"/>
      <c r="F145" s="36"/>
      <c r="G145" s="36"/>
      <c r="H145" s="36"/>
      <c r="I145" s="36"/>
      <c r="J145" s="36"/>
      <c r="K145" s="36"/>
      <c r="L145" s="36"/>
      <c r="M145" s="144"/>
      <c r="N145" s="123"/>
      <c r="O145" s="147"/>
      <c r="P145" s="36"/>
      <c r="Q145" s="36"/>
      <c r="R145" s="36"/>
      <c r="S145" s="36"/>
      <c r="T145" s="36"/>
      <c r="U145" s="36"/>
      <c r="V145" s="36"/>
      <c r="W145" s="36"/>
      <c r="X145" s="36"/>
      <c r="Y145" s="36"/>
      <c r="Z145" s="36"/>
      <c r="AA145" s="144"/>
      <c r="AB145" s="123"/>
      <c r="AC145" s="147"/>
      <c r="AD145" s="94" t="str">
        <f>IF(O144="OK", "Yes", "No")</f>
        <v>No</v>
      </c>
      <c r="AE145" s="126"/>
      <c r="AF145" s="150"/>
    </row>
    <row r="146" spans="1:32" x14ac:dyDescent="0.25">
      <c r="A146" s="156"/>
      <c r="B146" s="35"/>
      <c r="C146" s="36"/>
      <c r="D146" s="36"/>
      <c r="E146" s="36"/>
      <c r="F146" s="36"/>
      <c r="G146" s="36"/>
      <c r="H146" s="36"/>
      <c r="I146" s="36"/>
      <c r="J146" s="36"/>
      <c r="K146" s="36"/>
      <c r="L146" s="36"/>
      <c r="M146" s="144"/>
      <c r="N146" s="123"/>
      <c r="O146" s="147"/>
      <c r="P146" s="36"/>
      <c r="Q146" s="36"/>
      <c r="R146" s="36"/>
      <c r="S146" s="36"/>
      <c r="T146" s="36"/>
      <c r="U146" s="36"/>
      <c r="V146" s="36"/>
      <c r="W146" s="36"/>
      <c r="X146" s="36"/>
      <c r="Y146" s="36"/>
      <c r="Z146" s="36"/>
      <c r="AA146" s="144"/>
      <c r="AB146" s="123"/>
      <c r="AC146" s="147"/>
      <c r="AD146" s="55" t="s">
        <v>63</v>
      </c>
      <c r="AE146" s="126"/>
      <c r="AF146" s="93" t="s">
        <v>86</v>
      </c>
    </row>
    <row r="147" spans="1:32" x14ac:dyDescent="0.25">
      <c r="A147" s="157"/>
      <c r="B147" s="35"/>
      <c r="C147" s="36"/>
      <c r="D147" s="36"/>
      <c r="E147" s="36"/>
      <c r="F147" s="36"/>
      <c r="G147" s="36"/>
      <c r="H147" s="36"/>
      <c r="I147" s="36"/>
      <c r="J147" s="36"/>
      <c r="K147" s="36"/>
      <c r="L147" s="36"/>
      <c r="M147" s="144"/>
      <c r="N147" s="123"/>
      <c r="O147" s="147"/>
      <c r="P147" s="36"/>
      <c r="Q147" s="36"/>
      <c r="R147" s="36"/>
      <c r="S147" s="36"/>
      <c r="T147" s="36"/>
      <c r="U147" s="36"/>
      <c r="V147" s="36"/>
      <c r="W147" s="36"/>
      <c r="X147" s="36"/>
      <c r="Y147" s="36"/>
      <c r="Z147" s="36"/>
      <c r="AA147" s="144"/>
      <c r="AB147" s="123"/>
      <c r="AC147" s="147"/>
      <c r="AD147" s="94" t="str">
        <f>IF(AC144="OK","Yes","No")</f>
        <v>No</v>
      </c>
      <c r="AE147" s="126"/>
      <c r="AF147" s="134"/>
    </row>
    <row r="148" spans="1:32" x14ac:dyDescent="0.25">
      <c r="A148" s="71" t="str">
        <f>IF(AD143="Cycle Complete", "", "Caution: Previous cycle incomplete")</f>
        <v>Caution: Previous cycle incomplete</v>
      </c>
      <c r="B148" s="37"/>
      <c r="C148" s="38"/>
      <c r="D148" s="38"/>
      <c r="E148" s="38"/>
      <c r="F148" s="38"/>
      <c r="G148" s="38"/>
      <c r="H148" s="38"/>
      <c r="I148" s="38"/>
      <c r="J148" s="38"/>
      <c r="K148" s="38"/>
      <c r="L148" s="38"/>
      <c r="M148" s="145"/>
      <c r="N148" s="124"/>
      <c r="O148" s="148"/>
      <c r="P148" s="38"/>
      <c r="Q148" s="38"/>
      <c r="R148" s="38"/>
      <c r="S148" s="38"/>
      <c r="T148" s="38"/>
      <c r="U148" s="38"/>
      <c r="V148" s="38"/>
      <c r="W148" s="38"/>
      <c r="X148" s="38"/>
      <c r="Y148" s="38"/>
      <c r="Z148" s="38"/>
      <c r="AA148" s="145"/>
      <c r="AB148" s="124"/>
      <c r="AC148" s="148"/>
      <c r="AD148" s="57" t="str">
        <f>IF(AND(AD145="Yes",AD147="Yes"),"Cycle Complete","Cycle Incomplete")</f>
        <v>Cycle Incomplete</v>
      </c>
      <c r="AE148" s="127"/>
      <c r="AF148" s="135"/>
    </row>
    <row r="149" spans="1:32" ht="15" customHeight="1" x14ac:dyDescent="0.25">
      <c r="A149" s="152"/>
      <c r="B149" s="45"/>
      <c r="C149" s="46"/>
      <c r="D149" s="46"/>
      <c r="E149" s="46"/>
      <c r="F149" s="46"/>
      <c r="G149" s="46"/>
      <c r="H149" s="46"/>
      <c r="I149" s="46"/>
      <c r="J149" s="46"/>
      <c r="K149" s="46"/>
      <c r="L149" s="46"/>
      <c r="M149" s="128"/>
      <c r="N149" s="131">
        <f>COUNTIF(C149:L153,"y")</f>
        <v>0</v>
      </c>
      <c r="O149" s="140" t="str">
        <f t="shared" ref="O149" si="54">IF(N149&gt;0,"OK","No Observation")</f>
        <v>No Observation</v>
      </c>
      <c r="P149" s="46"/>
      <c r="Q149" s="46"/>
      <c r="R149" s="46"/>
      <c r="S149" s="46"/>
      <c r="T149" s="46"/>
      <c r="U149" s="46"/>
      <c r="V149" s="46"/>
      <c r="W149" s="46"/>
      <c r="X149" s="46"/>
      <c r="Y149" s="46"/>
      <c r="Z149" s="46"/>
      <c r="AA149" s="128"/>
      <c r="AB149" s="131">
        <f>COUNTIF(P149:Z153,"Y")</f>
        <v>0</v>
      </c>
      <c r="AC149" s="140" t="str">
        <f t="shared" ref="AC149" si="55">IF(AB149&gt;0,"OK","No Debrief")</f>
        <v>No Debrief</v>
      </c>
      <c r="AD149" s="68" t="s">
        <v>62</v>
      </c>
      <c r="AE149" s="119"/>
      <c r="AF149" s="136"/>
    </row>
    <row r="150" spans="1:32" x14ac:dyDescent="0.25">
      <c r="A150" s="153"/>
      <c r="B150" s="47"/>
      <c r="C150" s="48"/>
      <c r="D150" s="48"/>
      <c r="E150" s="48"/>
      <c r="F150" s="48"/>
      <c r="G150" s="48"/>
      <c r="H150" s="48"/>
      <c r="I150" s="48"/>
      <c r="J150" s="48"/>
      <c r="K150" s="48"/>
      <c r="L150" s="48"/>
      <c r="M150" s="129"/>
      <c r="N150" s="132"/>
      <c r="O150" s="141"/>
      <c r="P150" s="48"/>
      <c r="Q150" s="48"/>
      <c r="R150" s="48"/>
      <c r="S150" s="48"/>
      <c r="T150" s="48"/>
      <c r="U150" s="48"/>
      <c r="V150" s="48"/>
      <c r="W150" s="48"/>
      <c r="X150" s="48"/>
      <c r="Y150" s="48"/>
      <c r="Z150" s="48"/>
      <c r="AA150" s="129"/>
      <c r="AB150" s="132"/>
      <c r="AC150" s="141"/>
      <c r="AD150" s="94" t="str">
        <f>IF(O149="OK", "Yes", "No")</f>
        <v>No</v>
      </c>
      <c r="AE150" s="120"/>
      <c r="AF150" s="137"/>
    </row>
    <row r="151" spans="1:32" x14ac:dyDescent="0.25">
      <c r="A151" s="153"/>
      <c r="B151" s="47"/>
      <c r="C151" s="48"/>
      <c r="D151" s="48"/>
      <c r="E151" s="48"/>
      <c r="F151" s="48"/>
      <c r="G151" s="48"/>
      <c r="H151" s="48"/>
      <c r="I151" s="48"/>
      <c r="J151" s="48"/>
      <c r="K151" s="48"/>
      <c r="L151" s="48"/>
      <c r="M151" s="129"/>
      <c r="N151" s="132"/>
      <c r="O151" s="141"/>
      <c r="P151" s="48"/>
      <c r="Q151" s="48"/>
      <c r="R151" s="48"/>
      <c r="S151" s="48"/>
      <c r="T151" s="48"/>
      <c r="U151" s="48"/>
      <c r="V151" s="48"/>
      <c r="W151" s="48"/>
      <c r="X151" s="48"/>
      <c r="Y151" s="48"/>
      <c r="Z151" s="48"/>
      <c r="AA151" s="129"/>
      <c r="AB151" s="132"/>
      <c r="AC151" s="141"/>
      <c r="AD151" s="55" t="s">
        <v>63</v>
      </c>
      <c r="AE151" s="120"/>
      <c r="AF151" s="93" t="s">
        <v>86</v>
      </c>
    </row>
    <row r="152" spans="1:32" x14ac:dyDescent="0.25">
      <c r="A152" s="154"/>
      <c r="B152" s="47"/>
      <c r="C152" s="48"/>
      <c r="D152" s="48"/>
      <c r="E152" s="48"/>
      <c r="F152" s="48"/>
      <c r="G152" s="48"/>
      <c r="H152" s="48"/>
      <c r="I152" s="48"/>
      <c r="J152" s="48"/>
      <c r="K152" s="48"/>
      <c r="L152" s="48"/>
      <c r="M152" s="129"/>
      <c r="N152" s="132"/>
      <c r="O152" s="141"/>
      <c r="P152" s="48"/>
      <c r="Q152" s="48"/>
      <c r="R152" s="48"/>
      <c r="S152" s="48"/>
      <c r="T152" s="48"/>
      <c r="U152" s="48"/>
      <c r="V152" s="48"/>
      <c r="W152" s="48"/>
      <c r="X152" s="48"/>
      <c r="Y152" s="48"/>
      <c r="Z152" s="48"/>
      <c r="AA152" s="129"/>
      <c r="AB152" s="132"/>
      <c r="AC152" s="141"/>
      <c r="AD152" s="94" t="str">
        <f>IF(AC149="OK","Yes","No")</f>
        <v>No</v>
      </c>
      <c r="AE152" s="120"/>
      <c r="AF152" s="138"/>
    </row>
    <row r="153" spans="1:32" x14ac:dyDescent="0.25">
      <c r="A153" s="53" t="str">
        <f>IF(AD148="Cycle Complete", "", "Caution: Previous cycle incomplete")</f>
        <v>Caution: Previous cycle incomplete</v>
      </c>
      <c r="B153" s="49"/>
      <c r="C153" s="50"/>
      <c r="D153" s="50"/>
      <c r="E153" s="50"/>
      <c r="F153" s="50"/>
      <c r="G153" s="50"/>
      <c r="H153" s="50"/>
      <c r="I153" s="50"/>
      <c r="J153" s="50"/>
      <c r="K153" s="50"/>
      <c r="L153" s="50"/>
      <c r="M153" s="130"/>
      <c r="N153" s="133"/>
      <c r="O153" s="142"/>
      <c r="P153" s="50"/>
      <c r="Q153" s="50"/>
      <c r="R153" s="50"/>
      <c r="S153" s="50"/>
      <c r="T153" s="50"/>
      <c r="U153" s="50"/>
      <c r="V153" s="50"/>
      <c r="W153" s="50"/>
      <c r="X153" s="50"/>
      <c r="Y153" s="50"/>
      <c r="Z153" s="50"/>
      <c r="AA153" s="130"/>
      <c r="AB153" s="133"/>
      <c r="AC153" s="142"/>
      <c r="AD153" s="57" t="str">
        <f>IF(AND(AD150="Yes",AD152="Yes"),"Cycle Complete","Cycle Incomplete")</f>
        <v>Cycle Incomplete</v>
      </c>
      <c r="AE153" s="121"/>
      <c r="AF153" s="139"/>
    </row>
    <row r="154" spans="1:32" ht="15" customHeight="1" x14ac:dyDescent="0.25">
      <c r="A154" s="155"/>
      <c r="B154" s="33"/>
      <c r="C154" s="34"/>
      <c r="D154" s="34"/>
      <c r="E154" s="34"/>
      <c r="F154" s="34"/>
      <c r="G154" s="34"/>
      <c r="H154" s="34"/>
      <c r="I154" s="34"/>
      <c r="J154" s="34"/>
      <c r="K154" s="34"/>
      <c r="L154" s="34"/>
      <c r="M154" s="143"/>
      <c r="N154" s="122">
        <f>COUNTIF(C154:L158,"y")</f>
        <v>0</v>
      </c>
      <c r="O154" s="146" t="str">
        <f t="shared" ref="O154" si="56">IF(N154&gt;0,"OK","No Observation")</f>
        <v>No Observation</v>
      </c>
      <c r="P154" s="34"/>
      <c r="Q154" s="34"/>
      <c r="R154" s="34"/>
      <c r="S154" s="34"/>
      <c r="T154" s="34"/>
      <c r="U154" s="34"/>
      <c r="V154" s="34"/>
      <c r="W154" s="34"/>
      <c r="X154" s="34"/>
      <c r="Y154" s="34"/>
      <c r="Z154" s="34"/>
      <c r="AA154" s="143"/>
      <c r="AB154" s="122">
        <f>COUNTIF(P154:Z158,"Y")</f>
        <v>0</v>
      </c>
      <c r="AC154" s="146" t="str">
        <f t="shared" ref="AC154" si="57">IF(AB154&gt;0,"OK","No Debrief")</f>
        <v>No Debrief</v>
      </c>
      <c r="AD154" s="68" t="s">
        <v>62</v>
      </c>
      <c r="AE154" s="125"/>
      <c r="AF154" s="151"/>
    </row>
    <row r="155" spans="1:32" x14ac:dyDescent="0.25">
      <c r="A155" s="156"/>
      <c r="B155" s="35"/>
      <c r="C155" s="36"/>
      <c r="D155" s="36"/>
      <c r="E155" s="36"/>
      <c r="F155" s="36"/>
      <c r="G155" s="36"/>
      <c r="H155" s="36"/>
      <c r="I155" s="36"/>
      <c r="J155" s="36"/>
      <c r="K155" s="36"/>
      <c r="L155" s="36"/>
      <c r="M155" s="144"/>
      <c r="N155" s="123"/>
      <c r="O155" s="147"/>
      <c r="P155" s="36"/>
      <c r="Q155" s="36"/>
      <c r="R155" s="36"/>
      <c r="S155" s="36"/>
      <c r="T155" s="36"/>
      <c r="U155" s="36"/>
      <c r="V155" s="36"/>
      <c r="W155" s="36"/>
      <c r="X155" s="36"/>
      <c r="Y155" s="36"/>
      <c r="Z155" s="36"/>
      <c r="AA155" s="144"/>
      <c r="AB155" s="123"/>
      <c r="AC155" s="147"/>
      <c r="AD155" s="94" t="str">
        <f>IF(O154="OK", "Yes", "No")</f>
        <v>No</v>
      </c>
      <c r="AE155" s="126"/>
      <c r="AF155" s="150"/>
    </row>
    <row r="156" spans="1:32" x14ac:dyDescent="0.25">
      <c r="A156" s="156"/>
      <c r="B156" s="35"/>
      <c r="C156" s="36"/>
      <c r="D156" s="36"/>
      <c r="E156" s="36"/>
      <c r="F156" s="36"/>
      <c r="G156" s="36"/>
      <c r="H156" s="36"/>
      <c r="I156" s="36"/>
      <c r="J156" s="36"/>
      <c r="K156" s="36"/>
      <c r="L156" s="36"/>
      <c r="M156" s="144"/>
      <c r="N156" s="123"/>
      <c r="O156" s="147"/>
      <c r="P156" s="36"/>
      <c r="Q156" s="36"/>
      <c r="R156" s="36"/>
      <c r="S156" s="36"/>
      <c r="T156" s="36"/>
      <c r="U156" s="36"/>
      <c r="V156" s="36"/>
      <c r="W156" s="36"/>
      <c r="X156" s="36"/>
      <c r="Y156" s="36"/>
      <c r="Z156" s="36"/>
      <c r="AA156" s="144"/>
      <c r="AB156" s="123"/>
      <c r="AC156" s="147"/>
      <c r="AD156" s="55" t="s">
        <v>63</v>
      </c>
      <c r="AE156" s="126"/>
      <c r="AF156" s="93" t="s">
        <v>86</v>
      </c>
    </row>
    <row r="157" spans="1:32" x14ac:dyDescent="0.25">
      <c r="A157" s="157"/>
      <c r="B157" s="35"/>
      <c r="C157" s="36"/>
      <c r="D157" s="36"/>
      <c r="E157" s="36"/>
      <c r="F157" s="36"/>
      <c r="G157" s="36"/>
      <c r="H157" s="36"/>
      <c r="I157" s="36"/>
      <c r="J157" s="36"/>
      <c r="K157" s="36"/>
      <c r="L157" s="36"/>
      <c r="M157" s="144"/>
      <c r="N157" s="123"/>
      <c r="O157" s="147"/>
      <c r="P157" s="36"/>
      <c r="Q157" s="36"/>
      <c r="R157" s="36"/>
      <c r="S157" s="36"/>
      <c r="T157" s="36"/>
      <c r="U157" s="36"/>
      <c r="V157" s="36"/>
      <c r="W157" s="36"/>
      <c r="X157" s="36"/>
      <c r="Y157" s="36"/>
      <c r="Z157" s="36"/>
      <c r="AA157" s="144"/>
      <c r="AB157" s="123"/>
      <c r="AC157" s="147"/>
      <c r="AD157" s="94" t="str">
        <f>IF(AC154="OK","Yes","No")</f>
        <v>No</v>
      </c>
      <c r="AE157" s="126"/>
      <c r="AF157" s="134"/>
    </row>
    <row r="158" spans="1:32" x14ac:dyDescent="0.25">
      <c r="A158" s="71" t="str">
        <f>IF(AD153="Cycle Complete", "", "Caution: Previous cycle incomplete")</f>
        <v>Caution: Previous cycle incomplete</v>
      </c>
      <c r="B158" s="37"/>
      <c r="C158" s="38"/>
      <c r="D158" s="38"/>
      <c r="E158" s="38"/>
      <c r="F158" s="38"/>
      <c r="G158" s="38"/>
      <c r="H158" s="38"/>
      <c r="I158" s="38"/>
      <c r="J158" s="38"/>
      <c r="K158" s="38"/>
      <c r="L158" s="38"/>
      <c r="M158" s="145"/>
      <c r="N158" s="124"/>
      <c r="O158" s="148"/>
      <c r="P158" s="38"/>
      <c r="Q158" s="38"/>
      <c r="R158" s="38"/>
      <c r="S158" s="38"/>
      <c r="T158" s="38"/>
      <c r="U158" s="38"/>
      <c r="V158" s="38"/>
      <c r="W158" s="38"/>
      <c r="X158" s="38"/>
      <c r="Y158" s="38"/>
      <c r="Z158" s="38"/>
      <c r="AA158" s="145"/>
      <c r="AB158" s="124"/>
      <c r="AC158" s="148"/>
      <c r="AD158" s="57" t="str">
        <f>IF(AND(AD155="Yes",AD157="Yes"),"Cycle Complete","Cycle Incomplete")</f>
        <v>Cycle Incomplete</v>
      </c>
      <c r="AE158" s="127"/>
      <c r="AF158" s="135"/>
    </row>
    <row r="159" spans="1:32" ht="15" customHeight="1" x14ac:dyDescent="0.25">
      <c r="A159" s="152"/>
      <c r="B159" s="45"/>
      <c r="C159" s="46"/>
      <c r="D159" s="46"/>
      <c r="E159" s="46"/>
      <c r="F159" s="46"/>
      <c r="G159" s="46"/>
      <c r="H159" s="46"/>
      <c r="I159" s="46"/>
      <c r="J159" s="46"/>
      <c r="K159" s="46"/>
      <c r="L159" s="46"/>
      <c r="M159" s="128"/>
      <c r="N159" s="131">
        <f>COUNTIF(C159:L163,"y")</f>
        <v>0</v>
      </c>
      <c r="O159" s="140" t="str">
        <f t="shared" ref="O159" si="58">IF(N159&gt;0,"OK","No Observation")</f>
        <v>No Observation</v>
      </c>
      <c r="P159" s="46"/>
      <c r="Q159" s="46"/>
      <c r="R159" s="46"/>
      <c r="S159" s="46"/>
      <c r="T159" s="46"/>
      <c r="U159" s="46"/>
      <c r="V159" s="46"/>
      <c r="W159" s="46"/>
      <c r="X159" s="46"/>
      <c r="Y159" s="46"/>
      <c r="Z159" s="46"/>
      <c r="AA159" s="128"/>
      <c r="AB159" s="131">
        <f>COUNTIF(P159:Z163,"Y")</f>
        <v>0</v>
      </c>
      <c r="AC159" s="140" t="str">
        <f t="shared" ref="AC159" si="59">IF(AB159&gt;0,"OK","No Debrief")</f>
        <v>No Debrief</v>
      </c>
      <c r="AD159" s="68" t="s">
        <v>62</v>
      </c>
      <c r="AE159" s="119"/>
      <c r="AF159" s="136"/>
    </row>
    <row r="160" spans="1:32" x14ac:dyDescent="0.25">
      <c r="A160" s="153"/>
      <c r="B160" s="47"/>
      <c r="C160" s="48"/>
      <c r="D160" s="48"/>
      <c r="E160" s="48"/>
      <c r="F160" s="48"/>
      <c r="G160" s="48"/>
      <c r="H160" s="48"/>
      <c r="I160" s="48"/>
      <c r="J160" s="48"/>
      <c r="K160" s="48"/>
      <c r="L160" s="48"/>
      <c r="M160" s="129"/>
      <c r="N160" s="132"/>
      <c r="O160" s="141"/>
      <c r="P160" s="48"/>
      <c r="Q160" s="48"/>
      <c r="R160" s="48"/>
      <c r="S160" s="48"/>
      <c r="T160" s="48"/>
      <c r="U160" s="48"/>
      <c r="V160" s="48"/>
      <c r="W160" s="48"/>
      <c r="X160" s="48"/>
      <c r="Y160" s="48"/>
      <c r="Z160" s="48"/>
      <c r="AA160" s="129"/>
      <c r="AB160" s="132"/>
      <c r="AC160" s="141"/>
      <c r="AD160" s="94" t="str">
        <f>IF(O159="OK", "Yes", "No")</f>
        <v>No</v>
      </c>
      <c r="AE160" s="120"/>
      <c r="AF160" s="137"/>
    </row>
    <row r="161" spans="1:32" x14ac:dyDescent="0.25">
      <c r="A161" s="153"/>
      <c r="B161" s="47"/>
      <c r="C161" s="48"/>
      <c r="D161" s="48"/>
      <c r="E161" s="48"/>
      <c r="F161" s="48"/>
      <c r="G161" s="48"/>
      <c r="H161" s="48"/>
      <c r="I161" s="48"/>
      <c r="J161" s="48"/>
      <c r="K161" s="48"/>
      <c r="L161" s="48"/>
      <c r="M161" s="129"/>
      <c r="N161" s="132"/>
      <c r="O161" s="141"/>
      <c r="P161" s="48"/>
      <c r="Q161" s="48"/>
      <c r="R161" s="48"/>
      <c r="S161" s="48"/>
      <c r="T161" s="48"/>
      <c r="U161" s="48"/>
      <c r="V161" s="48"/>
      <c r="W161" s="48"/>
      <c r="X161" s="48"/>
      <c r="Y161" s="48"/>
      <c r="Z161" s="48"/>
      <c r="AA161" s="129"/>
      <c r="AB161" s="132"/>
      <c r="AC161" s="141"/>
      <c r="AD161" s="55" t="s">
        <v>63</v>
      </c>
      <c r="AE161" s="120"/>
      <c r="AF161" s="93" t="s">
        <v>86</v>
      </c>
    </row>
    <row r="162" spans="1:32" x14ac:dyDescent="0.25">
      <c r="A162" s="154"/>
      <c r="B162" s="47"/>
      <c r="C162" s="48"/>
      <c r="D162" s="48"/>
      <c r="E162" s="48"/>
      <c r="F162" s="48"/>
      <c r="G162" s="48"/>
      <c r="H162" s="48"/>
      <c r="I162" s="48"/>
      <c r="J162" s="48"/>
      <c r="K162" s="48"/>
      <c r="L162" s="48"/>
      <c r="M162" s="129"/>
      <c r="N162" s="132"/>
      <c r="O162" s="141"/>
      <c r="P162" s="48"/>
      <c r="Q162" s="48"/>
      <c r="R162" s="48"/>
      <c r="S162" s="48"/>
      <c r="T162" s="48"/>
      <c r="U162" s="48"/>
      <c r="V162" s="48"/>
      <c r="W162" s="48"/>
      <c r="X162" s="48"/>
      <c r="Y162" s="48"/>
      <c r="Z162" s="48"/>
      <c r="AA162" s="129"/>
      <c r="AB162" s="132"/>
      <c r="AC162" s="141"/>
      <c r="AD162" s="94" t="str">
        <f>IF(AC159="OK","Yes","No")</f>
        <v>No</v>
      </c>
      <c r="AE162" s="120"/>
      <c r="AF162" s="138"/>
    </row>
    <row r="163" spans="1:32" x14ac:dyDescent="0.25">
      <c r="A163" s="53" t="str">
        <f>IF(AD158="Cycle Complete", "", "Caution: Previous cycle incomplete")</f>
        <v>Caution: Previous cycle incomplete</v>
      </c>
      <c r="B163" s="49"/>
      <c r="C163" s="50"/>
      <c r="D163" s="50"/>
      <c r="E163" s="50"/>
      <c r="F163" s="50"/>
      <c r="G163" s="50"/>
      <c r="H163" s="50"/>
      <c r="I163" s="50"/>
      <c r="J163" s="50"/>
      <c r="K163" s="50"/>
      <c r="L163" s="50"/>
      <c r="M163" s="130"/>
      <c r="N163" s="133"/>
      <c r="O163" s="142"/>
      <c r="P163" s="50"/>
      <c r="Q163" s="50"/>
      <c r="R163" s="50"/>
      <c r="S163" s="50"/>
      <c r="T163" s="50"/>
      <c r="U163" s="50"/>
      <c r="V163" s="50"/>
      <c r="W163" s="50"/>
      <c r="X163" s="50"/>
      <c r="Y163" s="50"/>
      <c r="Z163" s="50"/>
      <c r="AA163" s="130"/>
      <c r="AB163" s="133"/>
      <c r="AC163" s="142"/>
      <c r="AD163" s="57" t="str">
        <f>IF(AND(AD160="Yes",AD162="Yes"),"Cycle Complete","Cycle Incomplete")</f>
        <v>Cycle Incomplete</v>
      </c>
      <c r="AE163" s="121"/>
      <c r="AF163" s="139"/>
    </row>
    <row r="164" spans="1:32" ht="15" customHeight="1" x14ac:dyDescent="0.25">
      <c r="A164" s="155"/>
      <c r="B164" s="33"/>
      <c r="C164" s="34"/>
      <c r="D164" s="34"/>
      <c r="E164" s="34"/>
      <c r="F164" s="34"/>
      <c r="G164" s="34"/>
      <c r="H164" s="34"/>
      <c r="I164" s="34"/>
      <c r="J164" s="34"/>
      <c r="K164" s="34"/>
      <c r="L164" s="34"/>
      <c r="M164" s="143"/>
      <c r="N164" s="122">
        <f>COUNTIF(C164:L168,"y")</f>
        <v>0</v>
      </c>
      <c r="O164" s="146" t="str">
        <f t="shared" ref="O164" si="60">IF(N164&gt;0,"OK","No Observation")</f>
        <v>No Observation</v>
      </c>
      <c r="P164" s="34"/>
      <c r="Q164" s="34"/>
      <c r="R164" s="34"/>
      <c r="S164" s="34"/>
      <c r="T164" s="34"/>
      <c r="U164" s="34"/>
      <c r="V164" s="34"/>
      <c r="W164" s="34"/>
      <c r="X164" s="34"/>
      <c r="Y164" s="34"/>
      <c r="Z164" s="34"/>
      <c r="AA164" s="143"/>
      <c r="AB164" s="122">
        <f>COUNTIF(P164:Z168,"Y")</f>
        <v>0</v>
      </c>
      <c r="AC164" s="146" t="str">
        <f t="shared" ref="AC164" si="61">IF(AB164&gt;0,"OK","No Debrief")</f>
        <v>No Debrief</v>
      </c>
      <c r="AD164" s="68" t="s">
        <v>62</v>
      </c>
      <c r="AE164" s="125"/>
      <c r="AF164" s="151"/>
    </row>
    <row r="165" spans="1:32" x14ac:dyDescent="0.25">
      <c r="A165" s="156"/>
      <c r="B165" s="35"/>
      <c r="C165" s="36"/>
      <c r="D165" s="36"/>
      <c r="E165" s="36"/>
      <c r="F165" s="36"/>
      <c r="G165" s="36"/>
      <c r="H165" s="36"/>
      <c r="I165" s="36"/>
      <c r="J165" s="36"/>
      <c r="K165" s="36"/>
      <c r="L165" s="36"/>
      <c r="M165" s="144"/>
      <c r="N165" s="123"/>
      <c r="O165" s="147"/>
      <c r="P165" s="36"/>
      <c r="Q165" s="36"/>
      <c r="R165" s="36"/>
      <c r="S165" s="36"/>
      <c r="T165" s="36"/>
      <c r="U165" s="36"/>
      <c r="V165" s="36"/>
      <c r="W165" s="36"/>
      <c r="X165" s="36"/>
      <c r="Y165" s="36"/>
      <c r="Z165" s="36"/>
      <c r="AA165" s="144"/>
      <c r="AB165" s="123"/>
      <c r="AC165" s="147"/>
      <c r="AD165" s="94" t="str">
        <f>IF(O164="OK", "Yes", "No")</f>
        <v>No</v>
      </c>
      <c r="AE165" s="126"/>
      <c r="AF165" s="150"/>
    </row>
    <row r="166" spans="1:32" x14ac:dyDescent="0.25">
      <c r="A166" s="156"/>
      <c r="B166" s="35"/>
      <c r="C166" s="36"/>
      <c r="D166" s="36"/>
      <c r="E166" s="36"/>
      <c r="F166" s="36"/>
      <c r="G166" s="36"/>
      <c r="H166" s="36"/>
      <c r="I166" s="36"/>
      <c r="J166" s="36"/>
      <c r="K166" s="36"/>
      <c r="L166" s="36"/>
      <c r="M166" s="144"/>
      <c r="N166" s="123"/>
      <c r="O166" s="147"/>
      <c r="P166" s="36"/>
      <c r="Q166" s="36"/>
      <c r="R166" s="36"/>
      <c r="S166" s="36"/>
      <c r="T166" s="36"/>
      <c r="U166" s="36"/>
      <c r="V166" s="36"/>
      <c r="W166" s="36"/>
      <c r="X166" s="36"/>
      <c r="Y166" s="36"/>
      <c r="Z166" s="36"/>
      <c r="AA166" s="144"/>
      <c r="AB166" s="123"/>
      <c r="AC166" s="147"/>
      <c r="AD166" s="55" t="s">
        <v>63</v>
      </c>
      <c r="AE166" s="126"/>
      <c r="AF166" s="93" t="s">
        <v>86</v>
      </c>
    </row>
    <row r="167" spans="1:32" x14ac:dyDescent="0.25">
      <c r="A167" s="157"/>
      <c r="B167" s="35"/>
      <c r="C167" s="36"/>
      <c r="D167" s="36"/>
      <c r="E167" s="36"/>
      <c r="F167" s="36"/>
      <c r="G167" s="36"/>
      <c r="H167" s="36"/>
      <c r="I167" s="36"/>
      <c r="J167" s="36"/>
      <c r="K167" s="36"/>
      <c r="L167" s="36"/>
      <c r="M167" s="144"/>
      <c r="N167" s="123"/>
      <c r="O167" s="147"/>
      <c r="P167" s="36"/>
      <c r="Q167" s="36"/>
      <c r="R167" s="36"/>
      <c r="S167" s="36"/>
      <c r="T167" s="36"/>
      <c r="U167" s="36"/>
      <c r="V167" s="36"/>
      <c r="W167" s="36"/>
      <c r="X167" s="36"/>
      <c r="Y167" s="36"/>
      <c r="Z167" s="36"/>
      <c r="AA167" s="144"/>
      <c r="AB167" s="123"/>
      <c r="AC167" s="147"/>
      <c r="AD167" s="94" t="str">
        <f>IF(AC164="OK","Yes","No")</f>
        <v>No</v>
      </c>
      <c r="AE167" s="126"/>
      <c r="AF167" s="134"/>
    </row>
    <row r="168" spans="1:32" x14ac:dyDescent="0.25">
      <c r="A168" s="71" t="str">
        <f>IF(AD163="Cycle Complete", "", "Caution: Previous cycle incomplete")</f>
        <v>Caution: Previous cycle incomplete</v>
      </c>
      <c r="B168" s="37"/>
      <c r="C168" s="38"/>
      <c r="D168" s="38"/>
      <c r="E168" s="38"/>
      <c r="F168" s="38"/>
      <c r="G168" s="38"/>
      <c r="H168" s="38"/>
      <c r="I168" s="38"/>
      <c r="J168" s="38"/>
      <c r="K168" s="38"/>
      <c r="L168" s="38"/>
      <c r="M168" s="145"/>
      <c r="N168" s="124"/>
      <c r="O168" s="148"/>
      <c r="P168" s="38"/>
      <c r="Q168" s="38"/>
      <c r="R168" s="38"/>
      <c r="S168" s="38"/>
      <c r="T168" s="38"/>
      <c r="U168" s="38"/>
      <c r="V168" s="38"/>
      <c r="W168" s="38"/>
      <c r="X168" s="38"/>
      <c r="Y168" s="38"/>
      <c r="Z168" s="38"/>
      <c r="AA168" s="145"/>
      <c r="AB168" s="124"/>
      <c r="AC168" s="148"/>
      <c r="AD168" s="57" t="str">
        <f>IF(AND(AD165="Yes",AD167="Yes"),"Cycle Complete","Cycle Incomplete")</f>
        <v>Cycle Incomplete</v>
      </c>
      <c r="AE168" s="127"/>
      <c r="AF168" s="135"/>
    </row>
    <row r="169" spans="1:32" ht="15" customHeight="1" x14ac:dyDescent="0.25">
      <c r="A169" s="152"/>
      <c r="B169" s="45"/>
      <c r="C169" s="46"/>
      <c r="D169" s="46"/>
      <c r="E169" s="46"/>
      <c r="F169" s="46"/>
      <c r="G169" s="46"/>
      <c r="H169" s="46"/>
      <c r="I169" s="46"/>
      <c r="J169" s="46"/>
      <c r="K169" s="46"/>
      <c r="L169" s="46"/>
      <c r="M169" s="128"/>
      <c r="N169" s="131">
        <f>COUNTIF(C169:L173,"y")</f>
        <v>0</v>
      </c>
      <c r="O169" s="140" t="str">
        <f t="shared" ref="O169" si="62">IF(N169&gt;0,"OK","No Observation")</f>
        <v>No Observation</v>
      </c>
      <c r="P169" s="46"/>
      <c r="Q169" s="46"/>
      <c r="R169" s="46"/>
      <c r="S169" s="46"/>
      <c r="T169" s="46"/>
      <c r="U169" s="46"/>
      <c r="V169" s="46"/>
      <c r="W169" s="46"/>
      <c r="X169" s="46"/>
      <c r="Y169" s="46"/>
      <c r="Z169" s="46"/>
      <c r="AA169" s="128"/>
      <c r="AB169" s="131">
        <f>COUNTIF(P169:Z173,"Y")</f>
        <v>0</v>
      </c>
      <c r="AC169" s="140" t="str">
        <f t="shared" ref="AC169" si="63">IF(AB169&gt;0,"OK","No Debrief")</f>
        <v>No Debrief</v>
      </c>
      <c r="AD169" s="68" t="s">
        <v>62</v>
      </c>
      <c r="AE169" s="119"/>
      <c r="AF169" s="136"/>
    </row>
    <row r="170" spans="1:32" x14ac:dyDescent="0.25">
      <c r="A170" s="153"/>
      <c r="B170" s="47"/>
      <c r="C170" s="48"/>
      <c r="D170" s="48"/>
      <c r="E170" s="48"/>
      <c r="F170" s="48"/>
      <c r="G170" s="48"/>
      <c r="H170" s="48"/>
      <c r="I170" s="48"/>
      <c r="J170" s="48"/>
      <c r="K170" s="48"/>
      <c r="L170" s="48"/>
      <c r="M170" s="129"/>
      <c r="N170" s="132"/>
      <c r="O170" s="141"/>
      <c r="P170" s="48"/>
      <c r="Q170" s="48"/>
      <c r="R170" s="48"/>
      <c r="S170" s="48"/>
      <c r="T170" s="48"/>
      <c r="U170" s="48"/>
      <c r="V170" s="48"/>
      <c r="W170" s="48"/>
      <c r="X170" s="48"/>
      <c r="Y170" s="48"/>
      <c r="Z170" s="48"/>
      <c r="AA170" s="129"/>
      <c r="AB170" s="132"/>
      <c r="AC170" s="141"/>
      <c r="AD170" s="94" t="str">
        <f>IF(O169="OK", "Yes", "No")</f>
        <v>No</v>
      </c>
      <c r="AE170" s="120"/>
      <c r="AF170" s="137"/>
    </row>
    <row r="171" spans="1:32" x14ac:dyDescent="0.25">
      <c r="A171" s="153"/>
      <c r="B171" s="47"/>
      <c r="C171" s="48"/>
      <c r="D171" s="48"/>
      <c r="E171" s="48"/>
      <c r="F171" s="48"/>
      <c r="G171" s="48"/>
      <c r="H171" s="48"/>
      <c r="I171" s="48"/>
      <c r="J171" s="48"/>
      <c r="K171" s="48"/>
      <c r="L171" s="48"/>
      <c r="M171" s="129"/>
      <c r="N171" s="132"/>
      <c r="O171" s="141"/>
      <c r="P171" s="48"/>
      <c r="Q171" s="48"/>
      <c r="R171" s="48"/>
      <c r="S171" s="48"/>
      <c r="T171" s="48"/>
      <c r="U171" s="48"/>
      <c r="V171" s="48"/>
      <c r="W171" s="48"/>
      <c r="X171" s="48"/>
      <c r="Y171" s="48"/>
      <c r="Z171" s="48"/>
      <c r="AA171" s="129"/>
      <c r="AB171" s="132"/>
      <c r="AC171" s="141"/>
      <c r="AD171" s="55" t="s">
        <v>63</v>
      </c>
      <c r="AE171" s="120"/>
      <c r="AF171" s="93" t="s">
        <v>86</v>
      </c>
    </row>
    <row r="172" spans="1:32" x14ac:dyDescent="0.25">
      <c r="A172" s="154"/>
      <c r="B172" s="47"/>
      <c r="C172" s="48"/>
      <c r="D172" s="48"/>
      <c r="E172" s="48"/>
      <c r="F172" s="48"/>
      <c r="G172" s="48"/>
      <c r="H172" s="48"/>
      <c r="I172" s="48"/>
      <c r="J172" s="48"/>
      <c r="K172" s="48"/>
      <c r="L172" s="48"/>
      <c r="M172" s="129"/>
      <c r="N172" s="132"/>
      <c r="O172" s="141"/>
      <c r="P172" s="48"/>
      <c r="Q172" s="48"/>
      <c r="R172" s="48"/>
      <c r="S172" s="48"/>
      <c r="T172" s="48"/>
      <c r="U172" s="48"/>
      <c r="V172" s="48"/>
      <c r="W172" s="48"/>
      <c r="X172" s="48"/>
      <c r="Y172" s="48"/>
      <c r="Z172" s="48"/>
      <c r="AA172" s="129"/>
      <c r="AB172" s="132"/>
      <c r="AC172" s="141"/>
      <c r="AD172" s="94" t="str">
        <f>IF(AC169="OK","Yes","No")</f>
        <v>No</v>
      </c>
      <c r="AE172" s="120"/>
      <c r="AF172" s="138"/>
    </row>
    <row r="173" spans="1:32" x14ac:dyDescent="0.25">
      <c r="A173" s="53" t="str">
        <f>IF(AD168="Cycle Complete", "", "Caution: Previous cycle incomplete")</f>
        <v>Caution: Previous cycle incomplete</v>
      </c>
      <c r="B173" s="49"/>
      <c r="C173" s="50"/>
      <c r="D173" s="50"/>
      <c r="E173" s="50"/>
      <c r="F173" s="50"/>
      <c r="G173" s="50"/>
      <c r="H173" s="50"/>
      <c r="I173" s="50"/>
      <c r="J173" s="50"/>
      <c r="K173" s="50"/>
      <c r="L173" s="50"/>
      <c r="M173" s="130"/>
      <c r="N173" s="133"/>
      <c r="O173" s="142"/>
      <c r="P173" s="50"/>
      <c r="Q173" s="50"/>
      <c r="R173" s="50"/>
      <c r="S173" s="50"/>
      <c r="T173" s="50"/>
      <c r="U173" s="50"/>
      <c r="V173" s="50"/>
      <c r="W173" s="50"/>
      <c r="X173" s="50"/>
      <c r="Y173" s="50"/>
      <c r="Z173" s="50"/>
      <c r="AA173" s="130"/>
      <c r="AB173" s="133"/>
      <c r="AC173" s="142"/>
      <c r="AD173" s="57" t="str">
        <f>IF(AND(AD170="Yes",AD172="Yes"),"Cycle Complete","Cycle Incomplete")</f>
        <v>Cycle Incomplete</v>
      </c>
      <c r="AE173" s="121"/>
      <c r="AF173" s="139"/>
    </row>
    <row r="174" spans="1:32" ht="15" customHeight="1" x14ac:dyDescent="0.25">
      <c r="A174" s="155"/>
      <c r="B174" s="33"/>
      <c r="C174" s="34"/>
      <c r="D174" s="34"/>
      <c r="E174" s="34"/>
      <c r="F174" s="34"/>
      <c r="G174" s="34"/>
      <c r="H174" s="34"/>
      <c r="I174" s="34"/>
      <c r="J174" s="34"/>
      <c r="K174" s="34"/>
      <c r="L174" s="34"/>
      <c r="M174" s="143"/>
      <c r="N174" s="122">
        <f>COUNTIF(C174:L178,"y")</f>
        <v>0</v>
      </c>
      <c r="O174" s="146" t="str">
        <f t="shared" ref="O174" si="64">IF(N174&gt;0,"OK","No Observation")</f>
        <v>No Observation</v>
      </c>
      <c r="P174" s="34"/>
      <c r="Q174" s="34"/>
      <c r="R174" s="34"/>
      <c r="S174" s="34"/>
      <c r="T174" s="34"/>
      <c r="U174" s="34"/>
      <c r="V174" s="34"/>
      <c r="W174" s="34"/>
      <c r="X174" s="34"/>
      <c r="Y174" s="34"/>
      <c r="Z174" s="34"/>
      <c r="AA174" s="143"/>
      <c r="AB174" s="122">
        <f>COUNTIF(P174:Z178,"Y")</f>
        <v>0</v>
      </c>
      <c r="AC174" s="146" t="str">
        <f t="shared" ref="AC174" si="65">IF(AB174&gt;0,"OK","No Debrief")</f>
        <v>No Debrief</v>
      </c>
      <c r="AD174" s="68" t="s">
        <v>62</v>
      </c>
      <c r="AE174" s="125"/>
      <c r="AF174" s="151"/>
    </row>
    <row r="175" spans="1:32" x14ac:dyDescent="0.25">
      <c r="A175" s="156"/>
      <c r="B175" s="35"/>
      <c r="C175" s="36"/>
      <c r="D175" s="36"/>
      <c r="E175" s="36"/>
      <c r="F175" s="36"/>
      <c r="G175" s="36"/>
      <c r="H175" s="36"/>
      <c r="I175" s="36"/>
      <c r="J175" s="36"/>
      <c r="K175" s="36"/>
      <c r="L175" s="36"/>
      <c r="M175" s="144"/>
      <c r="N175" s="123"/>
      <c r="O175" s="147"/>
      <c r="P175" s="36"/>
      <c r="Q175" s="36"/>
      <c r="R175" s="36"/>
      <c r="S175" s="36"/>
      <c r="T175" s="36"/>
      <c r="U175" s="36"/>
      <c r="V175" s="36"/>
      <c r="W175" s="36"/>
      <c r="X175" s="36"/>
      <c r="Y175" s="36"/>
      <c r="Z175" s="36"/>
      <c r="AA175" s="144"/>
      <c r="AB175" s="123"/>
      <c r="AC175" s="147"/>
      <c r="AD175" s="94" t="str">
        <f>IF(O174="OK", "Yes", "No")</f>
        <v>No</v>
      </c>
      <c r="AE175" s="126"/>
      <c r="AF175" s="150"/>
    </row>
    <row r="176" spans="1:32" x14ac:dyDescent="0.25">
      <c r="A176" s="156"/>
      <c r="B176" s="35"/>
      <c r="C176" s="36"/>
      <c r="D176" s="36"/>
      <c r="E176" s="36"/>
      <c r="F176" s="36"/>
      <c r="G176" s="36"/>
      <c r="H176" s="36"/>
      <c r="I176" s="36"/>
      <c r="J176" s="36"/>
      <c r="K176" s="36"/>
      <c r="L176" s="36"/>
      <c r="M176" s="144"/>
      <c r="N176" s="123"/>
      <c r="O176" s="147"/>
      <c r="P176" s="36"/>
      <c r="Q176" s="36"/>
      <c r="R176" s="36"/>
      <c r="S176" s="36"/>
      <c r="T176" s="36"/>
      <c r="U176" s="36"/>
      <c r="V176" s="36"/>
      <c r="W176" s="36"/>
      <c r="X176" s="36"/>
      <c r="Y176" s="36"/>
      <c r="Z176" s="36"/>
      <c r="AA176" s="144"/>
      <c r="AB176" s="123"/>
      <c r="AC176" s="147"/>
      <c r="AD176" s="55" t="s">
        <v>63</v>
      </c>
      <c r="AE176" s="126"/>
      <c r="AF176" s="93" t="s">
        <v>86</v>
      </c>
    </row>
    <row r="177" spans="1:32" x14ac:dyDescent="0.25">
      <c r="A177" s="157"/>
      <c r="B177" s="35"/>
      <c r="C177" s="36"/>
      <c r="D177" s="36"/>
      <c r="E177" s="36"/>
      <c r="F177" s="36"/>
      <c r="G177" s="36"/>
      <c r="H177" s="36"/>
      <c r="I177" s="36"/>
      <c r="J177" s="36"/>
      <c r="K177" s="36"/>
      <c r="L177" s="36"/>
      <c r="M177" s="144"/>
      <c r="N177" s="123"/>
      <c r="O177" s="147"/>
      <c r="P177" s="36"/>
      <c r="Q177" s="36"/>
      <c r="R177" s="36"/>
      <c r="S177" s="36"/>
      <c r="T177" s="36"/>
      <c r="U177" s="36"/>
      <c r="V177" s="36"/>
      <c r="W177" s="36"/>
      <c r="X177" s="36"/>
      <c r="Y177" s="36"/>
      <c r="Z177" s="36"/>
      <c r="AA177" s="144"/>
      <c r="AB177" s="123"/>
      <c r="AC177" s="147"/>
      <c r="AD177" s="94" t="str">
        <f>IF(AC174="OK","Yes","No")</f>
        <v>No</v>
      </c>
      <c r="AE177" s="126"/>
      <c r="AF177" s="134"/>
    </row>
    <row r="178" spans="1:32" x14ac:dyDescent="0.25">
      <c r="A178" s="71" t="str">
        <f>IF(AD173="Cycle Complete", "", "Caution: Previous cycle incomplete")</f>
        <v>Caution: Previous cycle incomplete</v>
      </c>
      <c r="B178" s="37"/>
      <c r="C178" s="38"/>
      <c r="D178" s="38"/>
      <c r="E178" s="38"/>
      <c r="F178" s="38"/>
      <c r="G178" s="38"/>
      <c r="H178" s="38"/>
      <c r="I178" s="38"/>
      <c r="J178" s="38"/>
      <c r="K178" s="38"/>
      <c r="L178" s="38"/>
      <c r="M178" s="145"/>
      <c r="N178" s="124"/>
      <c r="O178" s="148"/>
      <c r="P178" s="38"/>
      <c r="Q178" s="38"/>
      <c r="R178" s="38"/>
      <c r="S178" s="38"/>
      <c r="T178" s="38"/>
      <c r="U178" s="38"/>
      <c r="V178" s="38"/>
      <c r="W178" s="38"/>
      <c r="X178" s="38"/>
      <c r="Y178" s="38"/>
      <c r="Z178" s="38"/>
      <c r="AA178" s="145"/>
      <c r="AB178" s="124"/>
      <c r="AC178" s="148"/>
      <c r="AD178" s="57" t="str">
        <f>IF(AND(AD175="Yes",AD177="Yes"),"Cycle Complete","Cycle Incomplete")</f>
        <v>Cycle Incomplete</v>
      </c>
      <c r="AE178" s="127"/>
      <c r="AF178" s="135"/>
    </row>
    <row r="179" spans="1:32" ht="15" customHeight="1" x14ac:dyDescent="0.25">
      <c r="A179" s="152"/>
      <c r="B179" s="45"/>
      <c r="C179" s="46"/>
      <c r="D179" s="46"/>
      <c r="E179" s="46"/>
      <c r="F179" s="46"/>
      <c r="G179" s="46"/>
      <c r="H179" s="46"/>
      <c r="I179" s="46"/>
      <c r="J179" s="46"/>
      <c r="K179" s="46"/>
      <c r="L179" s="46"/>
      <c r="M179" s="128"/>
      <c r="N179" s="131">
        <f>COUNTIF(C179:L183,"y")</f>
        <v>0</v>
      </c>
      <c r="O179" s="140" t="str">
        <f t="shared" ref="O179" si="66">IF(N179&gt;0,"OK","No Observation")</f>
        <v>No Observation</v>
      </c>
      <c r="P179" s="46"/>
      <c r="Q179" s="46"/>
      <c r="R179" s="46"/>
      <c r="S179" s="46"/>
      <c r="T179" s="46"/>
      <c r="U179" s="46"/>
      <c r="V179" s="46"/>
      <c r="W179" s="46"/>
      <c r="X179" s="46"/>
      <c r="Y179" s="46"/>
      <c r="Z179" s="46"/>
      <c r="AA179" s="128"/>
      <c r="AB179" s="131">
        <f>COUNTIF(P179:Z183,"Y")</f>
        <v>0</v>
      </c>
      <c r="AC179" s="140" t="str">
        <f t="shared" ref="AC179" si="67">IF(AB179&gt;0,"OK","No Debrief")</f>
        <v>No Debrief</v>
      </c>
      <c r="AD179" s="68" t="s">
        <v>62</v>
      </c>
      <c r="AE179" s="119"/>
      <c r="AF179" s="136"/>
    </row>
    <row r="180" spans="1:32" x14ac:dyDescent="0.25">
      <c r="A180" s="153"/>
      <c r="B180" s="47"/>
      <c r="C180" s="48"/>
      <c r="D180" s="48"/>
      <c r="E180" s="48"/>
      <c r="F180" s="48"/>
      <c r="G180" s="48"/>
      <c r="H180" s="48"/>
      <c r="I180" s="48"/>
      <c r="J180" s="48"/>
      <c r="K180" s="48"/>
      <c r="L180" s="48"/>
      <c r="M180" s="129"/>
      <c r="N180" s="132"/>
      <c r="O180" s="141"/>
      <c r="P180" s="48"/>
      <c r="Q180" s="48"/>
      <c r="R180" s="48"/>
      <c r="S180" s="48"/>
      <c r="T180" s="48"/>
      <c r="U180" s="48"/>
      <c r="V180" s="48"/>
      <c r="W180" s="48"/>
      <c r="X180" s="48"/>
      <c r="Y180" s="48"/>
      <c r="Z180" s="48"/>
      <c r="AA180" s="129"/>
      <c r="AB180" s="132"/>
      <c r="AC180" s="141"/>
      <c r="AD180" s="94" t="str">
        <f>IF(O179="OK", "Yes", "No")</f>
        <v>No</v>
      </c>
      <c r="AE180" s="120"/>
      <c r="AF180" s="137"/>
    </row>
    <row r="181" spans="1:32" x14ac:dyDescent="0.25">
      <c r="A181" s="153"/>
      <c r="B181" s="47"/>
      <c r="C181" s="48"/>
      <c r="D181" s="48"/>
      <c r="E181" s="48"/>
      <c r="F181" s="48"/>
      <c r="G181" s="48"/>
      <c r="H181" s="48"/>
      <c r="I181" s="48"/>
      <c r="J181" s="48"/>
      <c r="K181" s="48"/>
      <c r="L181" s="48"/>
      <c r="M181" s="129"/>
      <c r="N181" s="132"/>
      <c r="O181" s="141"/>
      <c r="P181" s="48"/>
      <c r="Q181" s="48"/>
      <c r="R181" s="48"/>
      <c r="S181" s="48"/>
      <c r="T181" s="48"/>
      <c r="U181" s="48"/>
      <c r="V181" s="48"/>
      <c r="W181" s="48"/>
      <c r="X181" s="48"/>
      <c r="Y181" s="48"/>
      <c r="Z181" s="48"/>
      <c r="AA181" s="129"/>
      <c r="AB181" s="132"/>
      <c r="AC181" s="141"/>
      <c r="AD181" s="55" t="s">
        <v>63</v>
      </c>
      <c r="AE181" s="120"/>
      <c r="AF181" s="93" t="s">
        <v>86</v>
      </c>
    </row>
    <row r="182" spans="1:32" x14ac:dyDescent="0.25">
      <c r="A182" s="154"/>
      <c r="B182" s="47"/>
      <c r="C182" s="48"/>
      <c r="D182" s="48"/>
      <c r="E182" s="48"/>
      <c r="F182" s="48"/>
      <c r="G182" s="48"/>
      <c r="H182" s="48"/>
      <c r="I182" s="48"/>
      <c r="J182" s="48"/>
      <c r="K182" s="48"/>
      <c r="L182" s="48"/>
      <c r="M182" s="129"/>
      <c r="N182" s="132"/>
      <c r="O182" s="141"/>
      <c r="P182" s="48"/>
      <c r="Q182" s="48"/>
      <c r="R182" s="48"/>
      <c r="S182" s="48"/>
      <c r="T182" s="48"/>
      <c r="U182" s="48"/>
      <c r="V182" s="48"/>
      <c r="W182" s="48"/>
      <c r="X182" s="48"/>
      <c r="Y182" s="48"/>
      <c r="Z182" s="48"/>
      <c r="AA182" s="129"/>
      <c r="AB182" s="132"/>
      <c r="AC182" s="141"/>
      <c r="AD182" s="94" t="str">
        <f>IF(AC179="OK","Yes","No")</f>
        <v>No</v>
      </c>
      <c r="AE182" s="120"/>
      <c r="AF182" s="138"/>
    </row>
    <row r="183" spans="1:32" x14ac:dyDescent="0.25">
      <c r="A183" s="53" t="str">
        <f>IF(AD178="Cycle Complete", "", "Caution: Previous cycle incomplete")</f>
        <v>Caution: Previous cycle incomplete</v>
      </c>
      <c r="B183" s="49"/>
      <c r="C183" s="50"/>
      <c r="D183" s="50"/>
      <c r="E183" s="50"/>
      <c r="F183" s="50"/>
      <c r="G183" s="50"/>
      <c r="H183" s="50"/>
      <c r="I183" s="50"/>
      <c r="J183" s="50"/>
      <c r="K183" s="50"/>
      <c r="L183" s="50"/>
      <c r="M183" s="130"/>
      <c r="N183" s="133"/>
      <c r="O183" s="142"/>
      <c r="P183" s="50"/>
      <c r="Q183" s="50"/>
      <c r="R183" s="50"/>
      <c r="S183" s="50"/>
      <c r="T183" s="50"/>
      <c r="U183" s="50"/>
      <c r="V183" s="50"/>
      <c r="W183" s="50"/>
      <c r="X183" s="50"/>
      <c r="Y183" s="50"/>
      <c r="Z183" s="50"/>
      <c r="AA183" s="130"/>
      <c r="AB183" s="133"/>
      <c r="AC183" s="142"/>
      <c r="AD183" s="57" t="str">
        <f>IF(AND(AD180="Yes",AD182="Yes"),"Cycle Complete","Cycle Incomplete")</f>
        <v>Cycle Incomplete</v>
      </c>
      <c r="AE183" s="121"/>
      <c r="AF183" s="139"/>
    </row>
    <row r="184" spans="1:32" ht="15" customHeight="1" x14ac:dyDescent="0.25">
      <c r="A184" s="155"/>
      <c r="B184" s="33"/>
      <c r="C184" s="34"/>
      <c r="D184" s="34"/>
      <c r="E184" s="34"/>
      <c r="F184" s="34"/>
      <c r="G184" s="34"/>
      <c r="H184" s="34"/>
      <c r="I184" s="34"/>
      <c r="J184" s="34"/>
      <c r="K184" s="34"/>
      <c r="L184" s="34"/>
      <c r="M184" s="143"/>
      <c r="N184" s="122">
        <f>COUNTIF(C184:L188,"y")</f>
        <v>0</v>
      </c>
      <c r="O184" s="146" t="str">
        <f t="shared" ref="O184" si="68">IF(N184&gt;0,"OK","No Observation")</f>
        <v>No Observation</v>
      </c>
      <c r="P184" s="34"/>
      <c r="Q184" s="34"/>
      <c r="R184" s="34"/>
      <c r="S184" s="34"/>
      <c r="T184" s="34"/>
      <c r="U184" s="34"/>
      <c r="V184" s="34"/>
      <c r="W184" s="34"/>
      <c r="X184" s="34"/>
      <c r="Y184" s="34"/>
      <c r="Z184" s="34"/>
      <c r="AA184" s="143"/>
      <c r="AB184" s="122">
        <f>COUNTIF(P184:Z188,"Y")</f>
        <v>0</v>
      </c>
      <c r="AC184" s="146" t="str">
        <f t="shared" ref="AC184" si="69">IF(AB184&gt;0,"OK","No Debrief")</f>
        <v>No Debrief</v>
      </c>
      <c r="AD184" s="68" t="s">
        <v>62</v>
      </c>
      <c r="AE184" s="125"/>
      <c r="AF184" s="151"/>
    </row>
    <row r="185" spans="1:32" x14ac:dyDescent="0.25">
      <c r="A185" s="156"/>
      <c r="B185" s="35"/>
      <c r="C185" s="36"/>
      <c r="D185" s="36"/>
      <c r="E185" s="36"/>
      <c r="F185" s="36"/>
      <c r="G185" s="36"/>
      <c r="H185" s="36"/>
      <c r="I185" s="36"/>
      <c r="J185" s="36"/>
      <c r="K185" s="36"/>
      <c r="L185" s="36"/>
      <c r="M185" s="144"/>
      <c r="N185" s="123"/>
      <c r="O185" s="147"/>
      <c r="P185" s="36"/>
      <c r="Q185" s="36"/>
      <c r="R185" s="36"/>
      <c r="S185" s="36"/>
      <c r="T185" s="36"/>
      <c r="U185" s="36"/>
      <c r="V185" s="36"/>
      <c r="W185" s="36"/>
      <c r="X185" s="36"/>
      <c r="Y185" s="36"/>
      <c r="Z185" s="36"/>
      <c r="AA185" s="144"/>
      <c r="AB185" s="123"/>
      <c r="AC185" s="147"/>
      <c r="AD185" s="94" t="str">
        <f>IF(O184="OK", "Yes", "No")</f>
        <v>No</v>
      </c>
      <c r="AE185" s="126"/>
      <c r="AF185" s="150"/>
    </row>
    <row r="186" spans="1:32" x14ac:dyDescent="0.25">
      <c r="A186" s="156"/>
      <c r="B186" s="35"/>
      <c r="C186" s="36"/>
      <c r="D186" s="36"/>
      <c r="E186" s="36"/>
      <c r="F186" s="36"/>
      <c r="G186" s="36"/>
      <c r="H186" s="36"/>
      <c r="I186" s="36"/>
      <c r="J186" s="36"/>
      <c r="K186" s="36"/>
      <c r="L186" s="36"/>
      <c r="M186" s="144"/>
      <c r="N186" s="123"/>
      <c r="O186" s="147"/>
      <c r="P186" s="36"/>
      <c r="Q186" s="36"/>
      <c r="R186" s="36"/>
      <c r="S186" s="36"/>
      <c r="T186" s="36"/>
      <c r="U186" s="36"/>
      <c r="V186" s="36"/>
      <c r="W186" s="36"/>
      <c r="X186" s="36"/>
      <c r="Y186" s="36"/>
      <c r="Z186" s="36"/>
      <c r="AA186" s="144"/>
      <c r="AB186" s="123"/>
      <c r="AC186" s="147"/>
      <c r="AD186" s="55" t="s">
        <v>63</v>
      </c>
      <c r="AE186" s="126"/>
      <c r="AF186" s="93" t="s">
        <v>86</v>
      </c>
    </row>
    <row r="187" spans="1:32" x14ac:dyDescent="0.25">
      <c r="A187" s="157"/>
      <c r="B187" s="35"/>
      <c r="C187" s="36"/>
      <c r="D187" s="36"/>
      <c r="E187" s="36"/>
      <c r="F187" s="36"/>
      <c r="G187" s="36"/>
      <c r="H187" s="36"/>
      <c r="I187" s="36"/>
      <c r="J187" s="36"/>
      <c r="K187" s="36"/>
      <c r="L187" s="36"/>
      <c r="M187" s="144"/>
      <c r="N187" s="123"/>
      <c r="O187" s="147"/>
      <c r="P187" s="36"/>
      <c r="Q187" s="36"/>
      <c r="R187" s="36"/>
      <c r="S187" s="36"/>
      <c r="T187" s="36"/>
      <c r="U187" s="36"/>
      <c r="V187" s="36"/>
      <c r="W187" s="36"/>
      <c r="X187" s="36"/>
      <c r="Y187" s="36"/>
      <c r="Z187" s="36"/>
      <c r="AA187" s="144"/>
      <c r="AB187" s="123"/>
      <c r="AC187" s="147"/>
      <c r="AD187" s="94" t="str">
        <f>IF(AC184="OK","Yes","No")</f>
        <v>No</v>
      </c>
      <c r="AE187" s="126"/>
      <c r="AF187" s="134"/>
    </row>
    <row r="188" spans="1:32" x14ac:dyDescent="0.25">
      <c r="A188" s="71" t="str">
        <f>IF(AD183="Cycle Complete", "", "Caution: Previous cycle incomplete")</f>
        <v>Caution: Previous cycle incomplete</v>
      </c>
      <c r="B188" s="37"/>
      <c r="C188" s="38"/>
      <c r="D188" s="38"/>
      <c r="E188" s="38"/>
      <c r="F188" s="38"/>
      <c r="G188" s="38"/>
      <c r="H188" s="38"/>
      <c r="I188" s="38"/>
      <c r="J188" s="38"/>
      <c r="K188" s="38"/>
      <c r="L188" s="38"/>
      <c r="M188" s="145"/>
      <c r="N188" s="124"/>
      <c r="O188" s="148"/>
      <c r="P188" s="38"/>
      <c r="Q188" s="38"/>
      <c r="R188" s="38"/>
      <c r="S188" s="38"/>
      <c r="T188" s="38"/>
      <c r="U188" s="38"/>
      <c r="V188" s="38"/>
      <c r="W188" s="38"/>
      <c r="X188" s="38"/>
      <c r="Y188" s="38"/>
      <c r="Z188" s="38"/>
      <c r="AA188" s="145"/>
      <c r="AB188" s="124"/>
      <c r="AC188" s="148"/>
      <c r="AD188" s="57" t="str">
        <f>IF(AND(AD185="Yes",AD187="Yes"),"Cycle Complete","Cycle Incomplete")</f>
        <v>Cycle Incomplete</v>
      </c>
      <c r="AE188" s="127"/>
      <c r="AF188" s="135"/>
    </row>
    <row r="189" spans="1:32" ht="15" customHeight="1" x14ac:dyDescent="0.25">
      <c r="A189" s="152"/>
      <c r="B189" s="45"/>
      <c r="C189" s="46"/>
      <c r="D189" s="46"/>
      <c r="E189" s="46"/>
      <c r="F189" s="46"/>
      <c r="G189" s="46"/>
      <c r="H189" s="46"/>
      <c r="I189" s="46"/>
      <c r="J189" s="46"/>
      <c r="K189" s="46"/>
      <c r="L189" s="46"/>
      <c r="M189" s="128"/>
      <c r="N189" s="131">
        <f>COUNTIF(C189:L193,"y")</f>
        <v>0</v>
      </c>
      <c r="O189" s="140" t="str">
        <f t="shared" ref="O189" si="70">IF(N189&gt;0,"OK","No Observation")</f>
        <v>No Observation</v>
      </c>
      <c r="P189" s="46"/>
      <c r="Q189" s="46"/>
      <c r="R189" s="46"/>
      <c r="S189" s="46"/>
      <c r="T189" s="46"/>
      <c r="U189" s="46"/>
      <c r="V189" s="46"/>
      <c r="W189" s="46"/>
      <c r="X189" s="46"/>
      <c r="Y189" s="46"/>
      <c r="Z189" s="46"/>
      <c r="AA189" s="128"/>
      <c r="AB189" s="131">
        <f>COUNTIF(P189:Z193,"Y")</f>
        <v>0</v>
      </c>
      <c r="AC189" s="140" t="str">
        <f t="shared" ref="AC189" si="71">IF(AB189&gt;0,"OK","No Debrief")</f>
        <v>No Debrief</v>
      </c>
      <c r="AD189" s="68" t="s">
        <v>62</v>
      </c>
      <c r="AE189" s="119"/>
      <c r="AF189" s="136"/>
    </row>
    <row r="190" spans="1:32" x14ac:dyDescent="0.25">
      <c r="A190" s="153"/>
      <c r="B190" s="47"/>
      <c r="C190" s="48"/>
      <c r="D190" s="48"/>
      <c r="E190" s="48"/>
      <c r="F190" s="48"/>
      <c r="G190" s="48"/>
      <c r="H190" s="48"/>
      <c r="I190" s="48"/>
      <c r="J190" s="48"/>
      <c r="K190" s="48"/>
      <c r="L190" s="48"/>
      <c r="M190" s="129"/>
      <c r="N190" s="132"/>
      <c r="O190" s="141"/>
      <c r="P190" s="48"/>
      <c r="Q190" s="48"/>
      <c r="R190" s="48"/>
      <c r="S190" s="48"/>
      <c r="T190" s="48"/>
      <c r="U190" s="48"/>
      <c r="V190" s="48"/>
      <c r="W190" s="48"/>
      <c r="X190" s="48"/>
      <c r="Y190" s="48"/>
      <c r="Z190" s="48"/>
      <c r="AA190" s="129"/>
      <c r="AB190" s="132"/>
      <c r="AC190" s="141"/>
      <c r="AD190" s="94" t="str">
        <f>IF(O189="OK", "Yes", "No")</f>
        <v>No</v>
      </c>
      <c r="AE190" s="120"/>
      <c r="AF190" s="137"/>
    </row>
    <row r="191" spans="1:32" x14ac:dyDescent="0.25">
      <c r="A191" s="153"/>
      <c r="B191" s="47"/>
      <c r="C191" s="48"/>
      <c r="D191" s="48"/>
      <c r="E191" s="48"/>
      <c r="F191" s="48"/>
      <c r="G191" s="48"/>
      <c r="H191" s="48"/>
      <c r="I191" s="48"/>
      <c r="J191" s="48"/>
      <c r="K191" s="48"/>
      <c r="L191" s="48"/>
      <c r="M191" s="129"/>
      <c r="N191" s="132"/>
      <c r="O191" s="141"/>
      <c r="P191" s="48"/>
      <c r="Q191" s="48"/>
      <c r="R191" s="48"/>
      <c r="S191" s="48"/>
      <c r="T191" s="48"/>
      <c r="U191" s="48"/>
      <c r="V191" s="48"/>
      <c r="W191" s="48"/>
      <c r="X191" s="48"/>
      <c r="Y191" s="48"/>
      <c r="Z191" s="48"/>
      <c r="AA191" s="129"/>
      <c r="AB191" s="132"/>
      <c r="AC191" s="141"/>
      <c r="AD191" s="55" t="s">
        <v>63</v>
      </c>
      <c r="AE191" s="120"/>
      <c r="AF191" s="93" t="s">
        <v>86</v>
      </c>
    </row>
    <row r="192" spans="1:32" x14ac:dyDescent="0.25">
      <c r="A192" s="154"/>
      <c r="B192" s="47"/>
      <c r="C192" s="48"/>
      <c r="D192" s="48"/>
      <c r="E192" s="48"/>
      <c r="F192" s="48"/>
      <c r="G192" s="48"/>
      <c r="H192" s="48"/>
      <c r="I192" s="48"/>
      <c r="J192" s="48"/>
      <c r="K192" s="48"/>
      <c r="L192" s="48"/>
      <c r="M192" s="129"/>
      <c r="N192" s="132"/>
      <c r="O192" s="141"/>
      <c r="P192" s="48"/>
      <c r="Q192" s="48"/>
      <c r="R192" s="48"/>
      <c r="S192" s="48"/>
      <c r="T192" s="48"/>
      <c r="U192" s="48"/>
      <c r="V192" s="48"/>
      <c r="W192" s="48"/>
      <c r="X192" s="48"/>
      <c r="Y192" s="48"/>
      <c r="Z192" s="48"/>
      <c r="AA192" s="129"/>
      <c r="AB192" s="132"/>
      <c r="AC192" s="141"/>
      <c r="AD192" s="94" t="str">
        <f>IF(AC189="OK","Yes","No")</f>
        <v>No</v>
      </c>
      <c r="AE192" s="120"/>
      <c r="AF192" s="138"/>
    </row>
    <row r="193" spans="1:32" x14ac:dyDescent="0.25">
      <c r="A193" s="53" t="str">
        <f>IF(AD188="Cycle Complete", "", "Caution: Previous cycle incomplete")</f>
        <v>Caution: Previous cycle incomplete</v>
      </c>
      <c r="B193" s="49"/>
      <c r="C193" s="50"/>
      <c r="D193" s="50"/>
      <c r="E193" s="50"/>
      <c r="F193" s="50"/>
      <c r="G193" s="50"/>
      <c r="H193" s="50"/>
      <c r="I193" s="50"/>
      <c r="J193" s="50"/>
      <c r="K193" s="50"/>
      <c r="L193" s="50"/>
      <c r="M193" s="130"/>
      <c r="N193" s="133"/>
      <c r="O193" s="142"/>
      <c r="P193" s="50"/>
      <c r="Q193" s="50"/>
      <c r="R193" s="50"/>
      <c r="S193" s="50"/>
      <c r="T193" s="50"/>
      <c r="U193" s="50"/>
      <c r="V193" s="50"/>
      <c r="W193" s="50"/>
      <c r="X193" s="50"/>
      <c r="Y193" s="50"/>
      <c r="Z193" s="50"/>
      <c r="AA193" s="130"/>
      <c r="AB193" s="133"/>
      <c r="AC193" s="142"/>
      <c r="AD193" s="57" t="str">
        <f>IF(AND(AD190="Yes",AD192="Yes"),"Cycle Complete","Cycle Incomplete")</f>
        <v>Cycle Incomplete</v>
      </c>
      <c r="AE193" s="121"/>
      <c r="AF193" s="139"/>
    </row>
    <row r="194" spans="1:32" ht="15" customHeight="1" x14ac:dyDescent="0.25">
      <c r="A194" s="155"/>
      <c r="B194" s="33"/>
      <c r="C194" s="34"/>
      <c r="D194" s="34"/>
      <c r="E194" s="34"/>
      <c r="F194" s="34"/>
      <c r="G194" s="34"/>
      <c r="H194" s="34"/>
      <c r="I194" s="34"/>
      <c r="J194" s="34"/>
      <c r="K194" s="34"/>
      <c r="L194" s="34"/>
      <c r="M194" s="143"/>
      <c r="N194" s="122">
        <f>COUNTIF(C194:L198,"y")</f>
        <v>0</v>
      </c>
      <c r="O194" s="146" t="str">
        <f t="shared" ref="O194" si="72">IF(N194&gt;0,"OK","No Observation")</f>
        <v>No Observation</v>
      </c>
      <c r="P194" s="34"/>
      <c r="Q194" s="34"/>
      <c r="R194" s="34"/>
      <c r="S194" s="34"/>
      <c r="T194" s="34"/>
      <c r="U194" s="34"/>
      <c r="V194" s="34"/>
      <c r="W194" s="34"/>
      <c r="X194" s="34"/>
      <c r="Y194" s="34"/>
      <c r="Z194" s="34"/>
      <c r="AA194" s="143"/>
      <c r="AB194" s="122">
        <f>COUNTIF(P194:Z198,"Y")</f>
        <v>0</v>
      </c>
      <c r="AC194" s="146" t="str">
        <f t="shared" ref="AC194" si="73">IF(AB194&gt;0,"OK","No Debrief")</f>
        <v>No Debrief</v>
      </c>
      <c r="AD194" s="68" t="s">
        <v>62</v>
      </c>
      <c r="AE194" s="125"/>
      <c r="AF194" s="151"/>
    </row>
    <row r="195" spans="1:32" x14ac:dyDescent="0.25">
      <c r="A195" s="156"/>
      <c r="B195" s="35"/>
      <c r="C195" s="36"/>
      <c r="D195" s="36"/>
      <c r="E195" s="36"/>
      <c r="F195" s="36"/>
      <c r="G195" s="36"/>
      <c r="H195" s="36"/>
      <c r="I195" s="36"/>
      <c r="J195" s="36"/>
      <c r="K195" s="36"/>
      <c r="L195" s="36"/>
      <c r="M195" s="144"/>
      <c r="N195" s="123"/>
      <c r="O195" s="147"/>
      <c r="P195" s="36"/>
      <c r="Q195" s="36"/>
      <c r="R195" s="36"/>
      <c r="S195" s="36"/>
      <c r="T195" s="36"/>
      <c r="U195" s="36"/>
      <c r="V195" s="36"/>
      <c r="W195" s="36"/>
      <c r="X195" s="36"/>
      <c r="Y195" s="36"/>
      <c r="Z195" s="36"/>
      <c r="AA195" s="144"/>
      <c r="AB195" s="123"/>
      <c r="AC195" s="147"/>
      <c r="AD195" s="94" t="str">
        <f>IF(O194="OK", "Yes", "No")</f>
        <v>No</v>
      </c>
      <c r="AE195" s="126"/>
      <c r="AF195" s="150"/>
    </row>
    <row r="196" spans="1:32" x14ac:dyDescent="0.25">
      <c r="A196" s="156"/>
      <c r="B196" s="35"/>
      <c r="C196" s="36"/>
      <c r="D196" s="36"/>
      <c r="E196" s="36"/>
      <c r="F196" s="36"/>
      <c r="G196" s="36"/>
      <c r="H196" s="36"/>
      <c r="I196" s="36"/>
      <c r="J196" s="36"/>
      <c r="K196" s="36"/>
      <c r="L196" s="36"/>
      <c r="M196" s="144"/>
      <c r="N196" s="123"/>
      <c r="O196" s="147"/>
      <c r="P196" s="36"/>
      <c r="Q196" s="36"/>
      <c r="R196" s="36"/>
      <c r="S196" s="36"/>
      <c r="T196" s="36"/>
      <c r="U196" s="36"/>
      <c r="V196" s="36"/>
      <c r="W196" s="36"/>
      <c r="X196" s="36"/>
      <c r="Y196" s="36"/>
      <c r="Z196" s="36"/>
      <c r="AA196" s="144"/>
      <c r="AB196" s="123"/>
      <c r="AC196" s="147"/>
      <c r="AD196" s="55" t="s">
        <v>63</v>
      </c>
      <c r="AE196" s="126"/>
      <c r="AF196" s="93" t="s">
        <v>86</v>
      </c>
    </row>
    <row r="197" spans="1:32" x14ac:dyDescent="0.25">
      <c r="A197" s="157"/>
      <c r="B197" s="35"/>
      <c r="C197" s="36"/>
      <c r="D197" s="36"/>
      <c r="E197" s="36"/>
      <c r="F197" s="36"/>
      <c r="G197" s="36"/>
      <c r="H197" s="36"/>
      <c r="I197" s="36"/>
      <c r="J197" s="36"/>
      <c r="K197" s="36"/>
      <c r="L197" s="36"/>
      <c r="M197" s="144"/>
      <c r="N197" s="123"/>
      <c r="O197" s="147"/>
      <c r="P197" s="36"/>
      <c r="Q197" s="36"/>
      <c r="R197" s="36"/>
      <c r="S197" s="36"/>
      <c r="T197" s="36"/>
      <c r="U197" s="36"/>
      <c r="V197" s="36"/>
      <c r="W197" s="36"/>
      <c r="X197" s="36"/>
      <c r="Y197" s="36"/>
      <c r="Z197" s="36"/>
      <c r="AA197" s="144"/>
      <c r="AB197" s="123"/>
      <c r="AC197" s="147"/>
      <c r="AD197" s="94" t="str">
        <f>IF(AC194="OK","Yes","No")</f>
        <v>No</v>
      </c>
      <c r="AE197" s="126"/>
      <c r="AF197" s="134"/>
    </row>
    <row r="198" spans="1:32" x14ac:dyDescent="0.25">
      <c r="A198" s="71" t="str">
        <f>IF(AD193="Cycle Complete", "", "Caution: Previous cycle incomplete")</f>
        <v>Caution: Previous cycle incomplete</v>
      </c>
      <c r="B198" s="37"/>
      <c r="C198" s="38"/>
      <c r="D198" s="38"/>
      <c r="E198" s="38"/>
      <c r="F198" s="38"/>
      <c r="G198" s="38"/>
      <c r="H198" s="38"/>
      <c r="I198" s="38"/>
      <c r="J198" s="38"/>
      <c r="K198" s="38"/>
      <c r="L198" s="38"/>
      <c r="M198" s="145"/>
      <c r="N198" s="124"/>
      <c r="O198" s="148"/>
      <c r="P198" s="38"/>
      <c r="Q198" s="38"/>
      <c r="R198" s="38"/>
      <c r="S198" s="38"/>
      <c r="T198" s="38"/>
      <c r="U198" s="38"/>
      <c r="V198" s="38"/>
      <c r="W198" s="38"/>
      <c r="X198" s="38"/>
      <c r="Y198" s="38"/>
      <c r="Z198" s="38"/>
      <c r="AA198" s="145"/>
      <c r="AB198" s="124"/>
      <c r="AC198" s="148"/>
      <c r="AD198" s="57" t="str">
        <f>IF(AND(AD195="Yes",AD197="Yes"),"Cycle Complete","Cycle Incomplete")</f>
        <v>Cycle Incomplete</v>
      </c>
      <c r="AE198" s="127"/>
      <c r="AF198" s="135"/>
    </row>
    <row r="199" spans="1:32" ht="15" customHeight="1" x14ac:dyDescent="0.25">
      <c r="A199" s="152"/>
      <c r="B199" s="45"/>
      <c r="C199" s="46"/>
      <c r="D199" s="46"/>
      <c r="E199" s="46"/>
      <c r="F199" s="46"/>
      <c r="G199" s="46"/>
      <c r="H199" s="46"/>
      <c r="I199" s="46"/>
      <c r="J199" s="46"/>
      <c r="K199" s="46"/>
      <c r="L199" s="46"/>
      <c r="M199" s="128"/>
      <c r="N199" s="131">
        <f>COUNTIF(C199:L203,"y")</f>
        <v>0</v>
      </c>
      <c r="O199" s="140" t="str">
        <f t="shared" ref="O199" si="74">IF(N199&gt;0,"OK","No Observation")</f>
        <v>No Observation</v>
      </c>
      <c r="P199" s="46"/>
      <c r="Q199" s="46"/>
      <c r="R199" s="46"/>
      <c r="S199" s="46"/>
      <c r="T199" s="46"/>
      <c r="U199" s="46"/>
      <c r="V199" s="46"/>
      <c r="W199" s="46"/>
      <c r="X199" s="46"/>
      <c r="Y199" s="46"/>
      <c r="Z199" s="46"/>
      <c r="AA199" s="128"/>
      <c r="AB199" s="131">
        <f>COUNTIF(P199:Z203,"Y")</f>
        <v>0</v>
      </c>
      <c r="AC199" s="140" t="str">
        <f t="shared" ref="AC199" si="75">IF(AB199&gt;0,"OK","No Debrief")</f>
        <v>No Debrief</v>
      </c>
      <c r="AD199" s="68" t="s">
        <v>62</v>
      </c>
      <c r="AE199" s="119"/>
      <c r="AF199" s="136"/>
    </row>
    <row r="200" spans="1:32" x14ac:dyDescent="0.25">
      <c r="A200" s="153"/>
      <c r="B200" s="47"/>
      <c r="C200" s="48"/>
      <c r="D200" s="48"/>
      <c r="E200" s="48"/>
      <c r="F200" s="48"/>
      <c r="G200" s="48"/>
      <c r="H200" s="48"/>
      <c r="I200" s="48"/>
      <c r="J200" s="48"/>
      <c r="K200" s="48"/>
      <c r="L200" s="48"/>
      <c r="M200" s="129"/>
      <c r="N200" s="132"/>
      <c r="O200" s="141"/>
      <c r="P200" s="48"/>
      <c r="Q200" s="48"/>
      <c r="R200" s="48"/>
      <c r="S200" s="48"/>
      <c r="T200" s="48"/>
      <c r="U200" s="48"/>
      <c r="V200" s="48"/>
      <c r="W200" s="48"/>
      <c r="X200" s="48"/>
      <c r="Y200" s="48"/>
      <c r="Z200" s="48"/>
      <c r="AA200" s="129"/>
      <c r="AB200" s="132"/>
      <c r="AC200" s="141"/>
      <c r="AD200" s="94" t="str">
        <f>IF(O199="OK", "Yes", "No")</f>
        <v>No</v>
      </c>
      <c r="AE200" s="120"/>
      <c r="AF200" s="137"/>
    </row>
    <row r="201" spans="1:32" x14ac:dyDescent="0.25">
      <c r="A201" s="153"/>
      <c r="B201" s="47"/>
      <c r="C201" s="48"/>
      <c r="D201" s="48"/>
      <c r="E201" s="48"/>
      <c r="F201" s="48"/>
      <c r="G201" s="48"/>
      <c r="H201" s="48"/>
      <c r="I201" s="48"/>
      <c r="J201" s="48"/>
      <c r="K201" s="48"/>
      <c r="L201" s="48"/>
      <c r="M201" s="129"/>
      <c r="N201" s="132"/>
      <c r="O201" s="141"/>
      <c r="P201" s="48"/>
      <c r="Q201" s="48"/>
      <c r="R201" s="48"/>
      <c r="S201" s="48"/>
      <c r="T201" s="48"/>
      <c r="U201" s="48"/>
      <c r="V201" s="48"/>
      <c r="W201" s="48"/>
      <c r="X201" s="48"/>
      <c r="Y201" s="48"/>
      <c r="Z201" s="48"/>
      <c r="AA201" s="129"/>
      <c r="AB201" s="132"/>
      <c r="AC201" s="141"/>
      <c r="AD201" s="55" t="s">
        <v>63</v>
      </c>
      <c r="AE201" s="120"/>
      <c r="AF201" s="93" t="s">
        <v>86</v>
      </c>
    </row>
    <row r="202" spans="1:32" x14ac:dyDescent="0.25">
      <c r="A202" s="154"/>
      <c r="B202" s="47"/>
      <c r="C202" s="48"/>
      <c r="D202" s="48"/>
      <c r="E202" s="48"/>
      <c r="F202" s="48"/>
      <c r="G202" s="48"/>
      <c r="H202" s="48"/>
      <c r="I202" s="48"/>
      <c r="J202" s="48"/>
      <c r="K202" s="48"/>
      <c r="L202" s="48"/>
      <c r="M202" s="129"/>
      <c r="N202" s="132"/>
      <c r="O202" s="141"/>
      <c r="P202" s="48"/>
      <c r="Q202" s="48"/>
      <c r="R202" s="48"/>
      <c r="S202" s="48"/>
      <c r="T202" s="48"/>
      <c r="U202" s="48"/>
      <c r="V202" s="48"/>
      <c r="W202" s="48"/>
      <c r="X202" s="48"/>
      <c r="Y202" s="48"/>
      <c r="Z202" s="48"/>
      <c r="AA202" s="129"/>
      <c r="AB202" s="132"/>
      <c r="AC202" s="141"/>
      <c r="AD202" s="94" t="str">
        <f>IF(AC199="OK","Yes","No")</f>
        <v>No</v>
      </c>
      <c r="AE202" s="120"/>
      <c r="AF202" s="138"/>
    </row>
    <row r="203" spans="1:32" x14ac:dyDescent="0.25">
      <c r="A203" s="53" t="str">
        <f>IF(AD198="Cycle Complete", "", "Caution: Previous cycle incomplete")</f>
        <v>Caution: Previous cycle incomplete</v>
      </c>
      <c r="B203" s="49"/>
      <c r="C203" s="50"/>
      <c r="D203" s="50"/>
      <c r="E203" s="50"/>
      <c r="F203" s="50"/>
      <c r="G203" s="50"/>
      <c r="H203" s="50"/>
      <c r="I203" s="50"/>
      <c r="J203" s="50"/>
      <c r="K203" s="50"/>
      <c r="L203" s="50"/>
      <c r="M203" s="130"/>
      <c r="N203" s="133"/>
      <c r="O203" s="142"/>
      <c r="P203" s="50"/>
      <c r="Q203" s="50"/>
      <c r="R203" s="50"/>
      <c r="S203" s="50"/>
      <c r="T203" s="50"/>
      <c r="U203" s="50"/>
      <c r="V203" s="50"/>
      <c r="W203" s="50"/>
      <c r="X203" s="50"/>
      <c r="Y203" s="50"/>
      <c r="Z203" s="50"/>
      <c r="AA203" s="130"/>
      <c r="AB203" s="133"/>
      <c r="AC203" s="142"/>
      <c r="AD203" s="57" t="str">
        <f>IF(AND(AD200="Yes",AD202="Yes"),"Cycle Complete","Cycle Incomplete")</f>
        <v>Cycle Incomplete</v>
      </c>
      <c r="AE203" s="121"/>
      <c r="AF203" s="139"/>
    </row>
    <row r="204" spans="1:32" ht="15" customHeight="1" x14ac:dyDescent="0.25">
      <c r="A204" s="155"/>
      <c r="B204" s="33"/>
      <c r="C204" s="34"/>
      <c r="D204" s="34"/>
      <c r="E204" s="34"/>
      <c r="F204" s="34"/>
      <c r="G204" s="34"/>
      <c r="H204" s="34"/>
      <c r="I204" s="34"/>
      <c r="J204" s="34"/>
      <c r="K204" s="34"/>
      <c r="L204" s="34"/>
      <c r="M204" s="143"/>
      <c r="N204" s="122">
        <f>COUNTIF(C204:L208,"y")</f>
        <v>0</v>
      </c>
      <c r="O204" s="146" t="str">
        <f t="shared" ref="O204" si="76">IF(N204&gt;0,"OK","No Observation")</f>
        <v>No Observation</v>
      </c>
      <c r="P204" s="34"/>
      <c r="Q204" s="34"/>
      <c r="R204" s="34"/>
      <c r="S204" s="34"/>
      <c r="T204" s="34"/>
      <c r="U204" s="34"/>
      <c r="V204" s="34"/>
      <c r="W204" s="34"/>
      <c r="X204" s="34"/>
      <c r="Y204" s="34"/>
      <c r="Z204" s="34"/>
      <c r="AA204" s="143"/>
      <c r="AB204" s="122">
        <f>COUNTIF(P204:Z208,"Y")</f>
        <v>0</v>
      </c>
      <c r="AC204" s="146" t="str">
        <f t="shared" ref="AC204" si="77">IF(AB204&gt;0,"OK","No Debrief")</f>
        <v>No Debrief</v>
      </c>
      <c r="AD204" s="68" t="s">
        <v>62</v>
      </c>
      <c r="AE204" s="125"/>
      <c r="AF204" s="151"/>
    </row>
    <row r="205" spans="1:32" x14ac:dyDescent="0.25">
      <c r="A205" s="156"/>
      <c r="B205" s="35"/>
      <c r="C205" s="36"/>
      <c r="D205" s="36"/>
      <c r="E205" s="36"/>
      <c r="F205" s="36"/>
      <c r="G205" s="36"/>
      <c r="H205" s="36"/>
      <c r="I205" s="36"/>
      <c r="J205" s="36"/>
      <c r="K205" s="36"/>
      <c r="L205" s="36"/>
      <c r="M205" s="144"/>
      <c r="N205" s="123"/>
      <c r="O205" s="147"/>
      <c r="P205" s="36"/>
      <c r="Q205" s="36"/>
      <c r="R205" s="36"/>
      <c r="S205" s="36"/>
      <c r="T205" s="36"/>
      <c r="U205" s="36"/>
      <c r="V205" s="36"/>
      <c r="W205" s="36"/>
      <c r="X205" s="36"/>
      <c r="Y205" s="36"/>
      <c r="Z205" s="36"/>
      <c r="AA205" s="144"/>
      <c r="AB205" s="123"/>
      <c r="AC205" s="147"/>
      <c r="AD205" s="94" t="str">
        <f>IF(O204="OK", "Yes", "No")</f>
        <v>No</v>
      </c>
      <c r="AE205" s="126"/>
      <c r="AF205" s="150"/>
    </row>
    <row r="206" spans="1:32" x14ac:dyDescent="0.25">
      <c r="A206" s="156"/>
      <c r="B206" s="35"/>
      <c r="C206" s="36"/>
      <c r="D206" s="36"/>
      <c r="E206" s="36"/>
      <c r="F206" s="36"/>
      <c r="G206" s="36"/>
      <c r="H206" s="36"/>
      <c r="I206" s="36"/>
      <c r="J206" s="36"/>
      <c r="K206" s="36"/>
      <c r="L206" s="36"/>
      <c r="M206" s="144"/>
      <c r="N206" s="123"/>
      <c r="O206" s="147"/>
      <c r="P206" s="36"/>
      <c r="Q206" s="36"/>
      <c r="R206" s="36"/>
      <c r="S206" s="36"/>
      <c r="T206" s="36"/>
      <c r="U206" s="36"/>
      <c r="V206" s="36"/>
      <c r="W206" s="36"/>
      <c r="X206" s="36"/>
      <c r="Y206" s="36"/>
      <c r="Z206" s="36"/>
      <c r="AA206" s="144"/>
      <c r="AB206" s="123"/>
      <c r="AC206" s="147"/>
      <c r="AD206" s="55" t="s">
        <v>63</v>
      </c>
      <c r="AE206" s="126"/>
      <c r="AF206" s="93" t="s">
        <v>86</v>
      </c>
    </row>
    <row r="207" spans="1:32" x14ac:dyDescent="0.25">
      <c r="A207" s="157"/>
      <c r="B207" s="35"/>
      <c r="C207" s="36"/>
      <c r="D207" s="36"/>
      <c r="E207" s="36"/>
      <c r="F207" s="36"/>
      <c r="G207" s="36"/>
      <c r="H207" s="36"/>
      <c r="I207" s="36"/>
      <c r="J207" s="36"/>
      <c r="K207" s="36"/>
      <c r="L207" s="36"/>
      <c r="M207" s="144"/>
      <c r="N207" s="123"/>
      <c r="O207" s="147"/>
      <c r="P207" s="36"/>
      <c r="Q207" s="36"/>
      <c r="R207" s="36"/>
      <c r="S207" s="36"/>
      <c r="T207" s="36"/>
      <c r="U207" s="36"/>
      <c r="V207" s="36"/>
      <c r="W207" s="36"/>
      <c r="X207" s="36"/>
      <c r="Y207" s="36"/>
      <c r="Z207" s="36"/>
      <c r="AA207" s="144"/>
      <c r="AB207" s="123"/>
      <c r="AC207" s="147"/>
      <c r="AD207" s="94" t="str">
        <f>IF(AC204="OK","Yes","No")</f>
        <v>No</v>
      </c>
      <c r="AE207" s="126"/>
      <c r="AF207" s="134"/>
    </row>
    <row r="208" spans="1:32" x14ac:dyDescent="0.25">
      <c r="A208" s="71" t="str">
        <f>IF(AD203="Cycle Complete", "", "Caution: Previous cycle incomplete")</f>
        <v>Caution: Previous cycle incomplete</v>
      </c>
      <c r="B208" s="37"/>
      <c r="C208" s="38"/>
      <c r="D208" s="38"/>
      <c r="E208" s="38"/>
      <c r="F208" s="38"/>
      <c r="G208" s="38"/>
      <c r="H208" s="38"/>
      <c r="I208" s="38"/>
      <c r="J208" s="38"/>
      <c r="K208" s="38"/>
      <c r="L208" s="38"/>
      <c r="M208" s="145"/>
      <c r="N208" s="124"/>
      <c r="O208" s="148"/>
      <c r="P208" s="38"/>
      <c r="Q208" s="38"/>
      <c r="R208" s="38"/>
      <c r="S208" s="38"/>
      <c r="T208" s="38"/>
      <c r="U208" s="38"/>
      <c r="V208" s="38"/>
      <c r="W208" s="38"/>
      <c r="X208" s="38"/>
      <c r="Y208" s="38"/>
      <c r="Z208" s="38"/>
      <c r="AA208" s="145"/>
      <c r="AB208" s="124"/>
      <c r="AC208" s="148"/>
      <c r="AD208" s="57" t="str">
        <f>IF(AND(AD205="Yes",AD207="Yes"),"Cycle Complete","Cycle Incomplete")</f>
        <v>Cycle Incomplete</v>
      </c>
      <c r="AE208" s="127"/>
      <c r="AF208" s="135"/>
    </row>
    <row r="209" spans="1:32" ht="15" customHeight="1" x14ac:dyDescent="0.25">
      <c r="A209" s="152"/>
      <c r="B209" s="45"/>
      <c r="C209" s="46"/>
      <c r="D209" s="46"/>
      <c r="E209" s="46"/>
      <c r="F209" s="46"/>
      <c r="G209" s="46"/>
      <c r="H209" s="46"/>
      <c r="I209" s="46"/>
      <c r="J209" s="46"/>
      <c r="K209" s="46"/>
      <c r="L209" s="46"/>
      <c r="M209" s="128"/>
      <c r="N209" s="131">
        <f>COUNTIF(C209:L213,"y")</f>
        <v>0</v>
      </c>
      <c r="O209" s="140" t="str">
        <f t="shared" ref="O209" si="78">IF(N209&gt;0,"OK","No Observation")</f>
        <v>No Observation</v>
      </c>
      <c r="P209" s="46"/>
      <c r="Q209" s="46"/>
      <c r="R209" s="46"/>
      <c r="S209" s="46"/>
      <c r="T209" s="46"/>
      <c r="U209" s="46"/>
      <c r="V209" s="46"/>
      <c r="W209" s="46"/>
      <c r="X209" s="46"/>
      <c r="Y209" s="46"/>
      <c r="Z209" s="46"/>
      <c r="AA209" s="128"/>
      <c r="AB209" s="131">
        <f>COUNTIF(P209:Z213,"Y")</f>
        <v>0</v>
      </c>
      <c r="AC209" s="140" t="str">
        <f t="shared" ref="AC209" si="79">IF(AB209&gt;0,"OK","No Debrief")</f>
        <v>No Debrief</v>
      </c>
      <c r="AD209" s="68" t="s">
        <v>62</v>
      </c>
      <c r="AE209" s="119"/>
      <c r="AF209" s="136"/>
    </row>
    <row r="210" spans="1:32" x14ac:dyDescent="0.25">
      <c r="A210" s="153"/>
      <c r="B210" s="47"/>
      <c r="C210" s="48"/>
      <c r="D210" s="48"/>
      <c r="E210" s="48"/>
      <c r="F210" s="48"/>
      <c r="G210" s="48"/>
      <c r="H210" s="48"/>
      <c r="I210" s="48"/>
      <c r="J210" s="48"/>
      <c r="K210" s="48"/>
      <c r="L210" s="48"/>
      <c r="M210" s="129"/>
      <c r="N210" s="132"/>
      <c r="O210" s="141"/>
      <c r="P210" s="48"/>
      <c r="Q210" s="48"/>
      <c r="R210" s="48"/>
      <c r="S210" s="48"/>
      <c r="T210" s="48"/>
      <c r="U210" s="48"/>
      <c r="V210" s="48"/>
      <c r="W210" s="48"/>
      <c r="X210" s="48"/>
      <c r="Y210" s="48"/>
      <c r="Z210" s="48"/>
      <c r="AA210" s="129"/>
      <c r="AB210" s="132"/>
      <c r="AC210" s="141"/>
      <c r="AD210" s="94" t="str">
        <f>IF(O209="OK", "Yes", "No")</f>
        <v>No</v>
      </c>
      <c r="AE210" s="120"/>
      <c r="AF210" s="137"/>
    </row>
    <row r="211" spans="1:32" x14ac:dyDescent="0.25">
      <c r="A211" s="153"/>
      <c r="B211" s="47"/>
      <c r="C211" s="48"/>
      <c r="D211" s="48"/>
      <c r="E211" s="48"/>
      <c r="F211" s="48"/>
      <c r="G211" s="48"/>
      <c r="H211" s="48"/>
      <c r="I211" s="48"/>
      <c r="J211" s="48"/>
      <c r="K211" s="48"/>
      <c r="L211" s="48"/>
      <c r="M211" s="129"/>
      <c r="N211" s="132"/>
      <c r="O211" s="141"/>
      <c r="P211" s="48"/>
      <c r="Q211" s="48"/>
      <c r="R211" s="48"/>
      <c r="S211" s="48"/>
      <c r="T211" s="48"/>
      <c r="U211" s="48"/>
      <c r="V211" s="48"/>
      <c r="W211" s="48"/>
      <c r="X211" s="48"/>
      <c r="Y211" s="48"/>
      <c r="Z211" s="48"/>
      <c r="AA211" s="129"/>
      <c r="AB211" s="132"/>
      <c r="AC211" s="141"/>
      <c r="AD211" s="55" t="s">
        <v>63</v>
      </c>
      <c r="AE211" s="120"/>
      <c r="AF211" s="93" t="s">
        <v>86</v>
      </c>
    </row>
    <row r="212" spans="1:32" x14ac:dyDescent="0.25">
      <c r="A212" s="154"/>
      <c r="B212" s="47"/>
      <c r="C212" s="48"/>
      <c r="D212" s="48"/>
      <c r="E212" s="48"/>
      <c r="F212" s="48"/>
      <c r="G212" s="48"/>
      <c r="H212" s="48"/>
      <c r="I212" s="48"/>
      <c r="J212" s="48"/>
      <c r="K212" s="48"/>
      <c r="L212" s="48"/>
      <c r="M212" s="129"/>
      <c r="N212" s="132"/>
      <c r="O212" s="141"/>
      <c r="P212" s="48"/>
      <c r="Q212" s="48"/>
      <c r="R212" s="48"/>
      <c r="S212" s="48"/>
      <c r="T212" s="48"/>
      <c r="U212" s="48"/>
      <c r="V212" s="48"/>
      <c r="W212" s="48"/>
      <c r="X212" s="48"/>
      <c r="Y212" s="48"/>
      <c r="Z212" s="48"/>
      <c r="AA212" s="129"/>
      <c r="AB212" s="132"/>
      <c r="AC212" s="141"/>
      <c r="AD212" s="94" t="str">
        <f>IF(AC209="OK","Yes","No")</f>
        <v>No</v>
      </c>
      <c r="AE212" s="120"/>
      <c r="AF212" s="138"/>
    </row>
    <row r="213" spans="1:32" x14ac:dyDescent="0.25">
      <c r="A213" s="53" t="str">
        <f>IF(AD208="Cycle Complete", "", "Caution: Previous cycle incomplete")</f>
        <v>Caution: Previous cycle incomplete</v>
      </c>
      <c r="B213" s="49"/>
      <c r="C213" s="50"/>
      <c r="D213" s="50"/>
      <c r="E213" s="50"/>
      <c r="F213" s="50"/>
      <c r="G213" s="50"/>
      <c r="H213" s="50"/>
      <c r="I213" s="50"/>
      <c r="J213" s="50"/>
      <c r="K213" s="50"/>
      <c r="L213" s="50"/>
      <c r="M213" s="130"/>
      <c r="N213" s="133"/>
      <c r="O213" s="142"/>
      <c r="P213" s="50"/>
      <c r="Q213" s="50"/>
      <c r="R213" s="50"/>
      <c r="S213" s="50"/>
      <c r="T213" s="50"/>
      <c r="U213" s="50"/>
      <c r="V213" s="50"/>
      <c r="W213" s="50"/>
      <c r="X213" s="50"/>
      <c r="Y213" s="50"/>
      <c r="Z213" s="50"/>
      <c r="AA213" s="130"/>
      <c r="AB213" s="133"/>
      <c r="AC213" s="142"/>
      <c r="AD213" s="57" t="str">
        <f>IF(AND(AD210="Yes",AD212="Yes"),"Cycle Complete","Cycle Incomplete")</f>
        <v>Cycle Incomplete</v>
      </c>
      <c r="AE213" s="121"/>
      <c r="AF213" s="139"/>
    </row>
    <row r="214" spans="1:32" ht="15" customHeight="1" x14ac:dyDescent="0.25">
      <c r="A214" s="155"/>
      <c r="B214" s="33"/>
      <c r="C214" s="34"/>
      <c r="D214" s="34"/>
      <c r="E214" s="34"/>
      <c r="F214" s="34"/>
      <c r="G214" s="34"/>
      <c r="H214" s="34"/>
      <c r="I214" s="34"/>
      <c r="J214" s="34"/>
      <c r="K214" s="34"/>
      <c r="L214" s="34"/>
      <c r="M214" s="143"/>
      <c r="N214" s="122">
        <f>COUNTIF(C214:L218,"y")</f>
        <v>0</v>
      </c>
      <c r="O214" s="146" t="str">
        <f t="shared" ref="O214" si="80">IF(N214&gt;0,"OK","No Observation")</f>
        <v>No Observation</v>
      </c>
      <c r="P214" s="34"/>
      <c r="Q214" s="34"/>
      <c r="R214" s="34"/>
      <c r="S214" s="34"/>
      <c r="T214" s="34"/>
      <c r="U214" s="34"/>
      <c r="V214" s="34"/>
      <c r="W214" s="34"/>
      <c r="X214" s="34"/>
      <c r="Y214" s="34"/>
      <c r="Z214" s="34"/>
      <c r="AA214" s="143"/>
      <c r="AB214" s="122">
        <f>COUNTIF(P214:Z218,"Y")</f>
        <v>0</v>
      </c>
      <c r="AC214" s="146" t="str">
        <f t="shared" ref="AC214" si="81">IF(AB214&gt;0,"OK","No Debrief")</f>
        <v>No Debrief</v>
      </c>
      <c r="AD214" s="68" t="s">
        <v>62</v>
      </c>
      <c r="AE214" s="125"/>
      <c r="AF214" s="151"/>
    </row>
    <row r="215" spans="1:32" x14ac:dyDescent="0.25">
      <c r="A215" s="156"/>
      <c r="B215" s="35"/>
      <c r="C215" s="36"/>
      <c r="D215" s="36"/>
      <c r="E215" s="36"/>
      <c r="F215" s="36"/>
      <c r="G215" s="36"/>
      <c r="H215" s="36"/>
      <c r="I215" s="36"/>
      <c r="J215" s="36"/>
      <c r="K215" s="36"/>
      <c r="L215" s="36"/>
      <c r="M215" s="144"/>
      <c r="N215" s="123"/>
      <c r="O215" s="147"/>
      <c r="P215" s="36"/>
      <c r="Q215" s="36"/>
      <c r="R215" s="36"/>
      <c r="S215" s="36"/>
      <c r="T215" s="36"/>
      <c r="U215" s="36"/>
      <c r="V215" s="36"/>
      <c r="W215" s="36"/>
      <c r="X215" s="36"/>
      <c r="Y215" s="36"/>
      <c r="Z215" s="36"/>
      <c r="AA215" s="144"/>
      <c r="AB215" s="123"/>
      <c r="AC215" s="147"/>
      <c r="AD215" s="94" t="str">
        <f>IF(O214="OK", "Yes", "No")</f>
        <v>No</v>
      </c>
      <c r="AE215" s="126"/>
      <c r="AF215" s="150"/>
    </row>
    <row r="216" spans="1:32" x14ac:dyDescent="0.25">
      <c r="A216" s="156"/>
      <c r="B216" s="35"/>
      <c r="C216" s="36"/>
      <c r="D216" s="36"/>
      <c r="E216" s="36"/>
      <c r="F216" s="36"/>
      <c r="G216" s="36"/>
      <c r="H216" s="36"/>
      <c r="I216" s="36"/>
      <c r="J216" s="36"/>
      <c r="K216" s="36"/>
      <c r="L216" s="36"/>
      <c r="M216" s="144"/>
      <c r="N216" s="123"/>
      <c r="O216" s="147"/>
      <c r="P216" s="36"/>
      <c r="Q216" s="36"/>
      <c r="R216" s="36"/>
      <c r="S216" s="36"/>
      <c r="T216" s="36"/>
      <c r="U216" s="36"/>
      <c r="V216" s="36"/>
      <c r="W216" s="36"/>
      <c r="X216" s="36"/>
      <c r="Y216" s="36"/>
      <c r="Z216" s="36"/>
      <c r="AA216" s="144"/>
      <c r="AB216" s="123"/>
      <c r="AC216" s="147"/>
      <c r="AD216" s="55" t="s">
        <v>63</v>
      </c>
      <c r="AE216" s="126"/>
      <c r="AF216" s="93" t="s">
        <v>86</v>
      </c>
    </row>
    <row r="217" spans="1:32" x14ac:dyDescent="0.25">
      <c r="A217" s="157"/>
      <c r="B217" s="35"/>
      <c r="C217" s="36"/>
      <c r="D217" s="36"/>
      <c r="E217" s="36"/>
      <c r="F217" s="36"/>
      <c r="G217" s="36"/>
      <c r="H217" s="36"/>
      <c r="I217" s="36"/>
      <c r="J217" s="36"/>
      <c r="K217" s="36"/>
      <c r="L217" s="36"/>
      <c r="M217" s="144"/>
      <c r="N217" s="123"/>
      <c r="O217" s="147"/>
      <c r="P217" s="36"/>
      <c r="Q217" s="36"/>
      <c r="R217" s="36"/>
      <c r="S217" s="36"/>
      <c r="T217" s="36"/>
      <c r="U217" s="36"/>
      <c r="V217" s="36"/>
      <c r="W217" s="36"/>
      <c r="X217" s="36"/>
      <c r="Y217" s="36"/>
      <c r="Z217" s="36"/>
      <c r="AA217" s="144"/>
      <c r="AB217" s="123"/>
      <c r="AC217" s="147"/>
      <c r="AD217" s="94" t="str">
        <f>IF(AC214="OK","Yes","No")</f>
        <v>No</v>
      </c>
      <c r="AE217" s="126"/>
      <c r="AF217" s="134"/>
    </row>
    <row r="218" spans="1:32" x14ac:dyDescent="0.25">
      <c r="A218" s="71" t="str">
        <f>IF(AD213="Cycle Complete", "", "Caution: Previous cycle incomplete")</f>
        <v>Caution: Previous cycle incomplete</v>
      </c>
      <c r="B218" s="37"/>
      <c r="C218" s="38"/>
      <c r="D218" s="38"/>
      <c r="E218" s="38"/>
      <c r="F218" s="38"/>
      <c r="G218" s="38"/>
      <c r="H218" s="38"/>
      <c r="I218" s="38"/>
      <c r="J218" s="38"/>
      <c r="K218" s="38"/>
      <c r="L218" s="38"/>
      <c r="M218" s="145"/>
      <c r="N218" s="124"/>
      <c r="O218" s="148"/>
      <c r="P218" s="38"/>
      <c r="Q218" s="38"/>
      <c r="R218" s="38"/>
      <c r="S218" s="38"/>
      <c r="T218" s="38"/>
      <c r="U218" s="38"/>
      <c r="V218" s="38"/>
      <c r="W218" s="38"/>
      <c r="X218" s="38"/>
      <c r="Y218" s="38"/>
      <c r="Z218" s="38"/>
      <c r="AA218" s="145"/>
      <c r="AB218" s="124"/>
      <c r="AC218" s="148"/>
      <c r="AD218" s="57" t="str">
        <f>IF(AND(AD215="Yes",AD217="Yes"),"Cycle Complete","Cycle Incomplete")</f>
        <v>Cycle Incomplete</v>
      </c>
      <c r="AE218" s="127"/>
      <c r="AF218" s="135"/>
    </row>
    <row r="219" spans="1:32" ht="15" customHeight="1" x14ac:dyDescent="0.25">
      <c r="A219" s="152"/>
      <c r="B219" s="45"/>
      <c r="C219" s="46"/>
      <c r="D219" s="46"/>
      <c r="E219" s="46"/>
      <c r="F219" s="46"/>
      <c r="G219" s="46"/>
      <c r="H219" s="46"/>
      <c r="I219" s="46"/>
      <c r="J219" s="46"/>
      <c r="K219" s="46"/>
      <c r="L219" s="46"/>
      <c r="M219" s="128"/>
      <c r="N219" s="131">
        <f>COUNTIF(C219:L223,"y")</f>
        <v>0</v>
      </c>
      <c r="O219" s="140" t="str">
        <f t="shared" ref="O219" si="82">IF(N219&gt;0,"OK","No Observation")</f>
        <v>No Observation</v>
      </c>
      <c r="P219" s="46"/>
      <c r="Q219" s="46"/>
      <c r="R219" s="46"/>
      <c r="S219" s="46"/>
      <c r="T219" s="46"/>
      <c r="U219" s="46"/>
      <c r="V219" s="46"/>
      <c r="W219" s="46"/>
      <c r="X219" s="46"/>
      <c r="Y219" s="46"/>
      <c r="Z219" s="46"/>
      <c r="AA219" s="128"/>
      <c r="AB219" s="131">
        <f>COUNTIF(P219:Z223,"Y")</f>
        <v>0</v>
      </c>
      <c r="AC219" s="158" t="str">
        <f t="shared" ref="AC219" si="83">IF(AB219&gt;0,"OK","No Debrief")</f>
        <v>No Debrief</v>
      </c>
      <c r="AD219" s="68" t="s">
        <v>62</v>
      </c>
      <c r="AE219" s="119"/>
      <c r="AF219" s="136"/>
    </row>
    <row r="220" spans="1:32" x14ac:dyDescent="0.25">
      <c r="A220" s="153"/>
      <c r="B220" s="47"/>
      <c r="C220" s="48"/>
      <c r="D220" s="48"/>
      <c r="E220" s="48"/>
      <c r="F220" s="48"/>
      <c r="G220" s="48"/>
      <c r="H220" s="48"/>
      <c r="I220" s="48"/>
      <c r="J220" s="48"/>
      <c r="K220" s="48"/>
      <c r="L220" s="48"/>
      <c r="M220" s="129"/>
      <c r="N220" s="132"/>
      <c r="O220" s="141"/>
      <c r="P220" s="48"/>
      <c r="Q220" s="48"/>
      <c r="R220" s="48"/>
      <c r="S220" s="48"/>
      <c r="T220" s="48"/>
      <c r="U220" s="48"/>
      <c r="V220" s="48"/>
      <c r="W220" s="48"/>
      <c r="X220" s="48"/>
      <c r="Y220" s="48"/>
      <c r="Z220" s="48"/>
      <c r="AA220" s="129"/>
      <c r="AB220" s="132"/>
      <c r="AC220" s="159"/>
      <c r="AD220" s="94" t="str">
        <f>IF(O219="OK", "Yes", "No")</f>
        <v>No</v>
      </c>
      <c r="AE220" s="120"/>
      <c r="AF220" s="137"/>
    </row>
    <row r="221" spans="1:32" x14ac:dyDescent="0.25">
      <c r="A221" s="153"/>
      <c r="B221" s="47"/>
      <c r="C221" s="48"/>
      <c r="D221" s="48"/>
      <c r="E221" s="48"/>
      <c r="F221" s="48"/>
      <c r="G221" s="48"/>
      <c r="H221" s="48"/>
      <c r="I221" s="48"/>
      <c r="J221" s="48"/>
      <c r="K221" s="48"/>
      <c r="L221" s="48"/>
      <c r="M221" s="129"/>
      <c r="N221" s="132"/>
      <c r="O221" s="141"/>
      <c r="P221" s="48"/>
      <c r="Q221" s="48"/>
      <c r="R221" s="48"/>
      <c r="S221" s="48"/>
      <c r="T221" s="48"/>
      <c r="U221" s="48"/>
      <c r="V221" s="48"/>
      <c r="W221" s="48"/>
      <c r="X221" s="48"/>
      <c r="Y221" s="48"/>
      <c r="Z221" s="48"/>
      <c r="AA221" s="129"/>
      <c r="AB221" s="132"/>
      <c r="AC221" s="159"/>
      <c r="AD221" s="55" t="s">
        <v>63</v>
      </c>
      <c r="AE221" s="120"/>
      <c r="AF221" s="93" t="s">
        <v>86</v>
      </c>
    </row>
    <row r="222" spans="1:32" x14ac:dyDescent="0.25">
      <c r="A222" s="154"/>
      <c r="B222" s="47"/>
      <c r="C222" s="48"/>
      <c r="D222" s="48"/>
      <c r="E222" s="48"/>
      <c r="F222" s="48"/>
      <c r="G222" s="48"/>
      <c r="H222" s="48"/>
      <c r="I222" s="48"/>
      <c r="J222" s="48"/>
      <c r="K222" s="48"/>
      <c r="L222" s="48"/>
      <c r="M222" s="129"/>
      <c r="N222" s="132"/>
      <c r="O222" s="141"/>
      <c r="P222" s="48"/>
      <c r="Q222" s="48"/>
      <c r="R222" s="48"/>
      <c r="S222" s="48"/>
      <c r="T222" s="48"/>
      <c r="U222" s="48"/>
      <c r="V222" s="48"/>
      <c r="W222" s="48"/>
      <c r="X222" s="48"/>
      <c r="Y222" s="48"/>
      <c r="Z222" s="48"/>
      <c r="AA222" s="129"/>
      <c r="AB222" s="132"/>
      <c r="AC222" s="159"/>
      <c r="AD222" s="94" t="str">
        <f>IF(AC219="OK","Yes","No")</f>
        <v>No</v>
      </c>
      <c r="AE222" s="120"/>
      <c r="AF222" s="138"/>
    </row>
    <row r="223" spans="1:32" x14ac:dyDescent="0.25">
      <c r="A223" s="53" t="str">
        <f>IF(AD218="Cycle Complete", "", "Caution: Previous cycle incomplete")</f>
        <v>Caution: Previous cycle incomplete</v>
      </c>
      <c r="B223" s="49"/>
      <c r="C223" s="50"/>
      <c r="D223" s="50"/>
      <c r="E223" s="50"/>
      <c r="F223" s="50"/>
      <c r="G223" s="50"/>
      <c r="H223" s="50"/>
      <c r="I223" s="50"/>
      <c r="J223" s="50"/>
      <c r="K223" s="50"/>
      <c r="L223" s="50"/>
      <c r="M223" s="130"/>
      <c r="N223" s="133"/>
      <c r="O223" s="142"/>
      <c r="P223" s="50"/>
      <c r="Q223" s="50"/>
      <c r="R223" s="50"/>
      <c r="S223" s="50"/>
      <c r="T223" s="50"/>
      <c r="U223" s="50"/>
      <c r="V223" s="50"/>
      <c r="W223" s="50"/>
      <c r="X223" s="50"/>
      <c r="Y223" s="50"/>
      <c r="Z223" s="50"/>
      <c r="AA223" s="130"/>
      <c r="AB223" s="133"/>
      <c r="AC223" s="160"/>
      <c r="AD223" s="66" t="str">
        <f>IF(AND(AD220="Yes",AD222="Yes"),"Cycle Complete","Cycle Incomplete")</f>
        <v>Cycle Incomplete</v>
      </c>
      <c r="AE223" s="121"/>
      <c r="AF223" s="139"/>
    </row>
    <row r="224" spans="1:32" ht="15" customHeight="1" x14ac:dyDescent="0.25">
      <c r="A224" s="155"/>
      <c r="B224" s="33"/>
      <c r="C224" s="34"/>
      <c r="D224" s="34"/>
      <c r="E224" s="34"/>
      <c r="F224" s="34"/>
      <c r="G224" s="34"/>
      <c r="H224" s="34"/>
      <c r="I224" s="34"/>
      <c r="J224" s="34"/>
      <c r="K224" s="34"/>
      <c r="L224" s="34"/>
      <c r="M224" s="143"/>
      <c r="N224" s="122">
        <f>COUNTIF(C224:L228,"y")</f>
        <v>0</v>
      </c>
      <c r="O224" s="146" t="str">
        <f t="shared" ref="O224" si="84">IF(N224&gt;0,"OK","No Observation")</f>
        <v>No Observation</v>
      </c>
      <c r="P224" s="34"/>
      <c r="Q224" s="34"/>
      <c r="R224" s="34"/>
      <c r="S224" s="34"/>
      <c r="T224" s="34"/>
      <c r="U224" s="34"/>
      <c r="V224" s="34"/>
      <c r="W224" s="34"/>
      <c r="X224" s="34"/>
      <c r="Y224" s="34"/>
      <c r="Z224" s="34"/>
      <c r="AA224" s="143"/>
      <c r="AB224" s="163">
        <f>COUNTIF(P224:Z228,"Y")</f>
        <v>0</v>
      </c>
      <c r="AC224" s="161" t="str">
        <f t="shared" ref="AC224" si="85">IF(AB224&gt;0,"OK","No Debrief")</f>
        <v>No Debrief</v>
      </c>
      <c r="AD224" s="54" t="s">
        <v>62</v>
      </c>
      <c r="AE224" s="125"/>
      <c r="AF224" s="151"/>
    </row>
    <row r="225" spans="1:32" x14ac:dyDescent="0.25">
      <c r="A225" s="156"/>
      <c r="B225" s="35"/>
      <c r="C225" s="36"/>
      <c r="D225" s="36"/>
      <c r="E225" s="36"/>
      <c r="F225" s="36"/>
      <c r="G225" s="36"/>
      <c r="H225" s="36"/>
      <c r="I225" s="36"/>
      <c r="J225" s="36"/>
      <c r="K225" s="36"/>
      <c r="L225" s="36"/>
      <c r="M225" s="144"/>
      <c r="N225" s="123"/>
      <c r="O225" s="147"/>
      <c r="P225" s="36"/>
      <c r="Q225" s="36"/>
      <c r="R225" s="36"/>
      <c r="S225" s="36"/>
      <c r="T225" s="36"/>
      <c r="U225" s="36"/>
      <c r="V225" s="36"/>
      <c r="W225" s="36"/>
      <c r="X225" s="36"/>
      <c r="Y225" s="36"/>
      <c r="Z225" s="36"/>
      <c r="AA225" s="144"/>
      <c r="AB225" s="123"/>
      <c r="AC225" s="147"/>
      <c r="AD225" s="94" t="str">
        <f>IF(O224="OK", "Yes", "No")</f>
        <v>No</v>
      </c>
      <c r="AE225" s="126"/>
      <c r="AF225" s="150"/>
    </row>
    <row r="226" spans="1:32" x14ac:dyDescent="0.25">
      <c r="A226" s="156"/>
      <c r="B226" s="35"/>
      <c r="C226" s="36"/>
      <c r="D226" s="36"/>
      <c r="E226" s="36"/>
      <c r="F226" s="36"/>
      <c r="G226" s="36"/>
      <c r="H226" s="36"/>
      <c r="I226" s="36"/>
      <c r="J226" s="36"/>
      <c r="K226" s="36"/>
      <c r="L226" s="36"/>
      <c r="M226" s="144"/>
      <c r="N226" s="123"/>
      <c r="O226" s="147"/>
      <c r="P226" s="36"/>
      <c r="Q226" s="36"/>
      <c r="R226" s="36"/>
      <c r="S226" s="36"/>
      <c r="T226" s="36"/>
      <c r="U226" s="36"/>
      <c r="V226" s="36"/>
      <c r="W226" s="36"/>
      <c r="X226" s="36"/>
      <c r="Y226" s="36"/>
      <c r="Z226" s="36"/>
      <c r="AA226" s="144"/>
      <c r="AB226" s="123"/>
      <c r="AC226" s="147"/>
      <c r="AD226" s="55" t="s">
        <v>63</v>
      </c>
      <c r="AE226" s="126"/>
      <c r="AF226" s="93" t="s">
        <v>86</v>
      </c>
    </row>
    <row r="227" spans="1:32" x14ac:dyDescent="0.25">
      <c r="A227" s="157"/>
      <c r="B227" s="35"/>
      <c r="C227" s="36"/>
      <c r="D227" s="36"/>
      <c r="E227" s="36"/>
      <c r="F227" s="36"/>
      <c r="G227" s="36"/>
      <c r="H227" s="36"/>
      <c r="I227" s="36"/>
      <c r="J227" s="36"/>
      <c r="K227" s="36"/>
      <c r="L227" s="36"/>
      <c r="M227" s="144"/>
      <c r="N227" s="123"/>
      <c r="O227" s="147"/>
      <c r="P227" s="36"/>
      <c r="Q227" s="36"/>
      <c r="R227" s="36"/>
      <c r="S227" s="36"/>
      <c r="T227" s="36"/>
      <c r="U227" s="36"/>
      <c r="V227" s="36"/>
      <c r="W227" s="36"/>
      <c r="X227" s="36"/>
      <c r="Y227" s="36"/>
      <c r="Z227" s="36"/>
      <c r="AA227" s="144"/>
      <c r="AB227" s="123"/>
      <c r="AC227" s="147"/>
      <c r="AD227" s="94" t="str">
        <f>IF(AC224="OK","Yes","No")</f>
        <v>No</v>
      </c>
      <c r="AE227" s="126"/>
      <c r="AF227" s="134"/>
    </row>
    <row r="228" spans="1:32" x14ac:dyDescent="0.25">
      <c r="A228" s="71" t="str">
        <f>IF(AD223="Cycle Complete", "", "Caution: Previous cycle incomplete")</f>
        <v>Caution: Previous cycle incomplete</v>
      </c>
      <c r="B228" s="37"/>
      <c r="C228" s="38"/>
      <c r="D228" s="38"/>
      <c r="E228" s="38"/>
      <c r="F228" s="38"/>
      <c r="G228" s="38"/>
      <c r="H228" s="38"/>
      <c r="I228" s="38"/>
      <c r="J228" s="38"/>
      <c r="K228" s="38"/>
      <c r="L228" s="38"/>
      <c r="M228" s="145"/>
      <c r="N228" s="124"/>
      <c r="O228" s="148"/>
      <c r="P228" s="38"/>
      <c r="Q228" s="38"/>
      <c r="R228" s="38"/>
      <c r="S228" s="38"/>
      <c r="T228" s="38"/>
      <c r="U228" s="38"/>
      <c r="V228" s="38"/>
      <c r="W228" s="38"/>
      <c r="X228" s="38"/>
      <c r="Y228" s="38"/>
      <c r="Z228" s="38"/>
      <c r="AA228" s="145"/>
      <c r="AB228" s="164"/>
      <c r="AC228" s="162"/>
      <c r="AD228" s="67" t="str">
        <f>IF(AND(AD225="Yes",AD227="Yes"),"Cycle Complete","Cycle Incomplete")</f>
        <v>Cycle Incomplete</v>
      </c>
      <c r="AE228" s="127"/>
      <c r="AF228" s="135"/>
    </row>
    <row r="229" spans="1:32" ht="15" customHeight="1" x14ac:dyDescent="0.25">
      <c r="A229" s="152"/>
      <c r="B229" s="45"/>
      <c r="C229" s="46"/>
      <c r="D229" s="46"/>
      <c r="E229" s="46"/>
      <c r="F229" s="46"/>
      <c r="G229" s="46"/>
      <c r="H229" s="46"/>
      <c r="I229" s="46"/>
      <c r="J229" s="46"/>
      <c r="K229" s="46"/>
      <c r="L229" s="46"/>
      <c r="M229" s="128"/>
      <c r="N229" s="131">
        <f>COUNTIF(C229:L233,"y")</f>
        <v>0</v>
      </c>
      <c r="O229" s="140" t="str">
        <f t="shared" ref="O229" si="86">IF(N229&gt;0,"OK","No Observation")</f>
        <v>No Observation</v>
      </c>
      <c r="P229" s="46"/>
      <c r="Q229" s="46"/>
      <c r="R229" s="46"/>
      <c r="S229" s="46"/>
      <c r="T229" s="46"/>
      <c r="U229" s="46"/>
      <c r="V229" s="46"/>
      <c r="W229" s="46"/>
      <c r="X229" s="46"/>
      <c r="Y229" s="46"/>
      <c r="Z229" s="46"/>
      <c r="AA229" s="128"/>
      <c r="AB229" s="131">
        <f>COUNTIF(P229:Z233,"Y")</f>
        <v>0</v>
      </c>
      <c r="AC229" s="158" t="str">
        <f t="shared" ref="AC229" si="87">IF(AB229&gt;0,"OK","No Debrief")</f>
        <v>No Debrief</v>
      </c>
      <c r="AD229" s="68" t="s">
        <v>62</v>
      </c>
      <c r="AE229" s="119"/>
      <c r="AF229" s="136"/>
    </row>
    <row r="230" spans="1:32" x14ac:dyDescent="0.25">
      <c r="A230" s="153"/>
      <c r="B230" s="47"/>
      <c r="C230" s="48"/>
      <c r="D230" s="48"/>
      <c r="E230" s="48"/>
      <c r="F230" s="48"/>
      <c r="G230" s="48"/>
      <c r="H230" s="48"/>
      <c r="I230" s="48"/>
      <c r="J230" s="48"/>
      <c r="K230" s="48"/>
      <c r="L230" s="48"/>
      <c r="M230" s="129"/>
      <c r="N230" s="132"/>
      <c r="O230" s="141"/>
      <c r="P230" s="48"/>
      <c r="Q230" s="48"/>
      <c r="R230" s="48"/>
      <c r="S230" s="48"/>
      <c r="T230" s="48"/>
      <c r="U230" s="48"/>
      <c r="V230" s="48"/>
      <c r="W230" s="48"/>
      <c r="X230" s="48"/>
      <c r="Y230" s="48"/>
      <c r="Z230" s="48"/>
      <c r="AA230" s="129"/>
      <c r="AB230" s="132"/>
      <c r="AC230" s="159"/>
      <c r="AD230" s="94" t="str">
        <f>IF(O229="OK", "Yes", "No")</f>
        <v>No</v>
      </c>
      <c r="AE230" s="120"/>
      <c r="AF230" s="137"/>
    </row>
    <row r="231" spans="1:32" x14ac:dyDescent="0.25">
      <c r="A231" s="153"/>
      <c r="B231" s="47"/>
      <c r="C231" s="48"/>
      <c r="D231" s="48"/>
      <c r="E231" s="48"/>
      <c r="F231" s="48"/>
      <c r="G231" s="48"/>
      <c r="H231" s="48"/>
      <c r="I231" s="48"/>
      <c r="J231" s="48"/>
      <c r="K231" s="48"/>
      <c r="L231" s="48"/>
      <c r="M231" s="129"/>
      <c r="N231" s="132"/>
      <c r="O231" s="141"/>
      <c r="P231" s="48"/>
      <c r="Q231" s="48"/>
      <c r="R231" s="48"/>
      <c r="S231" s="48"/>
      <c r="T231" s="48"/>
      <c r="U231" s="48"/>
      <c r="V231" s="48"/>
      <c r="W231" s="48"/>
      <c r="X231" s="48"/>
      <c r="Y231" s="48"/>
      <c r="Z231" s="48"/>
      <c r="AA231" s="129"/>
      <c r="AB231" s="132"/>
      <c r="AC231" s="159"/>
      <c r="AD231" s="55" t="s">
        <v>63</v>
      </c>
      <c r="AE231" s="120"/>
      <c r="AF231" s="93" t="s">
        <v>86</v>
      </c>
    </row>
    <row r="232" spans="1:32" x14ac:dyDescent="0.25">
      <c r="A232" s="154"/>
      <c r="B232" s="47"/>
      <c r="C232" s="48"/>
      <c r="D232" s="48"/>
      <c r="E232" s="48"/>
      <c r="F232" s="48"/>
      <c r="G232" s="48"/>
      <c r="H232" s="48"/>
      <c r="I232" s="48"/>
      <c r="J232" s="48"/>
      <c r="K232" s="48"/>
      <c r="L232" s="48"/>
      <c r="M232" s="129"/>
      <c r="N232" s="132"/>
      <c r="O232" s="141"/>
      <c r="P232" s="48"/>
      <c r="Q232" s="48"/>
      <c r="R232" s="48"/>
      <c r="S232" s="48"/>
      <c r="T232" s="48"/>
      <c r="U232" s="48"/>
      <c r="V232" s="48"/>
      <c r="W232" s="48"/>
      <c r="X232" s="48"/>
      <c r="Y232" s="48"/>
      <c r="Z232" s="48"/>
      <c r="AA232" s="129"/>
      <c r="AB232" s="132"/>
      <c r="AC232" s="159"/>
      <c r="AD232" s="94" t="str">
        <f>IF(AC229="OK","Yes","No")</f>
        <v>No</v>
      </c>
      <c r="AE232" s="120"/>
      <c r="AF232" s="138"/>
    </row>
    <row r="233" spans="1:32" x14ac:dyDescent="0.25">
      <c r="A233" s="53" t="str">
        <f>IF(AD228="Cycle Complete", "", "Caution: Previous cycle incomplete")</f>
        <v>Caution: Previous cycle incomplete</v>
      </c>
      <c r="B233" s="49"/>
      <c r="C233" s="50"/>
      <c r="D233" s="50"/>
      <c r="E233" s="50"/>
      <c r="F233" s="50"/>
      <c r="G233" s="50"/>
      <c r="H233" s="50"/>
      <c r="I233" s="50"/>
      <c r="J233" s="50"/>
      <c r="K233" s="50"/>
      <c r="L233" s="50"/>
      <c r="M233" s="130"/>
      <c r="N233" s="133"/>
      <c r="O233" s="142"/>
      <c r="P233" s="50"/>
      <c r="Q233" s="50"/>
      <c r="R233" s="50"/>
      <c r="S233" s="50"/>
      <c r="T233" s="50"/>
      <c r="U233" s="50"/>
      <c r="V233" s="50"/>
      <c r="W233" s="50"/>
      <c r="X233" s="50"/>
      <c r="Y233" s="50"/>
      <c r="Z233" s="50"/>
      <c r="AA233" s="130"/>
      <c r="AB233" s="133"/>
      <c r="AC233" s="160"/>
      <c r="AD233" s="66" t="str">
        <f>IF(AND(AD230="Yes",AD232="Yes"),"Cycle Complete","Cycle Incomplete")</f>
        <v>Cycle Incomplete</v>
      </c>
      <c r="AE233" s="121"/>
      <c r="AF233" s="139"/>
    </row>
    <row r="234" spans="1:32" ht="15" customHeight="1" x14ac:dyDescent="0.25">
      <c r="A234" s="155"/>
      <c r="B234" s="33"/>
      <c r="C234" s="34"/>
      <c r="D234" s="34"/>
      <c r="E234" s="34"/>
      <c r="F234" s="34"/>
      <c r="G234" s="34"/>
      <c r="H234" s="34"/>
      <c r="I234" s="34"/>
      <c r="J234" s="34"/>
      <c r="K234" s="34"/>
      <c r="L234" s="34"/>
      <c r="M234" s="143"/>
      <c r="N234" s="122">
        <f>COUNTIF(C234:L238,"y")</f>
        <v>0</v>
      </c>
      <c r="O234" s="146" t="str">
        <f t="shared" ref="O234" si="88">IF(N234&gt;0,"OK","No Observation")</f>
        <v>No Observation</v>
      </c>
      <c r="P234" s="34"/>
      <c r="Q234" s="34"/>
      <c r="R234" s="34"/>
      <c r="S234" s="34"/>
      <c r="T234" s="34"/>
      <c r="U234" s="34"/>
      <c r="V234" s="34"/>
      <c r="W234" s="34"/>
      <c r="X234" s="34"/>
      <c r="Y234" s="34"/>
      <c r="Z234" s="34"/>
      <c r="AA234" s="143"/>
      <c r="AB234" s="163">
        <f>COUNTIF(P234:Z238,"Y")</f>
        <v>0</v>
      </c>
      <c r="AC234" s="161" t="str">
        <f t="shared" ref="AC234" si="89">IF(AB234&gt;0,"OK","No Debrief")</f>
        <v>No Debrief</v>
      </c>
      <c r="AD234" s="54" t="s">
        <v>62</v>
      </c>
      <c r="AE234" s="125"/>
      <c r="AF234" s="151"/>
    </row>
    <row r="235" spans="1:32" x14ac:dyDescent="0.25">
      <c r="A235" s="156"/>
      <c r="B235" s="35"/>
      <c r="C235" s="36"/>
      <c r="D235" s="36"/>
      <c r="E235" s="36"/>
      <c r="F235" s="36"/>
      <c r="G235" s="36"/>
      <c r="H235" s="36"/>
      <c r="I235" s="36"/>
      <c r="J235" s="36"/>
      <c r="K235" s="36"/>
      <c r="L235" s="36"/>
      <c r="M235" s="144"/>
      <c r="N235" s="123"/>
      <c r="O235" s="147"/>
      <c r="P235" s="36"/>
      <c r="Q235" s="36"/>
      <c r="R235" s="36"/>
      <c r="S235" s="36"/>
      <c r="T235" s="36"/>
      <c r="U235" s="36"/>
      <c r="V235" s="36"/>
      <c r="W235" s="36"/>
      <c r="X235" s="36"/>
      <c r="Y235" s="36"/>
      <c r="Z235" s="36"/>
      <c r="AA235" s="144"/>
      <c r="AB235" s="123"/>
      <c r="AC235" s="147"/>
      <c r="AD235" s="94" t="str">
        <f>IF(O234="OK", "Yes", "No")</f>
        <v>No</v>
      </c>
      <c r="AE235" s="126"/>
      <c r="AF235" s="150"/>
    </row>
    <row r="236" spans="1:32" x14ac:dyDescent="0.25">
      <c r="A236" s="156"/>
      <c r="B236" s="35"/>
      <c r="C236" s="36"/>
      <c r="D236" s="36"/>
      <c r="E236" s="36"/>
      <c r="F236" s="36"/>
      <c r="G236" s="36"/>
      <c r="H236" s="36"/>
      <c r="I236" s="36"/>
      <c r="J236" s="36"/>
      <c r="K236" s="36"/>
      <c r="L236" s="36"/>
      <c r="M236" s="144"/>
      <c r="N236" s="123"/>
      <c r="O236" s="147"/>
      <c r="P236" s="36"/>
      <c r="Q236" s="36"/>
      <c r="R236" s="36"/>
      <c r="S236" s="36"/>
      <c r="T236" s="36"/>
      <c r="U236" s="36"/>
      <c r="V236" s="36"/>
      <c r="W236" s="36"/>
      <c r="X236" s="36"/>
      <c r="Y236" s="36"/>
      <c r="Z236" s="36"/>
      <c r="AA236" s="144"/>
      <c r="AB236" s="123"/>
      <c r="AC236" s="147"/>
      <c r="AD236" s="55" t="s">
        <v>63</v>
      </c>
      <c r="AE236" s="126"/>
      <c r="AF236" s="93" t="s">
        <v>86</v>
      </c>
    </row>
    <row r="237" spans="1:32" x14ac:dyDescent="0.25">
      <c r="A237" s="157"/>
      <c r="B237" s="35"/>
      <c r="C237" s="36"/>
      <c r="D237" s="36"/>
      <c r="E237" s="36"/>
      <c r="F237" s="36"/>
      <c r="G237" s="36"/>
      <c r="H237" s="36"/>
      <c r="I237" s="36"/>
      <c r="J237" s="36"/>
      <c r="K237" s="36"/>
      <c r="L237" s="36"/>
      <c r="M237" s="144"/>
      <c r="N237" s="123"/>
      <c r="O237" s="147"/>
      <c r="P237" s="36"/>
      <c r="Q237" s="36"/>
      <c r="R237" s="36"/>
      <c r="S237" s="36"/>
      <c r="T237" s="36"/>
      <c r="U237" s="36"/>
      <c r="V237" s="36"/>
      <c r="W237" s="36"/>
      <c r="X237" s="36"/>
      <c r="Y237" s="36"/>
      <c r="Z237" s="36"/>
      <c r="AA237" s="144"/>
      <c r="AB237" s="123"/>
      <c r="AC237" s="147"/>
      <c r="AD237" s="94" t="str">
        <f>IF(AC234="OK","Yes","No")</f>
        <v>No</v>
      </c>
      <c r="AE237" s="126"/>
      <c r="AF237" s="134"/>
    </row>
    <row r="238" spans="1:32" x14ac:dyDescent="0.25">
      <c r="A238" s="71" t="str">
        <f>IF(AD233="Cycle Complete", "", "Caution: Previous cycle incomplete")</f>
        <v>Caution: Previous cycle incomplete</v>
      </c>
      <c r="B238" s="37"/>
      <c r="C238" s="38"/>
      <c r="D238" s="38"/>
      <c r="E238" s="38"/>
      <c r="F238" s="38"/>
      <c r="G238" s="38"/>
      <c r="H238" s="38"/>
      <c r="I238" s="38"/>
      <c r="J238" s="38"/>
      <c r="K238" s="38"/>
      <c r="L238" s="38"/>
      <c r="M238" s="145"/>
      <c r="N238" s="124"/>
      <c r="O238" s="148"/>
      <c r="P238" s="38"/>
      <c r="Q238" s="38"/>
      <c r="R238" s="38"/>
      <c r="S238" s="38"/>
      <c r="T238" s="38"/>
      <c r="U238" s="38"/>
      <c r="V238" s="38"/>
      <c r="W238" s="38"/>
      <c r="X238" s="38"/>
      <c r="Y238" s="38"/>
      <c r="Z238" s="38"/>
      <c r="AA238" s="145"/>
      <c r="AB238" s="164"/>
      <c r="AC238" s="162"/>
      <c r="AD238" s="67" t="str">
        <f>IF(AND(AD235="Yes",AD237="Yes"),"Cycle Complete","Cycle Incomplete")</f>
        <v>Cycle Incomplete</v>
      </c>
      <c r="AE238" s="127"/>
      <c r="AF238" s="135"/>
    </row>
    <row r="239" spans="1:32" ht="15" customHeight="1" x14ac:dyDescent="0.25">
      <c r="A239" s="152"/>
      <c r="B239" s="45"/>
      <c r="C239" s="46"/>
      <c r="D239" s="46"/>
      <c r="E239" s="46"/>
      <c r="F239" s="46"/>
      <c r="G239" s="46"/>
      <c r="H239" s="46"/>
      <c r="I239" s="46"/>
      <c r="J239" s="46"/>
      <c r="K239" s="46"/>
      <c r="L239" s="46"/>
      <c r="M239" s="128"/>
      <c r="N239" s="131">
        <f>COUNTIF(C239:L243,"y")</f>
        <v>0</v>
      </c>
      <c r="O239" s="140" t="str">
        <f t="shared" ref="O239" si="90">IF(N239&gt;0,"OK","No Observation")</f>
        <v>No Observation</v>
      </c>
      <c r="P239" s="46"/>
      <c r="Q239" s="46"/>
      <c r="R239" s="46"/>
      <c r="S239" s="46"/>
      <c r="T239" s="46"/>
      <c r="U239" s="46"/>
      <c r="V239" s="46"/>
      <c r="W239" s="46"/>
      <c r="X239" s="46"/>
      <c r="Y239" s="46"/>
      <c r="Z239" s="46"/>
      <c r="AA239" s="128"/>
      <c r="AB239" s="131">
        <f>COUNTIF(P239:Z243,"Y")</f>
        <v>0</v>
      </c>
      <c r="AC239" s="158" t="str">
        <f t="shared" ref="AC239" si="91">IF(AB239&gt;0,"OK","No Debrief")</f>
        <v>No Debrief</v>
      </c>
      <c r="AD239" s="68" t="s">
        <v>62</v>
      </c>
      <c r="AE239" s="119"/>
      <c r="AF239" s="136"/>
    </row>
    <row r="240" spans="1:32" x14ac:dyDescent="0.25">
      <c r="A240" s="153"/>
      <c r="B240" s="47"/>
      <c r="C240" s="48"/>
      <c r="D240" s="48"/>
      <c r="E240" s="48"/>
      <c r="F240" s="48"/>
      <c r="G240" s="48"/>
      <c r="H240" s="48"/>
      <c r="I240" s="48"/>
      <c r="J240" s="48"/>
      <c r="K240" s="48"/>
      <c r="L240" s="48"/>
      <c r="M240" s="129"/>
      <c r="N240" s="132"/>
      <c r="O240" s="141"/>
      <c r="P240" s="48"/>
      <c r="Q240" s="48"/>
      <c r="R240" s="48"/>
      <c r="S240" s="48"/>
      <c r="T240" s="48"/>
      <c r="U240" s="48"/>
      <c r="V240" s="48"/>
      <c r="W240" s="48"/>
      <c r="X240" s="48"/>
      <c r="Y240" s="48"/>
      <c r="Z240" s="48"/>
      <c r="AA240" s="129"/>
      <c r="AB240" s="132"/>
      <c r="AC240" s="159"/>
      <c r="AD240" s="94" t="str">
        <f>IF(O239="OK", "Yes", "No")</f>
        <v>No</v>
      </c>
      <c r="AE240" s="120"/>
      <c r="AF240" s="137"/>
    </row>
    <row r="241" spans="1:32" x14ac:dyDescent="0.25">
      <c r="A241" s="153"/>
      <c r="B241" s="47"/>
      <c r="C241" s="48"/>
      <c r="D241" s="48"/>
      <c r="E241" s="48"/>
      <c r="F241" s="48"/>
      <c r="G241" s="48"/>
      <c r="H241" s="48"/>
      <c r="I241" s="48"/>
      <c r="J241" s="48"/>
      <c r="K241" s="48"/>
      <c r="L241" s="48"/>
      <c r="M241" s="129"/>
      <c r="N241" s="132"/>
      <c r="O241" s="141"/>
      <c r="P241" s="48"/>
      <c r="Q241" s="48"/>
      <c r="R241" s="48"/>
      <c r="S241" s="48"/>
      <c r="T241" s="48"/>
      <c r="U241" s="48"/>
      <c r="V241" s="48"/>
      <c r="W241" s="48"/>
      <c r="X241" s="48"/>
      <c r="Y241" s="48"/>
      <c r="Z241" s="48"/>
      <c r="AA241" s="129"/>
      <c r="AB241" s="132"/>
      <c r="AC241" s="159"/>
      <c r="AD241" s="55" t="s">
        <v>63</v>
      </c>
      <c r="AE241" s="120"/>
      <c r="AF241" s="93" t="s">
        <v>86</v>
      </c>
    </row>
    <row r="242" spans="1:32" x14ac:dyDescent="0.25">
      <c r="A242" s="154"/>
      <c r="B242" s="47"/>
      <c r="C242" s="48"/>
      <c r="D242" s="48"/>
      <c r="E242" s="48"/>
      <c r="F242" s="48"/>
      <c r="G242" s="48"/>
      <c r="H242" s="48"/>
      <c r="I242" s="48"/>
      <c r="J242" s="48"/>
      <c r="K242" s="48"/>
      <c r="L242" s="48"/>
      <c r="M242" s="129"/>
      <c r="N242" s="132"/>
      <c r="O242" s="141"/>
      <c r="P242" s="48"/>
      <c r="Q242" s="48"/>
      <c r="R242" s="48"/>
      <c r="S242" s="48"/>
      <c r="T242" s="48"/>
      <c r="U242" s="48"/>
      <c r="V242" s="48"/>
      <c r="W242" s="48"/>
      <c r="X242" s="48"/>
      <c r="Y242" s="48"/>
      <c r="Z242" s="48"/>
      <c r="AA242" s="129"/>
      <c r="AB242" s="132"/>
      <c r="AC242" s="159"/>
      <c r="AD242" s="94" t="str">
        <f>IF(AC239="OK","Yes","No")</f>
        <v>No</v>
      </c>
      <c r="AE242" s="120"/>
      <c r="AF242" s="138"/>
    </row>
    <row r="243" spans="1:32" x14ac:dyDescent="0.25">
      <c r="A243" s="53" t="str">
        <f>IF(AD238="Cycle Complete", "", "Caution: Previous cycle incomplete")</f>
        <v>Caution: Previous cycle incomplete</v>
      </c>
      <c r="B243" s="49"/>
      <c r="C243" s="50"/>
      <c r="D243" s="50"/>
      <c r="E243" s="50"/>
      <c r="F243" s="50"/>
      <c r="G243" s="50"/>
      <c r="H243" s="50"/>
      <c r="I243" s="50"/>
      <c r="J243" s="50"/>
      <c r="K243" s="50"/>
      <c r="L243" s="50"/>
      <c r="M243" s="130"/>
      <c r="N243" s="133"/>
      <c r="O243" s="142"/>
      <c r="P243" s="50"/>
      <c r="Q243" s="50"/>
      <c r="R243" s="50"/>
      <c r="S243" s="50"/>
      <c r="T243" s="50"/>
      <c r="U243" s="50"/>
      <c r="V243" s="50"/>
      <c r="W243" s="50"/>
      <c r="X243" s="50"/>
      <c r="Y243" s="50"/>
      <c r="Z243" s="50"/>
      <c r="AA243" s="130"/>
      <c r="AB243" s="133"/>
      <c r="AC243" s="160"/>
      <c r="AD243" s="57" t="str">
        <f>IF(AND(AD240="Yes",AD242="Yes"),"Cycle Complete","Cycle Incomplete")</f>
        <v>Cycle Incomplete</v>
      </c>
      <c r="AE243" s="121"/>
      <c r="AF243" s="139"/>
    </row>
    <row r="244" spans="1:32" ht="15" customHeight="1" x14ac:dyDescent="0.25">
      <c r="A244" s="155"/>
      <c r="B244" s="33"/>
      <c r="C244" s="34"/>
      <c r="D244" s="34"/>
      <c r="E244" s="34"/>
      <c r="F244" s="34"/>
      <c r="G244" s="34"/>
      <c r="H244" s="34"/>
      <c r="I244" s="34"/>
      <c r="J244" s="34"/>
      <c r="K244" s="34"/>
      <c r="L244" s="34"/>
      <c r="M244" s="143"/>
      <c r="N244" s="122">
        <f>COUNTIF(C244:L248,"y")</f>
        <v>0</v>
      </c>
      <c r="O244" s="146" t="str">
        <f t="shared" ref="O244" si="92">IF(N244&gt;0,"OK","No Observation")</f>
        <v>No Observation</v>
      </c>
      <c r="P244" s="34"/>
      <c r="Q244" s="34"/>
      <c r="R244" s="34"/>
      <c r="S244" s="34"/>
      <c r="T244" s="34"/>
      <c r="U244" s="34"/>
      <c r="V244" s="34"/>
      <c r="W244" s="34"/>
      <c r="X244" s="34"/>
      <c r="Y244" s="34"/>
      <c r="Z244" s="34"/>
      <c r="AA244" s="143"/>
      <c r="AB244" s="122">
        <f>COUNTIF(P244:Z248,"Y")</f>
        <v>0</v>
      </c>
      <c r="AC244" s="146" t="str">
        <f t="shared" ref="AC244" si="93">IF(AB244&gt;0,"OK","No Debrief")</f>
        <v>No Debrief</v>
      </c>
      <c r="AD244" s="68" t="s">
        <v>62</v>
      </c>
      <c r="AE244" s="125"/>
      <c r="AF244" s="151"/>
    </row>
    <row r="245" spans="1:32" x14ac:dyDescent="0.25">
      <c r="A245" s="156"/>
      <c r="B245" s="35"/>
      <c r="C245" s="36"/>
      <c r="D245" s="36"/>
      <c r="E245" s="36"/>
      <c r="F245" s="36"/>
      <c r="G245" s="36"/>
      <c r="H245" s="36"/>
      <c r="I245" s="36"/>
      <c r="J245" s="36"/>
      <c r="K245" s="36"/>
      <c r="L245" s="36"/>
      <c r="M245" s="144"/>
      <c r="N245" s="123"/>
      <c r="O245" s="147"/>
      <c r="P245" s="36"/>
      <c r="Q245" s="36"/>
      <c r="R245" s="36"/>
      <c r="S245" s="36"/>
      <c r="T245" s="36"/>
      <c r="U245" s="36"/>
      <c r="V245" s="36"/>
      <c r="W245" s="36"/>
      <c r="X245" s="36"/>
      <c r="Y245" s="36"/>
      <c r="Z245" s="36"/>
      <c r="AA245" s="144"/>
      <c r="AB245" s="123"/>
      <c r="AC245" s="147"/>
      <c r="AD245" s="94" t="str">
        <f>IF(O244="OK", "Yes", "No")</f>
        <v>No</v>
      </c>
      <c r="AE245" s="126"/>
      <c r="AF245" s="150"/>
    </row>
    <row r="246" spans="1:32" x14ac:dyDescent="0.25">
      <c r="A246" s="156"/>
      <c r="B246" s="35"/>
      <c r="C246" s="36"/>
      <c r="D246" s="36"/>
      <c r="E246" s="36"/>
      <c r="F246" s="36"/>
      <c r="G246" s="36"/>
      <c r="H246" s="36"/>
      <c r="I246" s="36"/>
      <c r="J246" s="36"/>
      <c r="K246" s="36"/>
      <c r="L246" s="36"/>
      <c r="M246" s="144"/>
      <c r="N246" s="123"/>
      <c r="O246" s="147"/>
      <c r="P246" s="36"/>
      <c r="Q246" s="36"/>
      <c r="R246" s="36"/>
      <c r="S246" s="36"/>
      <c r="T246" s="36"/>
      <c r="U246" s="36"/>
      <c r="V246" s="36"/>
      <c r="W246" s="36"/>
      <c r="X246" s="36"/>
      <c r="Y246" s="36"/>
      <c r="Z246" s="36"/>
      <c r="AA246" s="144"/>
      <c r="AB246" s="123"/>
      <c r="AC246" s="147"/>
      <c r="AD246" s="55" t="s">
        <v>63</v>
      </c>
      <c r="AE246" s="126"/>
      <c r="AF246" s="93" t="s">
        <v>86</v>
      </c>
    </row>
    <row r="247" spans="1:32" x14ac:dyDescent="0.25">
      <c r="A247" s="157"/>
      <c r="B247" s="35"/>
      <c r="C247" s="36"/>
      <c r="D247" s="36"/>
      <c r="E247" s="36"/>
      <c r="F247" s="36"/>
      <c r="G247" s="36"/>
      <c r="H247" s="36"/>
      <c r="I247" s="36"/>
      <c r="J247" s="36"/>
      <c r="K247" s="36"/>
      <c r="L247" s="36"/>
      <c r="M247" s="144"/>
      <c r="N247" s="123"/>
      <c r="O247" s="147"/>
      <c r="P247" s="36"/>
      <c r="Q247" s="36"/>
      <c r="R247" s="36"/>
      <c r="S247" s="36"/>
      <c r="T247" s="36"/>
      <c r="U247" s="36"/>
      <c r="V247" s="36"/>
      <c r="W247" s="36"/>
      <c r="X247" s="36"/>
      <c r="Y247" s="36"/>
      <c r="Z247" s="36"/>
      <c r="AA247" s="144"/>
      <c r="AB247" s="123"/>
      <c r="AC247" s="147"/>
      <c r="AD247" s="94" t="str">
        <f>IF(AC244="OK","Yes","No")</f>
        <v>No</v>
      </c>
      <c r="AE247" s="126"/>
      <c r="AF247" s="134"/>
    </row>
    <row r="248" spans="1:32" x14ac:dyDescent="0.25">
      <c r="A248" s="71" t="str">
        <f>IF(AD243="Cycle Complete", "", "Caution: Previous cycle incomplete")</f>
        <v>Caution: Previous cycle incomplete</v>
      </c>
      <c r="B248" s="37"/>
      <c r="C248" s="38"/>
      <c r="D248" s="38"/>
      <c r="E248" s="38"/>
      <c r="F248" s="38"/>
      <c r="G248" s="38"/>
      <c r="H248" s="38"/>
      <c r="I248" s="38"/>
      <c r="J248" s="38"/>
      <c r="K248" s="38"/>
      <c r="L248" s="38"/>
      <c r="M248" s="145"/>
      <c r="N248" s="124"/>
      <c r="O248" s="148"/>
      <c r="P248" s="38"/>
      <c r="Q248" s="38"/>
      <c r="R248" s="38"/>
      <c r="S248" s="38"/>
      <c r="T248" s="38"/>
      <c r="U248" s="38"/>
      <c r="V248" s="38"/>
      <c r="W248" s="38"/>
      <c r="X248" s="38"/>
      <c r="Y248" s="38"/>
      <c r="Z248" s="38"/>
      <c r="AA248" s="145"/>
      <c r="AB248" s="124"/>
      <c r="AC248" s="148"/>
      <c r="AD248" s="57" t="str">
        <f>IF(AND(AD245="Yes",AD247="Yes"),"Cycle Complete","Cycle Incomplete")</f>
        <v>Cycle Incomplete</v>
      </c>
      <c r="AE248" s="127"/>
      <c r="AF248" s="135"/>
    </row>
    <row r="249" spans="1:32" ht="15" customHeight="1" x14ac:dyDescent="0.25">
      <c r="A249" s="152"/>
      <c r="B249" s="45"/>
      <c r="C249" s="46"/>
      <c r="D249" s="46"/>
      <c r="E249" s="46"/>
      <c r="F249" s="46"/>
      <c r="G249" s="46"/>
      <c r="H249" s="46"/>
      <c r="I249" s="46"/>
      <c r="J249" s="46"/>
      <c r="K249" s="46"/>
      <c r="L249" s="46"/>
      <c r="M249" s="128"/>
      <c r="N249" s="131">
        <f>COUNTIF(C249:L253,"y")</f>
        <v>0</v>
      </c>
      <c r="O249" s="140" t="str">
        <f t="shared" ref="O249" si="94">IF(N249&gt;0,"OK","No Observation")</f>
        <v>No Observation</v>
      </c>
      <c r="P249" s="46"/>
      <c r="Q249" s="46"/>
      <c r="R249" s="46"/>
      <c r="S249" s="46"/>
      <c r="T249" s="46"/>
      <c r="U249" s="46"/>
      <c r="V249" s="46"/>
      <c r="W249" s="46"/>
      <c r="X249" s="46"/>
      <c r="Y249" s="46"/>
      <c r="Z249" s="46"/>
      <c r="AA249" s="128"/>
      <c r="AB249" s="131">
        <f>COUNTIF(P249:Z253,"Y")</f>
        <v>0</v>
      </c>
      <c r="AC249" s="158" t="str">
        <f t="shared" ref="AC249" si="95">IF(AB249&gt;0,"OK","No Debrief")</f>
        <v>No Debrief</v>
      </c>
      <c r="AD249" s="68" t="s">
        <v>62</v>
      </c>
      <c r="AE249" s="119"/>
      <c r="AF249" s="136"/>
    </row>
    <row r="250" spans="1:32" x14ac:dyDescent="0.25">
      <c r="A250" s="153"/>
      <c r="B250" s="47"/>
      <c r="C250" s="48"/>
      <c r="D250" s="48"/>
      <c r="E250" s="48"/>
      <c r="F250" s="48"/>
      <c r="G250" s="48"/>
      <c r="H250" s="48"/>
      <c r="I250" s="48"/>
      <c r="J250" s="48"/>
      <c r="K250" s="48"/>
      <c r="L250" s="48"/>
      <c r="M250" s="129"/>
      <c r="N250" s="132"/>
      <c r="O250" s="141"/>
      <c r="P250" s="48"/>
      <c r="Q250" s="48"/>
      <c r="R250" s="48"/>
      <c r="S250" s="48"/>
      <c r="T250" s="48"/>
      <c r="U250" s="48"/>
      <c r="V250" s="48"/>
      <c r="W250" s="48"/>
      <c r="X250" s="48"/>
      <c r="Y250" s="48"/>
      <c r="Z250" s="48"/>
      <c r="AA250" s="129"/>
      <c r="AB250" s="132"/>
      <c r="AC250" s="159"/>
      <c r="AD250" s="94" t="str">
        <f>IF(O249="OK", "Yes", "No")</f>
        <v>No</v>
      </c>
      <c r="AE250" s="120"/>
      <c r="AF250" s="137"/>
    </row>
    <row r="251" spans="1:32" x14ac:dyDescent="0.25">
      <c r="A251" s="153"/>
      <c r="B251" s="47"/>
      <c r="C251" s="48"/>
      <c r="D251" s="48"/>
      <c r="E251" s="48"/>
      <c r="F251" s="48"/>
      <c r="G251" s="48"/>
      <c r="H251" s="48"/>
      <c r="I251" s="48"/>
      <c r="J251" s="48"/>
      <c r="K251" s="48"/>
      <c r="L251" s="48"/>
      <c r="M251" s="129"/>
      <c r="N251" s="132"/>
      <c r="O251" s="141"/>
      <c r="P251" s="48"/>
      <c r="Q251" s="48"/>
      <c r="R251" s="48"/>
      <c r="S251" s="48"/>
      <c r="T251" s="48"/>
      <c r="U251" s="48"/>
      <c r="V251" s="48"/>
      <c r="W251" s="48"/>
      <c r="X251" s="48"/>
      <c r="Y251" s="48"/>
      <c r="Z251" s="48"/>
      <c r="AA251" s="129"/>
      <c r="AB251" s="132"/>
      <c r="AC251" s="159"/>
      <c r="AD251" s="55" t="s">
        <v>63</v>
      </c>
      <c r="AE251" s="120"/>
      <c r="AF251" s="93" t="s">
        <v>86</v>
      </c>
    </row>
    <row r="252" spans="1:32" x14ac:dyDescent="0.25">
      <c r="A252" s="154"/>
      <c r="B252" s="47"/>
      <c r="C252" s="48"/>
      <c r="D252" s="48"/>
      <c r="E252" s="48"/>
      <c r="F252" s="48"/>
      <c r="G252" s="48"/>
      <c r="H252" s="48"/>
      <c r="I252" s="48"/>
      <c r="J252" s="48"/>
      <c r="K252" s="48"/>
      <c r="L252" s="48"/>
      <c r="M252" s="129"/>
      <c r="N252" s="132"/>
      <c r="O252" s="141"/>
      <c r="P252" s="48"/>
      <c r="Q252" s="48"/>
      <c r="R252" s="48"/>
      <c r="S252" s="48"/>
      <c r="T252" s="48"/>
      <c r="U252" s="48"/>
      <c r="V252" s="48"/>
      <c r="W252" s="48"/>
      <c r="X252" s="48"/>
      <c r="Y252" s="48"/>
      <c r="Z252" s="48"/>
      <c r="AA252" s="129"/>
      <c r="AB252" s="132"/>
      <c r="AC252" s="159"/>
      <c r="AD252" s="94" t="str">
        <f>IF(AC249="OK","Yes","No")</f>
        <v>No</v>
      </c>
      <c r="AE252" s="120"/>
      <c r="AF252" s="138"/>
    </row>
    <row r="253" spans="1:32" x14ac:dyDescent="0.25">
      <c r="A253" s="53" t="str">
        <f>IF(AD248="Cycle Complete", "", "Caution: Previous cycle incomplete")</f>
        <v>Caution: Previous cycle incomplete</v>
      </c>
      <c r="B253" s="49"/>
      <c r="C253" s="50"/>
      <c r="D253" s="50"/>
      <c r="E253" s="50"/>
      <c r="F253" s="50"/>
      <c r="G253" s="50"/>
      <c r="H253" s="50"/>
      <c r="I253" s="50"/>
      <c r="J253" s="50"/>
      <c r="K253" s="50"/>
      <c r="L253" s="50"/>
      <c r="M253" s="130"/>
      <c r="N253" s="133"/>
      <c r="O253" s="142"/>
      <c r="P253" s="50"/>
      <c r="Q253" s="50"/>
      <c r="R253" s="50"/>
      <c r="S253" s="50"/>
      <c r="T253" s="50"/>
      <c r="U253" s="50"/>
      <c r="V253" s="50"/>
      <c r="W253" s="50"/>
      <c r="X253" s="50"/>
      <c r="Y253" s="50"/>
      <c r="Z253" s="50"/>
      <c r="AA253" s="130"/>
      <c r="AB253" s="133"/>
      <c r="AC253" s="160"/>
      <c r="AD253" s="57" t="str">
        <f>IF(AND(AD250="Yes",AD252="Yes"),"Cycle Complete","Cycle Incomplete")</f>
        <v>Cycle Incomplete</v>
      </c>
      <c r="AE253" s="121"/>
      <c r="AF253" s="139"/>
    </row>
    <row r="254" spans="1:32" ht="15" customHeight="1" x14ac:dyDescent="0.25">
      <c r="A254" s="155"/>
      <c r="B254" s="33"/>
      <c r="C254" s="34"/>
      <c r="D254" s="34"/>
      <c r="E254" s="34"/>
      <c r="F254" s="34"/>
      <c r="G254" s="34"/>
      <c r="H254" s="34"/>
      <c r="I254" s="34"/>
      <c r="J254" s="34"/>
      <c r="K254" s="34"/>
      <c r="L254" s="34"/>
      <c r="M254" s="143"/>
      <c r="N254" s="122">
        <f>COUNTIF(C254:L258,"y")</f>
        <v>0</v>
      </c>
      <c r="O254" s="146" t="str">
        <f t="shared" ref="O254" si="96">IF(N254&gt;0,"OK","No Observation")</f>
        <v>No Observation</v>
      </c>
      <c r="P254" s="34"/>
      <c r="Q254" s="34"/>
      <c r="R254" s="34"/>
      <c r="S254" s="34"/>
      <c r="T254" s="34"/>
      <c r="U254" s="34"/>
      <c r="V254" s="34"/>
      <c r="W254" s="34"/>
      <c r="X254" s="34"/>
      <c r="Y254" s="34"/>
      <c r="Z254" s="34"/>
      <c r="AA254" s="143"/>
      <c r="AB254" s="122">
        <f>COUNTIF(P254:Z258,"Y")</f>
        <v>0</v>
      </c>
      <c r="AC254" s="146" t="str">
        <f t="shared" ref="AC254" si="97">IF(AB254&gt;0,"OK","No Debrief")</f>
        <v>No Debrief</v>
      </c>
      <c r="AD254" s="68" t="s">
        <v>62</v>
      </c>
      <c r="AE254" s="125"/>
      <c r="AF254" s="151"/>
    </row>
    <row r="255" spans="1:32" x14ac:dyDescent="0.25">
      <c r="A255" s="156"/>
      <c r="B255" s="35"/>
      <c r="C255" s="36"/>
      <c r="D255" s="36"/>
      <c r="E255" s="36"/>
      <c r="F255" s="36"/>
      <c r="G255" s="36"/>
      <c r="H255" s="36"/>
      <c r="I255" s="36"/>
      <c r="J255" s="36"/>
      <c r="K255" s="36"/>
      <c r="L255" s="36"/>
      <c r="M255" s="144"/>
      <c r="N255" s="123"/>
      <c r="O255" s="147"/>
      <c r="P255" s="36"/>
      <c r="Q255" s="36"/>
      <c r="R255" s="36"/>
      <c r="S255" s="36"/>
      <c r="T255" s="36"/>
      <c r="U255" s="36"/>
      <c r="V255" s="36"/>
      <c r="W255" s="36"/>
      <c r="X255" s="36"/>
      <c r="Y255" s="36"/>
      <c r="Z255" s="36"/>
      <c r="AA255" s="144"/>
      <c r="AB255" s="123"/>
      <c r="AC255" s="147"/>
      <c r="AD255" s="94" t="str">
        <f>IF(O254="OK", "Yes", "No")</f>
        <v>No</v>
      </c>
      <c r="AE255" s="126"/>
      <c r="AF255" s="150"/>
    </row>
    <row r="256" spans="1:32" x14ac:dyDescent="0.25">
      <c r="A256" s="156"/>
      <c r="B256" s="35"/>
      <c r="C256" s="36"/>
      <c r="D256" s="36"/>
      <c r="E256" s="36"/>
      <c r="F256" s="36"/>
      <c r="G256" s="36"/>
      <c r="H256" s="36"/>
      <c r="I256" s="36"/>
      <c r="J256" s="36"/>
      <c r="K256" s="36"/>
      <c r="L256" s="36"/>
      <c r="M256" s="144"/>
      <c r="N256" s="123"/>
      <c r="O256" s="147"/>
      <c r="P256" s="36"/>
      <c r="Q256" s="36"/>
      <c r="R256" s="36"/>
      <c r="S256" s="36"/>
      <c r="T256" s="36"/>
      <c r="U256" s="36"/>
      <c r="V256" s="36"/>
      <c r="W256" s="36"/>
      <c r="X256" s="36"/>
      <c r="Y256" s="36"/>
      <c r="Z256" s="36"/>
      <c r="AA256" s="144"/>
      <c r="AB256" s="123"/>
      <c r="AC256" s="147"/>
      <c r="AD256" s="55" t="s">
        <v>63</v>
      </c>
      <c r="AE256" s="126"/>
      <c r="AF256" s="93" t="s">
        <v>86</v>
      </c>
    </row>
    <row r="257" spans="1:32" x14ac:dyDescent="0.25">
      <c r="A257" s="157"/>
      <c r="B257" s="35"/>
      <c r="C257" s="36"/>
      <c r="D257" s="36"/>
      <c r="E257" s="36"/>
      <c r="F257" s="36"/>
      <c r="G257" s="36"/>
      <c r="H257" s="36"/>
      <c r="I257" s="36"/>
      <c r="J257" s="36"/>
      <c r="K257" s="36"/>
      <c r="L257" s="36"/>
      <c r="M257" s="144"/>
      <c r="N257" s="123"/>
      <c r="O257" s="147"/>
      <c r="P257" s="36"/>
      <c r="Q257" s="36"/>
      <c r="R257" s="36"/>
      <c r="S257" s="36"/>
      <c r="T257" s="36"/>
      <c r="U257" s="36"/>
      <c r="V257" s="36"/>
      <c r="W257" s="36"/>
      <c r="X257" s="36"/>
      <c r="Y257" s="36"/>
      <c r="Z257" s="36"/>
      <c r="AA257" s="144"/>
      <c r="AB257" s="123"/>
      <c r="AC257" s="147"/>
      <c r="AD257" s="94" t="str">
        <f>IF(AC254="OK","Yes","No")</f>
        <v>No</v>
      </c>
      <c r="AE257" s="126"/>
      <c r="AF257" s="134"/>
    </row>
    <row r="258" spans="1:32" x14ac:dyDescent="0.25">
      <c r="A258" s="71" t="str">
        <f>IF(AD253="Cycle Complete", "", "Caution: Previous cycle incomplete")</f>
        <v>Caution: Previous cycle incomplete</v>
      </c>
      <c r="B258" s="37"/>
      <c r="C258" s="38"/>
      <c r="D258" s="38"/>
      <c r="E258" s="38"/>
      <c r="F258" s="38"/>
      <c r="G258" s="38"/>
      <c r="H258" s="38"/>
      <c r="I258" s="38"/>
      <c r="J258" s="38"/>
      <c r="K258" s="38"/>
      <c r="L258" s="38"/>
      <c r="M258" s="145"/>
      <c r="N258" s="124"/>
      <c r="O258" s="148"/>
      <c r="P258" s="38"/>
      <c r="Q258" s="38"/>
      <c r="R258" s="38"/>
      <c r="S258" s="38"/>
      <c r="T258" s="38"/>
      <c r="U258" s="38"/>
      <c r="V258" s="38"/>
      <c r="W258" s="38"/>
      <c r="X258" s="38"/>
      <c r="Y258" s="38"/>
      <c r="Z258" s="38"/>
      <c r="AA258" s="145"/>
      <c r="AB258" s="124"/>
      <c r="AC258" s="148"/>
      <c r="AD258" s="57" t="str">
        <f>IF(AND(AD255="Yes",AD257="Yes"),"Cycle Complete","Cycle Incomplete")</f>
        <v>Cycle Incomplete</v>
      </c>
      <c r="AE258" s="127"/>
      <c r="AF258" s="135"/>
    </row>
    <row r="259" spans="1:32" ht="15" customHeight="1" x14ac:dyDescent="0.25">
      <c r="A259" s="152"/>
      <c r="B259" s="45"/>
      <c r="C259" s="46"/>
      <c r="D259" s="46"/>
      <c r="E259" s="46"/>
      <c r="F259" s="46"/>
      <c r="G259" s="46"/>
      <c r="H259" s="46"/>
      <c r="I259" s="46"/>
      <c r="J259" s="46"/>
      <c r="K259" s="46"/>
      <c r="L259" s="46"/>
      <c r="M259" s="128"/>
      <c r="N259" s="131">
        <f>COUNTIF(C259:L263,"y")</f>
        <v>0</v>
      </c>
      <c r="O259" s="140" t="str">
        <f t="shared" ref="O259" si="98">IF(N259&gt;0,"OK","No Observation")</f>
        <v>No Observation</v>
      </c>
      <c r="P259" s="46"/>
      <c r="Q259" s="46"/>
      <c r="R259" s="46"/>
      <c r="S259" s="46"/>
      <c r="T259" s="46"/>
      <c r="U259" s="46"/>
      <c r="V259" s="46"/>
      <c r="W259" s="46"/>
      <c r="X259" s="46"/>
      <c r="Y259" s="46"/>
      <c r="Z259" s="46"/>
      <c r="AA259" s="128"/>
      <c r="AB259" s="131">
        <f>COUNTIF(P259:Z263,"Y")</f>
        <v>0</v>
      </c>
      <c r="AC259" s="140" t="str">
        <f t="shared" ref="AC259" si="99">IF(AB259&gt;0,"OK","No Debrief")</f>
        <v>No Debrief</v>
      </c>
      <c r="AD259" s="68" t="s">
        <v>62</v>
      </c>
      <c r="AE259" s="119"/>
      <c r="AF259" s="136"/>
    </row>
    <row r="260" spans="1:32" x14ac:dyDescent="0.25">
      <c r="A260" s="153"/>
      <c r="B260" s="47"/>
      <c r="C260" s="48"/>
      <c r="D260" s="48"/>
      <c r="E260" s="48"/>
      <c r="F260" s="48"/>
      <c r="G260" s="48"/>
      <c r="H260" s="48"/>
      <c r="I260" s="48"/>
      <c r="J260" s="48"/>
      <c r="K260" s="48"/>
      <c r="L260" s="48"/>
      <c r="M260" s="129"/>
      <c r="N260" s="132"/>
      <c r="O260" s="141"/>
      <c r="P260" s="48"/>
      <c r="Q260" s="48"/>
      <c r="R260" s="48"/>
      <c r="S260" s="48"/>
      <c r="T260" s="48"/>
      <c r="U260" s="48"/>
      <c r="V260" s="48"/>
      <c r="W260" s="48"/>
      <c r="X260" s="48"/>
      <c r="Y260" s="48"/>
      <c r="Z260" s="48"/>
      <c r="AA260" s="129"/>
      <c r="AB260" s="132"/>
      <c r="AC260" s="141"/>
      <c r="AD260" s="94" t="str">
        <f>IF(O259="OK", "Yes", "No")</f>
        <v>No</v>
      </c>
      <c r="AE260" s="120"/>
      <c r="AF260" s="137"/>
    </row>
    <row r="261" spans="1:32" x14ac:dyDescent="0.25">
      <c r="A261" s="153"/>
      <c r="B261" s="47"/>
      <c r="C261" s="48"/>
      <c r="D261" s="48"/>
      <c r="E261" s="48"/>
      <c r="F261" s="48"/>
      <c r="G261" s="48"/>
      <c r="H261" s="48"/>
      <c r="I261" s="48"/>
      <c r="J261" s="48"/>
      <c r="K261" s="48"/>
      <c r="L261" s="48"/>
      <c r="M261" s="129"/>
      <c r="N261" s="132"/>
      <c r="O261" s="141"/>
      <c r="P261" s="48"/>
      <c r="Q261" s="48"/>
      <c r="R261" s="48"/>
      <c r="S261" s="48"/>
      <c r="T261" s="48"/>
      <c r="U261" s="48"/>
      <c r="V261" s="48"/>
      <c r="W261" s="48"/>
      <c r="X261" s="48"/>
      <c r="Y261" s="48"/>
      <c r="Z261" s="48"/>
      <c r="AA261" s="129"/>
      <c r="AB261" s="132"/>
      <c r="AC261" s="141"/>
      <c r="AD261" s="55" t="s">
        <v>63</v>
      </c>
      <c r="AE261" s="120"/>
      <c r="AF261" s="93" t="s">
        <v>86</v>
      </c>
    </row>
    <row r="262" spans="1:32" x14ac:dyDescent="0.25">
      <c r="A262" s="154"/>
      <c r="B262" s="47"/>
      <c r="C262" s="48"/>
      <c r="D262" s="48"/>
      <c r="E262" s="48"/>
      <c r="F262" s="48"/>
      <c r="G262" s="48"/>
      <c r="H262" s="48"/>
      <c r="I262" s="48"/>
      <c r="J262" s="48"/>
      <c r="K262" s="48"/>
      <c r="L262" s="48"/>
      <c r="M262" s="129"/>
      <c r="N262" s="132"/>
      <c r="O262" s="141"/>
      <c r="P262" s="48"/>
      <c r="Q262" s="48"/>
      <c r="R262" s="48"/>
      <c r="S262" s="48"/>
      <c r="T262" s="48"/>
      <c r="U262" s="48"/>
      <c r="V262" s="48"/>
      <c r="W262" s="48"/>
      <c r="X262" s="48"/>
      <c r="Y262" s="48"/>
      <c r="Z262" s="48"/>
      <c r="AA262" s="129"/>
      <c r="AB262" s="132"/>
      <c r="AC262" s="141"/>
      <c r="AD262" s="94" t="str">
        <f>IF(AC259="OK","Yes","No")</f>
        <v>No</v>
      </c>
      <c r="AE262" s="120"/>
      <c r="AF262" s="138"/>
    </row>
    <row r="263" spans="1:32" x14ac:dyDescent="0.25">
      <c r="A263" s="53" t="str">
        <f>IF(AD258="Cycle Complete", "", "Caution: Previous cycle incomplete")</f>
        <v>Caution: Previous cycle incomplete</v>
      </c>
      <c r="B263" s="49"/>
      <c r="C263" s="50"/>
      <c r="D263" s="50"/>
      <c r="E263" s="50"/>
      <c r="F263" s="50"/>
      <c r="G263" s="50"/>
      <c r="H263" s="50"/>
      <c r="I263" s="50"/>
      <c r="J263" s="50"/>
      <c r="K263" s="50"/>
      <c r="L263" s="50"/>
      <c r="M263" s="130"/>
      <c r="N263" s="133"/>
      <c r="O263" s="142"/>
      <c r="P263" s="50"/>
      <c r="Q263" s="50"/>
      <c r="R263" s="50"/>
      <c r="S263" s="50"/>
      <c r="T263" s="50"/>
      <c r="U263" s="50"/>
      <c r="V263" s="50"/>
      <c r="W263" s="50"/>
      <c r="X263" s="50"/>
      <c r="Y263" s="50"/>
      <c r="Z263" s="50"/>
      <c r="AA263" s="130"/>
      <c r="AB263" s="133"/>
      <c r="AC263" s="142"/>
      <c r="AD263" s="57" t="str">
        <f>IF(AND(AD260="Yes",AD262="Yes"),"Cycle Complete","Cycle Incomplete")</f>
        <v>Cycle Incomplete</v>
      </c>
      <c r="AE263" s="121"/>
      <c r="AF263" s="139"/>
    </row>
    <row r="264" spans="1:32" ht="15" customHeight="1" x14ac:dyDescent="0.25">
      <c r="A264" s="155"/>
      <c r="B264" s="33"/>
      <c r="C264" s="34"/>
      <c r="D264" s="34"/>
      <c r="E264" s="34"/>
      <c r="F264" s="34"/>
      <c r="G264" s="34"/>
      <c r="H264" s="34"/>
      <c r="I264" s="34"/>
      <c r="J264" s="34"/>
      <c r="K264" s="34"/>
      <c r="L264" s="34"/>
      <c r="M264" s="143"/>
      <c r="N264" s="122">
        <f>COUNTIF(C264:L268,"y")</f>
        <v>0</v>
      </c>
      <c r="O264" s="146" t="str">
        <f t="shared" ref="O264" si="100">IF(N264&gt;0,"OK","No Observation")</f>
        <v>No Observation</v>
      </c>
      <c r="P264" s="34"/>
      <c r="Q264" s="34"/>
      <c r="R264" s="34"/>
      <c r="S264" s="34"/>
      <c r="T264" s="34"/>
      <c r="U264" s="34"/>
      <c r="V264" s="34"/>
      <c r="W264" s="34"/>
      <c r="X264" s="34"/>
      <c r="Y264" s="34"/>
      <c r="Z264" s="34"/>
      <c r="AA264" s="143"/>
      <c r="AB264" s="163">
        <f>COUNTIF(P264:Z268,"Y")</f>
        <v>0</v>
      </c>
      <c r="AC264" s="161" t="str">
        <f t="shared" ref="AC264" si="101">IF(AB264&gt;0,"OK","No Debrief")</f>
        <v>No Debrief</v>
      </c>
      <c r="AD264" s="56" t="s">
        <v>62</v>
      </c>
      <c r="AE264" s="125"/>
      <c r="AF264" s="151"/>
    </row>
    <row r="265" spans="1:32" x14ac:dyDescent="0.25">
      <c r="A265" s="156"/>
      <c r="B265" s="35"/>
      <c r="C265" s="36"/>
      <c r="D265" s="36"/>
      <c r="E265" s="36"/>
      <c r="F265" s="36"/>
      <c r="G265" s="36"/>
      <c r="H265" s="36"/>
      <c r="I265" s="36"/>
      <c r="J265" s="36"/>
      <c r="K265" s="36"/>
      <c r="L265" s="36"/>
      <c r="M265" s="144"/>
      <c r="N265" s="123"/>
      <c r="O265" s="147"/>
      <c r="P265" s="36"/>
      <c r="Q265" s="36"/>
      <c r="R265" s="36"/>
      <c r="S265" s="36"/>
      <c r="T265" s="36"/>
      <c r="U265" s="36"/>
      <c r="V265" s="36"/>
      <c r="W265" s="36"/>
      <c r="X265" s="36"/>
      <c r="Y265" s="36"/>
      <c r="Z265" s="36"/>
      <c r="AA265" s="144"/>
      <c r="AB265" s="123"/>
      <c r="AC265" s="147"/>
      <c r="AD265" s="94" t="str">
        <f>IF(O264="OK", "Yes", "No")</f>
        <v>No</v>
      </c>
      <c r="AE265" s="126"/>
      <c r="AF265" s="150"/>
    </row>
    <row r="266" spans="1:32" x14ac:dyDescent="0.25">
      <c r="A266" s="156"/>
      <c r="B266" s="35"/>
      <c r="C266" s="36"/>
      <c r="D266" s="36"/>
      <c r="E266" s="36"/>
      <c r="F266" s="36"/>
      <c r="G266" s="36"/>
      <c r="H266" s="36"/>
      <c r="I266" s="36"/>
      <c r="J266" s="36"/>
      <c r="K266" s="36"/>
      <c r="L266" s="36"/>
      <c r="M266" s="144"/>
      <c r="N266" s="123"/>
      <c r="O266" s="147"/>
      <c r="P266" s="36"/>
      <c r="Q266" s="36"/>
      <c r="R266" s="36"/>
      <c r="S266" s="36"/>
      <c r="T266" s="36"/>
      <c r="U266" s="36"/>
      <c r="V266" s="36"/>
      <c r="W266" s="36"/>
      <c r="X266" s="36"/>
      <c r="Y266" s="36"/>
      <c r="Z266" s="36"/>
      <c r="AA266" s="144"/>
      <c r="AB266" s="123"/>
      <c r="AC266" s="147"/>
      <c r="AD266" s="55" t="s">
        <v>63</v>
      </c>
      <c r="AE266" s="126"/>
      <c r="AF266" s="93" t="s">
        <v>86</v>
      </c>
    </row>
    <row r="267" spans="1:32" x14ac:dyDescent="0.25">
      <c r="A267" s="157"/>
      <c r="B267" s="35"/>
      <c r="C267" s="36"/>
      <c r="D267" s="36"/>
      <c r="E267" s="36"/>
      <c r="F267" s="36"/>
      <c r="G267" s="36"/>
      <c r="H267" s="36"/>
      <c r="I267" s="36"/>
      <c r="J267" s="36"/>
      <c r="K267" s="36"/>
      <c r="L267" s="36"/>
      <c r="M267" s="144"/>
      <c r="N267" s="123"/>
      <c r="O267" s="147"/>
      <c r="P267" s="36"/>
      <c r="Q267" s="36"/>
      <c r="R267" s="36"/>
      <c r="S267" s="36"/>
      <c r="T267" s="36"/>
      <c r="U267" s="36"/>
      <c r="V267" s="36"/>
      <c r="W267" s="36"/>
      <c r="X267" s="36"/>
      <c r="Y267" s="36"/>
      <c r="Z267" s="36"/>
      <c r="AA267" s="144"/>
      <c r="AB267" s="123"/>
      <c r="AC267" s="147"/>
      <c r="AD267" s="94" t="str">
        <f>IF(AC264="OK","Yes","No")</f>
        <v>No</v>
      </c>
      <c r="AE267" s="126"/>
      <c r="AF267" s="134"/>
    </row>
    <row r="268" spans="1:32" x14ac:dyDescent="0.25">
      <c r="A268" s="71" t="str">
        <f>IF(AD263="Cycle Complete", "", "Caution: Previous cycle incomplete")</f>
        <v>Caution: Previous cycle incomplete</v>
      </c>
      <c r="B268" s="37"/>
      <c r="C268" s="38"/>
      <c r="D268" s="38"/>
      <c r="E268" s="38"/>
      <c r="F268" s="38"/>
      <c r="G268" s="38"/>
      <c r="H268" s="38"/>
      <c r="I268" s="38"/>
      <c r="J268" s="38"/>
      <c r="K268" s="38"/>
      <c r="L268" s="38"/>
      <c r="M268" s="145"/>
      <c r="N268" s="124"/>
      <c r="O268" s="148"/>
      <c r="P268" s="38"/>
      <c r="Q268" s="38"/>
      <c r="R268" s="38"/>
      <c r="S268" s="38"/>
      <c r="T268" s="38"/>
      <c r="U268" s="38"/>
      <c r="V268" s="38"/>
      <c r="W268" s="38"/>
      <c r="X268" s="38"/>
      <c r="Y268" s="38"/>
      <c r="Z268" s="38"/>
      <c r="AA268" s="145"/>
      <c r="AB268" s="124"/>
      <c r="AC268" s="148"/>
      <c r="AD268" s="57" t="str">
        <f>IF(AND(AD265="Yes",AD267="Yes"),"Cycle Complete","Cycle Incomplete")</f>
        <v>Cycle Incomplete</v>
      </c>
      <c r="AE268" s="127"/>
      <c r="AF268" s="135"/>
    </row>
  </sheetData>
  <sheetProtection algorithmName="SHA-512" hashValue="k0uL2yJq4TwckUHq1Y5p4KQi5b+4qC0hSGGJEGUzlcduiCuWJwfXAZN3i233F4OGPw//zK5vDRG6RaoxcFQNAw==" saltValue="2ZgAP/wXvQMUlA2DJ/RpPA==" spinCount="100000" sheet="1" selectLockedCells="1"/>
  <mergeCells count="534">
    <mergeCell ref="A264:A267"/>
    <mergeCell ref="N264:N268"/>
    <mergeCell ref="O264:O268"/>
    <mergeCell ref="AB264:AB268"/>
    <mergeCell ref="AC264:AC268"/>
    <mergeCell ref="M264:M268"/>
    <mergeCell ref="AA264:AA268"/>
    <mergeCell ref="AE264:AE268"/>
    <mergeCell ref="AF264:AF265"/>
    <mergeCell ref="AF267:AF268"/>
    <mergeCell ref="AE254:AE258"/>
    <mergeCell ref="AF254:AF255"/>
    <mergeCell ref="AF257:AF258"/>
    <mergeCell ref="A259:A262"/>
    <mergeCell ref="N259:N263"/>
    <mergeCell ref="O259:O263"/>
    <mergeCell ref="AB259:AB263"/>
    <mergeCell ref="AC259:AC263"/>
    <mergeCell ref="M259:M263"/>
    <mergeCell ref="AA259:AA263"/>
    <mergeCell ref="AE259:AE263"/>
    <mergeCell ref="AF259:AF260"/>
    <mergeCell ref="AF262:AF263"/>
    <mergeCell ref="A249:A252"/>
    <mergeCell ref="N249:N253"/>
    <mergeCell ref="O249:O253"/>
    <mergeCell ref="AB249:AB253"/>
    <mergeCell ref="AC249:AC253"/>
    <mergeCell ref="A254:A257"/>
    <mergeCell ref="N254:N258"/>
    <mergeCell ref="O254:O258"/>
    <mergeCell ref="AB254:AB258"/>
    <mergeCell ref="AC254:AC258"/>
    <mergeCell ref="M254:M258"/>
    <mergeCell ref="AA254:AA258"/>
    <mergeCell ref="A244:A247"/>
    <mergeCell ref="N244:N248"/>
    <mergeCell ref="O244:O248"/>
    <mergeCell ref="AB244:AB248"/>
    <mergeCell ref="AC244:AC248"/>
    <mergeCell ref="A239:A242"/>
    <mergeCell ref="N239:N243"/>
    <mergeCell ref="O239:O243"/>
    <mergeCell ref="AB239:AB243"/>
    <mergeCell ref="AC239:AC243"/>
    <mergeCell ref="M239:M243"/>
    <mergeCell ref="AA239:AA243"/>
    <mergeCell ref="A234:A237"/>
    <mergeCell ref="N234:N238"/>
    <mergeCell ref="O234:O238"/>
    <mergeCell ref="AB234:AB238"/>
    <mergeCell ref="AC234:AC238"/>
    <mergeCell ref="M234:M238"/>
    <mergeCell ref="AA234:AA238"/>
    <mergeCell ref="AE234:AE238"/>
    <mergeCell ref="AF234:AF235"/>
    <mergeCell ref="AF237:AF238"/>
    <mergeCell ref="A224:A227"/>
    <mergeCell ref="N224:N228"/>
    <mergeCell ref="O224:O228"/>
    <mergeCell ref="AB224:AB228"/>
    <mergeCell ref="AC224:AC228"/>
    <mergeCell ref="A229:A232"/>
    <mergeCell ref="N229:N233"/>
    <mergeCell ref="O229:O233"/>
    <mergeCell ref="AB229:AB233"/>
    <mergeCell ref="AC229:AC233"/>
    <mergeCell ref="A219:A222"/>
    <mergeCell ref="N219:N223"/>
    <mergeCell ref="O219:O223"/>
    <mergeCell ref="AB219:AB223"/>
    <mergeCell ref="AC219:AC223"/>
    <mergeCell ref="N214:N218"/>
    <mergeCell ref="O214:O218"/>
    <mergeCell ref="AB214:AB218"/>
    <mergeCell ref="AC214:AC218"/>
    <mergeCell ref="A214:A217"/>
    <mergeCell ref="M219:M223"/>
    <mergeCell ref="AA219:AA223"/>
    <mergeCell ref="A209:A212"/>
    <mergeCell ref="N209:N213"/>
    <mergeCell ref="O209:O213"/>
    <mergeCell ref="AB209:AB213"/>
    <mergeCell ref="AC209:AC213"/>
    <mergeCell ref="A204:A207"/>
    <mergeCell ref="N204:N208"/>
    <mergeCell ref="O204:O208"/>
    <mergeCell ref="AB204:AB208"/>
    <mergeCell ref="AC204:AC208"/>
    <mergeCell ref="M204:M208"/>
    <mergeCell ref="AA204:AA208"/>
    <mergeCell ref="AE189:AE193"/>
    <mergeCell ref="AF189:AF190"/>
    <mergeCell ref="AF192:AF193"/>
    <mergeCell ref="A194:A197"/>
    <mergeCell ref="N194:N198"/>
    <mergeCell ref="O194:O198"/>
    <mergeCell ref="AB194:AB198"/>
    <mergeCell ref="AC194:AC198"/>
    <mergeCell ref="M194:M198"/>
    <mergeCell ref="AA194:AA198"/>
    <mergeCell ref="AE194:AE198"/>
    <mergeCell ref="AF194:AF195"/>
    <mergeCell ref="AF197:AF198"/>
    <mergeCell ref="A184:A187"/>
    <mergeCell ref="N184:N188"/>
    <mergeCell ref="O184:O188"/>
    <mergeCell ref="AB184:AB188"/>
    <mergeCell ref="AC184:AC188"/>
    <mergeCell ref="A189:A192"/>
    <mergeCell ref="N189:N193"/>
    <mergeCell ref="O189:O193"/>
    <mergeCell ref="AB189:AB193"/>
    <mergeCell ref="AC189:AC193"/>
    <mergeCell ref="M189:M193"/>
    <mergeCell ref="AA189:AA193"/>
    <mergeCell ref="A179:A182"/>
    <mergeCell ref="N179:N183"/>
    <mergeCell ref="O179:O183"/>
    <mergeCell ref="AB179:AB183"/>
    <mergeCell ref="AC179:AC183"/>
    <mergeCell ref="A174:A177"/>
    <mergeCell ref="N174:N178"/>
    <mergeCell ref="M174:M178"/>
    <mergeCell ref="AA174:AA178"/>
    <mergeCell ref="AE159:AE163"/>
    <mergeCell ref="AF159:AF160"/>
    <mergeCell ref="AF162:AF163"/>
    <mergeCell ref="A164:A167"/>
    <mergeCell ref="N164:N168"/>
    <mergeCell ref="O164:O168"/>
    <mergeCell ref="AB164:AB168"/>
    <mergeCell ref="AC164:AC168"/>
    <mergeCell ref="M164:M168"/>
    <mergeCell ref="AA164:AA168"/>
    <mergeCell ref="AE164:AE168"/>
    <mergeCell ref="AF164:AF165"/>
    <mergeCell ref="AF167:AF168"/>
    <mergeCell ref="A154:A157"/>
    <mergeCell ref="N154:N158"/>
    <mergeCell ref="O154:O158"/>
    <mergeCell ref="AB154:AB158"/>
    <mergeCell ref="AC154:AC158"/>
    <mergeCell ref="A159:A162"/>
    <mergeCell ref="N159:N163"/>
    <mergeCell ref="O159:O163"/>
    <mergeCell ref="AB159:AB163"/>
    <mergeCell ref="AC159:AC163"/>
    <mergeCell ref="M159:M163"/>
    <mergeCell ref="AA159:AA163"/>
    <mergeCell ref="A149:A152"/>
    <mergeCell ref="N149:N153"/>
    <mergeCell ref="O149:O153"/>
    <mergeCell ref="AB149:AB153"/>
    <mergeCell ref="AC149:AC153"/>
    <mergeCell ref="A144:A147"/>
    <mergeCell ref="N144:N148"/>
    <mergeCell ref="M144:M148"/>
    <mergeCell ref="AA144:AA148"/>
    <mergeCell ref="A129:A132"/>
    <mergeCell ref="N129:N133"/>
    <mergeCell ref="O129:O133"/>
    <mergeCell ref="AB129:AB133"/>
    <mergeCell ref="AC129:AC133"/>
    <mergeCell ref="A134:A137"/>
    <mergeCell ref="N134:N138"/>
    <mergeCell ref="O134:O138"/>
    <mergeCell ref="AB134:AB138"/>
    <mergeCell ref="AC134:AC138"/>
    <mergeCell ref="A124:A127"/>
    <mergeCell ref="N124:N128"/>
    <mergeCell ref="O124:O128"/>
    <mergeCell ref="AB124:AB128"/>
    <mergeCell ref="AC124:AC128"/>
    <mergeCell ref="A119:A122"/>
    <mergeCell ref="N119:N123"/>
    <mergeCell ref="O119:O123"/>
    <mergeCell ref="M124:M128"/>
    <mergeCell ref="AA124:AA128"/>
    <mergeCell ref="A114:A117"/>
    <mergeCell ref="N114:N118"/>
    <mergeCell ref="O114:O118"/>
    <mergeCell ref="AB114:AB118"/>
    <mergeCell ref="AC114:AC118"/>
    <mergeCell ref="A109:A112"/>
    <mergeCell ref="N109:N113"/>
    <mergeCell ref="O109:O113"/>
    <mergeCell ref="AB109:AB113"/>
    <mergeCell ref="AC109:AC113"/>
    <mergeCell ref="M109:M113"/>
    <mergeCell ref="AA109:AA113"/>
    <mergeCell ref="A99:A102"/>
    <mergeCell ref="N99:N103"/>
    <mergeCell ref="O99:O103"/>
    <mergeCell ref="AB99:AB103"/>
    <mergeCell ref="AC99:AC103"/>
    <mergeCell ref="A104:A107"/>
    <mergeCell ref="N104:N108"/>
    <mergeCell ref="O104:O108"/>
    <mergeCell ref="AB104:AB108"/>
    <mergeCell ref="AC104:AC108"/>
    <mergeCell ref="A94:A97"/>
    <mergeCell ref="N94:N98"/>
    <mergeCell ref="O94:O98"/>
    <mergeCell ref="AB94:AB98"/>
    <mergeCell ref="AC94:AC98"/>
    <mergeCell ref="A89:A92"/>
    <mergeCell ref="N89:N93"/>
    <mergeCell ref="O89:O93"/>
    <mergeCell ref="M94:M98"/>
    <mergeCell ref="AA94:AA98"/>
    <mergeCell ref="A84:A87"/>
    <mergeCell ref="N84:N88"/>
    <mergeCell ref="O84:O88"/>
    <mergeCell ref="AB84:AB88"/>
    <mergeCell ref="AC84:AC88"/>
    <mergeCell ref="A79:A82"/>
    <mergeCell ref="N79:N83"/>
    <mergeCell ref="O79:O83"/>
    <mergeCell ref="AB79:AB83"/>
    <mergeCell ref="AC79:AC83"/>
    <mergeCell ref="M79:M83"/>
    <mergeCell ref="AA79:AA83"/>
    <mergeCell ref="AE69:AE73"/>
    <mergeCell ref="AF69:AF70"/>
    <mergeCell ref="AF72:AF73"/>
    <mergeCell ref="A74:A77"/>
    <mergeCell ref="N74:N78"/>
    <mergeCell ref="O74:O78"/>
    <mergeCell ref="AB74:AB78"/>
    <mergeCell ref="AC74:AC78"/>
    <mergeCell ref="M74:M78"/>
    <mergeCell ref="AA74:AA78"/>
    <mergeCell ref="AE74:AE78"/>
    <mergeCell ref="AF74:AF75"/>
    <mergeCell ref="AF77:AF78"/>
    <mergeCell ref="A64:A67"/>
    <mergeCell ref="N64:N68"/>
    <mergeCell ref="O64:O68"/>
    <mergeCell ref="AB64:AB68"/>
    <mergeCell ref="AC64:AC68"/>
    <mergeCell ref="A69:A72"/>
    <mergeCell ref="N69:N73"/>
    <mergeCell ref="O69:O73"/>
    <mergeCell ref="AB69:AB73"/>
    <mergeCell ref="AC69:AC73"/>
    <mergeCell ref="M69:M73"/>
    <mergeCell ref="AA69:AA73"/>
    <mergeCell ref="A59:A62"/>
    <mergeCell ref="N59:N63"/>
    <mergeCell ref="O59:O63"/>
    <mergeCell ref="AB59:AB63"/>
    <mergeCell ref="AC59:AC63"/>
    <mergeCell ref="A54:A57"/>
    <mergeCell ref="N54:N58"/>
    <mergeCell ref="M54:M58"/>
    <mergeCell ref="AA54:AA58"/>
    <mergeCell ref="A44:A47"/>
    <mergeCell ref="N44:N48"/>
    <mergeCell ref="O44:O48"/>
    <mergeCell ref="AB44:AB48"/>
    <mergeCell ref="AC44:AC48"/>
    <mergeCell ref="M44:M48"/>
    <mergeCell ref="AA44:AA48"/>
    <mergeCell ref="AE44:AE48"/>
    <mergeCell ref="AF44:AF45"/>
    <mergeCell ref="AF47:AF48"/>
    <mergeCell ref="AE34:AE38"/>
    <mergeCell ref="AF34:AF35"/>
    <mergeCell ref="AF37:AF38"/>
    <mergeCell ref="A39:A42"/>
    <mergeCell ref="N39:N43"/>
    <mergeCell ref="O39:O43"/>
    <mergeCell ref="AB39:AB43"/>
    <mergeCell ref="AC39:AC43"/>
    <mergeCell ref="M39:M43"/>
    <mergeCell ref="AA39:AA43"/>
    <mergeCell ref="AE39:AE43"/>
    <mergeCell ref="AF39:AF40"/>
    <mergeCell ref="AF42:AF43"/>
    <mergeCell ref="A29:A32"/>
    <mergeCell ref="N29:N33"/>
    <mergeCell ref="O29:O33"/>
    <mergeCell ref="AB29:AB33"/>
    <mergeCell ref="AC29:AC33"/>
    <mergeCell ref="A34:A37"/>
    <mergeCell ref="N34:N38"/>
    <mergeCell ref="O34:O38"/>
    <mergeCell ref="AB34:AB38"/>
    <mergeCell ref="AC34:AC38"/>
    <mergeCell ref="M34:M38"/>
    <mergeCell ref="AA34:AA38"/>
    <mergeCell ref="A24:A27"/>
    <mergeCell ref="N24:N28"/>
    <mergeCell ref="O24:O28"/>
    <mergeCell ref="AB24:AB28"/>
    <mergeCell ref="AC24:AC28"/>
    <mergeCell ref="A19:A22"/>
    <mergeCell ref="N19:N23"/>
    <mergeCell ref="O19:O23"/>
    <mergeCell ref="M19:M23"/>
    <mergeCell ref="AA19:AA23"/>
    <mergeCell ref="A14:A17"/>
    <mergeCell ref="N14:N18"/>
    <mergeCell ref="O14:O18"/>
    <mergeCell ref="AB14:AB18"/>
    <mergeCell ref="AC14:AC18"/>
    <mergeCell ref="M14:M18"/>
    <mergeCell ref="AA14:AA18"/>
    <mergeCell ref="AE14:AE18"/>
    <mergeCell ref="AF14:AF15"/>
    <mergeCell ref="AF17:AF18"/>
    <mergeCell ref="A9:A12"/>
    <mergeCell ref="N9:N13"/>
    <mergeCell ref="O9:O13"/>
    <mergeCell ref="AB9:AB13"/>
    <mergeCell ref="AC9:AC13"/>
    <mergeCell ref="M9:M13"/>
    <mergeCell ref="AA9:AA13"/>
    <mergeCell ref="AE9:AE13"/>
    <mergeCell ref="AF9:AF10"/>
    <mergeCell ref="AF12:AF13"/>
    <mergeCell ref="A4:A8"/>
    <mergeCell ref="N4:N8"/>
    <mergeCell ref="O4:O8"/>
    <mergeCell ref="AB4:AB8"/>
    <mergeCell ref="AC4:AC8"/>
    <mergeCell ref="C1:O2"/>
    <mergeCell ref="P1:AC2"/>
    <mergeCell ref="AD1:AD3"/>
    <mergeCell ref="AE1:AF2"/>
    <mergeCell ref="M4:M8"/>
    <mergeCell ref="AA4:AA8"/>
    <mergeCell ref="AE4:AE8"/>
    <mergeCell ref="AF4:AF5"/>
    <mergeCell ref="AF7:AF8"/>
    <mergeCell ref="A199:A202"/>
    <mergeCell ref="N199:N203"/>
    <mergeCell ref="O199:O203"/>
    <mergeCell ref="AB199:AB203"/>
    <mergeCell ref="AC199:AC203"/>
    <mergeCell ref="M199:M203"/>
    <mergeCell ref="AA199:AA203"/>
    <mergeCell ref="AE199:AE203"/>
    <mergeCell ref="AF199:AF200"/>
    <mergeCell ref="AF202:AF203"/>
    <mergeCell ref="A169:A172"/>
    <mergeCell ref="N169:N173"/>
    <mergeCell ref="O169:O173"/>
    <mergeCell ref="AB169:AB173"/>
    <mergeCell ref="AC169:AC173"/>
    <mergeCell ref="M169:M173"/>
    <mergeCell ref="AA169:AA173"/>
    <mergeCell ref="AE169:AE173"/>
    <mergeCell ref="AF169:AF170"/>
    <mergeCell ref="AF172:AF173"/>
    <mergeCell ref="A139:A142"/>
    <mergeCell ref="N139:N143"/>
    <mergeCell ref="O139:O143"/>
    <mergeCell ref="AB139:AB143"/>
    <mergeCell ref="AC139:AC143"/>
    <mergeCell ref="M139:M143"/>
    <mergeCell ref="AA139:AA143"/>
    <mergeCell ref="AE139:AE143"/>
    <mergeCell ref="AF139:AF140"/>
    <mergeCell ref="AF142:AF143"/>
    <mergeCell ref="A49:A52"/>
    <mergeCell ref="N49:N53"/>
    <mergeCell ref="O49:O53"/>
    <mergeCell ref="AB49:AB53"/>
    <mergeCell ref="AC49:AC53"/>
    <mergeCell ref="M49:M53"/>
    <mergeCell ref="AA49:AA53"/>
    <mergeCell ref="AE49:AE53"/>
    <mergeCell ref="AF49:AF50"/>
    <mergeCell ref="AF52:AF53"/>
    <mergeCell ref="AF22:AF23"/>
    <mergeCell ref="M24:M28"/>
    <mergeCell ref="AA24:AA28"/>
    <mergeCell ref="AE24:AE28"/>
    <mergeCell ref="AF24:AF25"/>
    <mergeCell ref="AF27:AF28"/>
    <mergeCell ref="M29:M33"/>
    <mergeCell ref="AA29:AA33"/>
    <mergeCell ref="AE29:AE33"/>
    <mergeCell ref="AF29:AF30"/>
    <mergeCell ref="AF32:AF33"/>
    <mergeCell ref="AB19:AB23"/>
    <mergeCell ref="AC19:AC23"/>
    <mergeCell ref="AE19:AE23"/>
    <mergeCell ref="AF19:AF20"/>
    <mergeCell ref="AF57:AF58"/>
    <mergeCell ref="M59:M63"/>
    <mergeCell ref="AA59:AA63"/>
    <mergeCell ref="AE59:AE63"/>
    <mergeCell ref="AF59:AF60"/>
    <mergeCell ref="AF62:AF63"/>
    <mergeCell ref="M64:M68"/>
    <mergeCell ref="AA64:AA68"/>
    <mergeCell ref="AE64:AE68"/>
    <mergeCell ref="AF64:AF65"/>
    <mergeCell ref="AF67:AF68"/>
    <mergeCell ref="O54:O58"/>
    <mergeCell ref="AB54:AB58"/>
    <mergeCell ref="AC54:AC58"/>
    <mergeCell ref="AE54:AE58"/>
    <mergeCell ref="AF54:AF55"/>
    <mergeCell ref="AF82:AF83"/>
    <mergeCell ref="M84:M88"/>
    <mergeCell ref="AA84:AA88"/>
    <mergeCell ref="AE84:AE88"/>
    <mergeCell ref="AF84:AF85"/>
    <mergeCell ref="AF87:AF88"/>
    <mergeCell ref="M89:M93"/>
    <mergeCell ref="AA89:AA93"/>
    <mergeCell ref="AE89:AE93"/>
    <mergeCell ref="AF89:AF90"/>
    <mergeCell ref="AF92:AF93"/>
    <mergeCell ref="AE79:AE83"/>
    <mergeCell ref="AF79:AF80"/>
    <mergeCell ref="AB89:AB93"/>
    <mergeCell ref="AC89:AC93"/>
    <mergeCell ref="AF97:AF98"/>
    <mergeCell ref="M99:M103"/>
    <mergeCell ref="AA99:AA103"/>
    <mergeCell ref="AE99:AE103"/>
    <mergeCell ref="AF99:AF100"/>
    <mergeCell ref="AF102:AF103"/>
    <mergeCell ref="M104:M108"/>
    <mergeCell ref="AA104:AA108"/>
    <mergeCell ref="AE104:AE108"/>
    <mergeCell ref="AF104:AF105"/>
    <mergeCell ref="AF107:AF108"/>
    <mergeCell ref="AE94:AE98"/>
    <mergeCell ref="AF94:AF95"/>
    <mergeCell ref="AF112:AF113"/>
    <mergeCell ref="M114:M118"/>
    <mergeCell ref="AA114:AA118"/>
    <mergeCell ref="AE114:AE118"/>
    <mergeCell ref="AF114:AF115"/>
    <mergeCell ref="AF117:AF118"/>
    <mergeCell ref="M119:M123"/>
    <mergeCell ref="AA119:AA123"/>
    <mergeCell ref="AE119:AE123"/>
    <mergeCell ref="AF119:AF120"/>
    <mergeCell ref="AF122:AF123"/>
    <mergeCell ref="AE109:AE113"/>
    <mergeCell ref="AF109:AF110"/>
    <mergeCell ref="AB119:AB123"/>
    <mergeCell ref="AC119:AC123"/>
    <mergeCell ref="AF127:AF128"/>
    <mergeCell ref="M129:M133"/>
    <mergeCell ref="AA129:AA133"/>
    <mergeCell ref="AE129:AE133"/>
    <mergeCell ref="AF129:AF130"/>
    <mergeCell ref="AF132:AF133"/>
    <mergeCell ref="M134:M138"/>
    <mergeCell ref="AA134:AA138"/>
    <mergeCell ref="AE134:AE138"/>
    <mergeCell ref="AF134:AF135"/>
    <mergeCell ref="AF137:AF138"/>
    <mergeCell ref="AE124:AE128"/>
    <mergeCell ref="AF124:AF125"/>
    <mergeCell ref="AF147:AF148"/>
    <mergeCell ref="M149:M153"/>
    <mergeCell ref="AA149:AA153"/>
    <mergeCell ref="AE149:AE153"/>
    <mergeCell ref="AF149:AF150"/>
    <mergeCell ref="AF152:AF153"/>
    <mergeCell ref="M154:M158"/>
    <mergeCell ref="AA154:AA158"/>
    <mergeCell ref="AE154:AE158"/>
    <mergeCell ref="AF154:AF155"/>
    <mergeCell ref="AF157:AF158"/>
    <mergeCell ref="O144:O148"/>
    <mergeCell ref="AB144:AB148"/>
    <mergeCell ref="AC144:AC148"/>
    <mergeCell ref="AE144:AE148"/>
    <mergeCell ref="AF144:AF145"/>
    <mergeCell ref="AF177:AF178"/>
    <mergeCell ref="M179:M183"/>
    <mergeCell ref="AA179:AA183"/>
    <mergeCell ref="AE179:AE183"/>
    <mergeCell ref="AF179:AF180"/>
    <mergeCell ref="AF182:AF183"/>
    <mergeCell ref="M184:M188"/>
    <mergeCell ref="AA184:AA188"/>
    <mergeCell ref="AE184:AE188"/>
    <mergeCell ref="AF184:AF185"/>
    <mergeCell ref="AF187:AF188"/>
    <mergeCell ref="O174:O178"/>
    <mergeCell ref="AB174:AB178"/>
    <mergeCell ref="AC174:AC178"/>
    <mergeCell ref="AE174:AE178"/>
    <mergeCell ref="AF174:AF175"/>
    <mergeCell ref="AF207:AF208"/>
    <mergeCell ref="M209:M213"/>
    <mergeCell ref="AA209:AA213"/>
    <mergeCell ref="AE209:AE213"/>
    <mergeCell ref="AF209:AF210"/>
    <mergeCell ref="AF212:AF213"/>
    <mergeCell ref="M214:M218"/>
    <mergeCell ref="AA214:AA218"/>
    <mergeCell ref="AE214:AE218"/>
    <mergeCell ref="AF214:AF215"/>
    <mergeCell ref="AF217:AF218"/>
    <mergeCell ref="AE204:AE208"/>
    <mergeCell ref="AF204:AF205"/>
    <mergeCell ref="AF222:AF223"/>
    <mergeCell ref="M224:M228"/>
    <mergeCell ref="AA224:AA228"/>
    <mergeCell ref="AE224:AE228"/>
    <mergeCell ref="AF224:AF225"/>
    <mergeCell ref="AF227:AF228"/>
    <mergeCell ref="M229:M233"/>
    <mergeCell ref="AA229:AA233"/>
    <mergeCell ref="AE229:AE233"/>
    <mergeCell ref="AF229:AF230"/>
    <mergeCell ref="AF232:AF233"/>
    <mergeCell ref="AE219:AE223"/>
    <mergeCell ref="AF219:AF220"/>
    <mergeCell ref="AF242:AF243"/>
    <mergeCell ref="M244:M248"/>
    <mergeCell ref="AA244:AA248"/>
    <mergeCell ref="AE244:AE248"/>
    <mergeCell ref="AF244:AF245"/>
    <mergeCell ref="AF247:AF248"/>
    <mergeCell ref="M249:M253"/>
    <mergeCell ref="AA249:AA253"/>
    <mergeCell ref="AE249:AE253"/>
    <mergeCell ref="AF249:AF250"/>
    <mergeCell ref="AF252:AF253"/>
    <mergeCell ref="AE239:AE243"/>
    <mergeCell ref="AF239:AF240"/>
  </mergeCells>
  <conditionalFormatting sqref="AD214:AD268">
    <cfRule type="containsText" dxfId="811" priority="5" operator="containsText" text="Cycle Incomplete">
      <formula>NOT(ISERROR(SEARCH("Cycle Incomplete",AD214)))</formula>
    </cfRule>
    <cfRule type="containsText" dxfId="810" priority="6" operator="containsText" text="No">
      <formula>NOT(ISERROR(SEARCH("No",AD214)))</formula>
    </cfRule>
  </conditionalFormatting>
  <conditionalFormatting sqref="AD214:AD268">
    <cfRule type="containsText" dxfId="809" priority="4" operator="containsText" text="Cycle Complete">
      <formula>NOT(ISERROR(SEARCH("Cycle Complete",AD214)))</formula>
    </cfRule>
  </conditionalFormatting>
  <conditionalFormatting sqref="AD4:AD213">
    <cfRule type="containsText" dxfId="808" priority="2" operator="containsText" text="Cycle Incomplete">
      <formula>NOT(ISERROR(SEARCH("Cycle Incomplete",AD4)))</formula>
    </cfRule>
    <cfRule type="containsText" dxfId="807" priority="3" operator="containsText" text="No">
      <formula>NOT(ISERROR(SEARCH("No",AD4)))</formula>
    </cfRule>
  </conditionalFormatting>
  <conditionalFormatting sqref="AD4:AD213">
    <cfRule type="containsText" dxfId="806" priority="1" operator="containsText" text="Cycle Complete">
      <formula>NOT(ISERROR(SEARCH("Cycle Complete",AD4)))</formula>
    </cfRule>
  </conditionalFormatting>
  <dataValidations count="3">
    <dataValidation type="whole" allowBlank="1" showInputMessage="1" showErrorMessage="1" sqref="P269:Z1048576 C269:L1048576" xr:uid="{F3082823-59DC-41CE-BEE8-3850292BB169}">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A4:AA268" xr:uid="{C69F3216-18D7-463C-AA3E-C6109B6E2AC6}">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M4:M268" xr:uid="{7D69031B-EFB6-4FA5-B1B0-82A0979BD1C2}">
      <formula1>0</formula1>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E473AB16-90A3-47B2-8B7F-AA4CB84B4730}">
          <x14:formula1>
            <xm:f>Lists!$D$2:$D$3</xm:f>
          </x14:formula1>
          <xm:sqref>AF4 AF9 AF14 AF19 AF24 AF29 AF34 AF39 AF44 AF49 AF54 AF59 AF64 AF69 AF74 AF79 AF84 AF89 AF94 AF99 AF104 AF109 AF114 AF119 AF124 AF129 AF264 AF144 AF149 AF154 AF159 AF164 AF169 AF174 AF179 AF184 AF189 AF194 AF199 AF204 AF209 AF214 AF219 AF224 AF229 AF234 AF239 AF244 AF249 AF254 AF259 AF269:AF1048576 AF134:AF135 AF139</xm:sqref>
        </x14:dataValidation>
        <x14:dataValidation type="list" allowBlank="1" showInputMessage="1" showErrorMessage="1" xr:uid="{98DEC53A-AA3A-46B0-9127-24C40836CE58}">
          <x14:formula1>
            <xm:f>Lists!$A$2:$A$51</xm:f>
          </x14:formula1>
          <xm:sqref>A269:A1048576</xm:sqref>
        </x14:dataValidation>
        <x14:dataValidation type="list" allowBlank="1" showInputMessage="1" showErrorMessage="1" xr:uid="{2635BBA7-2409-41D4-8F83-DBE2F24E32C4}">
          <x14:formula1>
            <xm:f>Lists!$C$2:$C$12</xm:f>
          </x14:formula1>
          <xm:sqref>AE4:AE1048576</xm:sqref>
        </x14:dataValidation>
        <x14:dataValidation type="list" allowBlank="1" showInputMessage="1" showErrorMessage="1" xr:uid="{292E8C4D-4EC0-4294-BF9D-4ECA3D4650E7}">
          <x14:formula1>
            <xm:f>Lists!$B$2:$B$11</xm:f>
          </x14:formula1>
          <xm:sqref>AF7:AF8 AF12:AF13 AF17:AF18 AF22:AF23 AF27:AF28 AF32:AF33 AF37:AF38 AF42:AF43 AF47:AF48 AF52:AF53 AF57:AF58 AF62:AF63 AF67:AF68 AF72:AF73 AF77:AF78 AF82:AF83 AF87:AF88 AF92:AF93 AF97:AF98 AF102:AF103 AF107:AF108 AF112:AF113 AF117:AF118 AF122:AF123 AF127:AF128 AF132:AF133 AF142:AF143 AF147:AF148 AF152:AF153 AF157:AF158 AF162:AF163 AF167:AF168 AF172:AF173 AF177:AF178 AF182:AF183 AF187:AF188 AF192:AF193 AF197:AF198 AF202:AF203 AF207:AF208 AF212:AF213 AF217:AF218 AF222:AF223 AF227:AF228 AF232:AF233 AF237:AF238 AF242:AF243 AF247:AF248 AF252:AF253 AF257:AF258 AF262:AF263 AF267:AF268 AF137:AF138</xm:sqref>
        </x14:dataValidation>
        <x14:dataValidation type="list" allowBlank="1" showInputMessage="1" showErrorMessage="1" xr:uid="{0563C522-AFAA-4DC3-83EB-12AE1758DB8F}">
          <x14:formula1>
            <xm:f>Lists!$E$2:$E$3</xm:f>
          </x14:formula1>
          <xm:sqref>P4:Z268 C4:L268</xm:sqref>
        </x14:dataValidation>
        <x14:dataValidation type="list" allowBlank="1" showInputMessage="1" showErrorMessage="1" xr:uid="{5A37E897-8CE3-4DB4-86D2-D0C94EBFCA1B}">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AF268"/>
  <sheetViews>
    <sheetView showGridLines="0" showRowColHeaders="0" workbookViewId="0">
      <pane xSplit="2" ySplit="3" topLeftCell="C4" activePane="bottomRight" state="frozen"/>
      <selection pane="topRight" activeCell="C1" sqref="C1"/>
      <selection pane="bottomLeft" activeCell="A4" sqref="A4"/>
      <selection pane="bottomRight" activeCell="B1" sqref="B1"/>
    </sheetView>
  </sheetViews>
  <sheetFormatPr defaultRowHeight="15" x14ac:dyDescent="0.2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1" width="14.28515625" style="2" customWidth="1"/>
    <col min="12" max="12" width="9.140625" style="2"/>
    <col min="13" max="13" width="17.42578125" style="2" customWidth="1"/>
    <col min="14" max="14" width="9.140625" style="2" hidden="1" customWidth="1"/>
    <col min="15" max="15" width="13.42578125" style="7" hidden="1" customWidth="1"/>
    <col min="16" max="16" width="14.42578125" style="2" customWidth="1"/>
    <col min="17" max="17" width="13.140625" style="2" customWidth="1"/>
    <col min="18" max="18" width="15.28515625" style="2" customWidth="1"/>
    <col min="19" max="20" width="13.140625" style="2" customWidth="1"/>
    <col min="21" max="21" width="15.7109375" style="2" customWidth="1"/>
    <col min="22" max="22" width="17" style="2" customWidth="1"/>
    <col min="23" max="23" width="15.28515625" style="2" customWidth="1"/>
    <col min="24" max="25" width="14.28515625" style="2" customWidth="1"/>
    <col min="26" max="26" width="9.140625" style="2"/>
    <col min="27" max="27" width="15.7109375" style="2" customWidth="1"/>
    <col min="28" max="28" width="9.140625" style="7" hidden="1" customWidth="1"/>
    <col min="29" max="29" width="12.140625" style="7" hidden="1" customWidth="1"/>
    <col min="30" max="30" width="23.28515625" style="7" bestFit="1" customWidth="1"/>
    <col min="31" max="32" width="19.28515625" customWidth="1"/>
  </cols>
  <sheetData>
    <row r="1" spans="1:32" ht="19.5" thickBot="1" x14ac:dyDescent="0.3">
      <c r="A1" s="91" t="s">
        <v>100</v>
      </c>
      <c r="B1" s="95"/>
      <c r="C1" s="174" t="s">
        <v>42</v>
      </c>
      <c r="D1" s="174"/>
      <c r="E1" s="174"/>
      <c r="F1" s="174"/>
      <c r="G1" s="174"/>
      <c r="H1" s="174"/>
      <c r="I1" s="174"/>
      <c r="J1" s="174"/>
      <c r="K1" s="174"/>
      <c r="L1" s="174"/>
      <c r="M1" s="174"/>
      <c r="N1" s="174"/>
      <c r="O1" s="174"/>
      <c r="P1" s="172" t="s">
        <v>43</v>
      </c>
      <c r="Q1" s="172"/>
      <c r="R1" s="172"/>
      <c r="S1" s="172"/>
      <c r="T1" s="172"/>
      <c r="U1" s="172"/>
      <c r="V1" s="172"/>
      <c r="W1" s="172"/>
      <c r="X1" s="172"/>
      <c r="Y1" s="172"/>
      <c r="Z1" s="172"/>
      <c r="AA1" s="172"/>
      <c r="AB1" s="172"/>
      <c r="AC1" s="172"/>
      <c r="AD1" s="175"/>
      <c r="AE1" s="173" t="s">
        <v>19</v>
      </c>
      <c r="AF1" s="173"/>
    </row>
    <row r="2" spans="1:32" ht="31.5" thickTop="1" thickBot="1" x14ac:dyDescent="0.3">
      <c r="A2" s="92" t="s">
        <v>85</v>
      </c>
      <c r="B2" s="96"/>
      <c r="C2" s="174"/>
      <c r="D2" s="174"/>
      <c r="E2" s="174"/>
      <c r="F2" s="174"/>
      <c r="G2" s="174"/>
      <c r="H2" s="174"/>
      <c r="I2" s="174"/>
      <c r="J2" s="174"/>
      <c r="K2" s="174"/>
      <c r="L2" s="174"/>
      <c r="M2" s="174"/>
      <c r="N2" s="174"/>
      <c r="O2" s="174"/>
      <c r="P2" s="172"/>
      <c r="Q2" s="172"/>
      <c r="R2" s="172"/>
      <c r="S2" s="172"/>
      <c r="T2" s="172"/>
      <c r="U2" s="172"/>
      <c r="V2" s="172"/>
      <c r="W2" s="172"/>
      <c r="X2" s="172"/>
      <c r="Y2" s="172"/>
      <c r="Z2" s="172"/>
      <c r="AA2" s="172"/>
      <c r="AB2" s="172"/>
      <c r="AC2" s="172"/>
      <c r="AD2" s="175"/>
      <c r="AE2" s="173"/>
      <c r="AF2" s="173"/>
    </row>
    <row r="3" spans="1:32" s="1" customFormat="1" ht="46.5" thickTop="1" thickBot="1" x14ac:dyDescent="0.3">
      <c r="A3" s="62" t="s">
        <v>14</v>
      </c>
      <c r="B3" s="62" t="s">
        <v>0</v>
      </c>
      <c r="C3" s="63" t="s">
        <v>101</v>
      </c>
      <c r="D3" s="63" t="s">
        <v>102</v>
      </c>
      <c r="E3" s="63" t="s">
        <v>1</v>
      </c>
      <c r="F3" s="63" t="s">
        <v>2</v>
      </c>
      <c r="G3" s="63" t="s">
        <v>3</v>
      </c>
      <c r="H3" s="63" t="s">
        <v>4</v>
      </c>
      <c r="I3" s="63" t="s">
        <v>103</v>
      </c>
      <c r="J3" s="63" t="s">
        <v>7</v>
      </c>
      <c r="K3" s="63" t="s">
        <v>104</v>
      </c>
      <c r="L3" s="63" t="s">
        <v>8</v>
      </c>
      <c r="M3" s="63" t="s">
        <v>38</v>
      </c>
      <c r="N3" s="69" t="s">
        <v>9</v>
      </c>
      <c r="O3" s="69" t="s">
        <v>61</v>
      </c>
      <c r="P3" s="64" t="s">
        <v>6</v>
      </c>
      <c r="Q3" s="64" t="s">
        <v>105</v>
      </c>
      <c r="R3" s="64" t="s">
        <v>103</v>
      </c>
      <c r="S3" s="64" t="s">
        <v>106</v>
      </c>
      <c r="T3" s="64" t="s">
        <v>10</v>
      </c>
      <c r="U3" s="64" t="s">
        <v>5</v>
      </c>
      <c r="V3" s="64" t="s">
        <v>107</v>
      </c>
      <c r="W3" s="64" t="s">
        <v>11</v>
      </c>
      <c r="X3" s="64" t="s">
        <v>12</v>
      </c>
      <c r="Y3" s="64" t="s">
        <v>108</v>
      </c>
      <c r="Z3" s="64" t="s">
        <v>8</v>
      </c>
      <c r="AA3" s="64" t="s">
        <v>39</v>
      </c>
      <c r="AB3" s="70" t="s">
        <v>13</v>
      </c>
      <c r="AC3" s="70" t="s">
        <v>57</v>
      </c>
      <c r="AD3" s="176" t="s">
        <v>58</v>
      </c>
      <c r="AE3" s="65" t="s">
        <v>18</v>
      </c>
      <c r="AF3" s="65" t="s">
        <v>33</v>
      </c>
    </row>
    <row r="4" spans="1:32" ht="15.75" thickTop="1" x14ac:dyDescent="0.25">
      <c r="A4" s="180"/>
      <c r="B4" s="60"/>
      <c r="C4" s="61"/>
      <c r="D4" s="61"/>
      <c r="E4" s="61"/>
      <c r="F4" s="61"/>
      <c r="G4" s="61"/>
      <c r="H4" s="61"/>
      <c r="I4" s="61"/>
      <c r="J4" s="61"/>
      <c r="K4" s="61"/>
      <c r="L4" s="61"/>
      <c r="M4" s="165"/>
      <c r="N4" s="122">
        <f>COUNTIF(C4:L8,"y")</f>
        <v>0</v>
      </c>
      <c r="O4" s="146" t="str">
        <f>IF(N4&gt;0,"OK","No Observation")</f>
        <v>No Observation</v>
      </c>
      <c r="P4" s="61"/>
      <c r="Q4" s="61"/>
      <c r="R4" s="61"/>
      <c r="S4" s="61"/>
      <c r="T4" s="61"/>
      <c r="U4" s="61"/>
      <c r="V4" s="61"/>
      <c r="W4" s="61"/>
      <c r="X4" s="61"/>
      <c r="Y4" s="61"/>
      <c r="Z4" s="61"/>
      <c r="AA4" s="165"/>
      <c r="AB4" s="122">
        <f>COUNTIF(P4:Z8,"Y")</f>
        <v>0</v>
      </c>
      <c r="AC4" s="146" t="str">
        <f>IF(AB4&gt;0,"OK","No Debrief")</f>
        <v>No Debrief</v>
      </c>
      <c r="AD4" s="56" t="s">
        <v>62</v>
      </c>
      <c r="AE4" s="150"/>
      <c r="AF4" s="149"/>
    </row>
    <row r="5" spans="1:32" x14ac:dyDescent="0.25">
      <c r="A5" s="181"/>
      <c r="B5" s="35"/>
      <c r="C5" s="36"/>
      <c r="D5" s="36"/>
      <c r="E5" s="36"/>
      <c r="F5" s="36"/>
      <c r="G5" s="36"/>
      <c r="H5" s="36"/>
      <c r="I5" s="36"/>
      <c r="J5" s="36"/>
      <c r="K5" s="36"/>
      <c r="L5" s="36"/>
      <c r="M5" s="144"/>
      <c r="N5" s="123"/>
      <c r="O5" s="147"/>
      <c r="P5" s="36"/>
      <c r="Q5" s="36"/>
      <c r="R5" s="36"/>
      <c r="S5" s="36"/>
      <c r="T5" s="36"/>
      <c r="U5" s="36"/>
      <c r="V5" s="36"/>
      <c r="W5" s="36"/>
      <c r="X5" s="36"/>
      <c r="Y5" s="36"/>
      <c r="Z5" s="36"/>
      <c r="AA5" s="144"/>
      <c r="AB5" s="123"/>
      <c r="AC5" s="147"/>
      <c r="AD5" s="94" t="str">
        <f>IF(O4="OK", "Yes", "No")</f>
        <v>No</v>
      </c>
      <c r="AE5" s="126"/>
      <c r="AF5" s="150"/>
    </row>
    <row r="6" spans="1:32" x14ac:dyDescent="0.25">
      <c r="A6" s="181"/>
      <c r="B6" s="35"/>
      <c r="C6" s="36"/>
      <c r="D6" s="36"/>
      <c r="E6" s="36"/>
      <c r="F6" s="36"/>
      <c r="G6" s="36"/>
      <c r="H6" s="36"/>
      <c r="I6" s="36"/>
      <c r="J6" s="36"/>
      <c r="K6" s="36"/>
      <c r="L6" s="36"/>
      <c r="M6" s="144"/>
      <c r="N6" s="123"/>
      <c r="O6" s="147"/>
      <c r="P6" s="36"/>
      <c r="Q6" s="36"/>
      <c r="R6" s="36"/>
      <c r="S6" s="36"/>
      <c r="T6" s="36"/>
      <c r="U6" s="36"/>
      <c r="V6" s="36"/>
      <c r="W6" s="36"/>
      <c r="X6" s="36"/>
      <c r="Y6" s="36"/>
      <c r="Z6" s="36"/>
      <c r="AA6" s="144"/>
      <c r="AB6" s="123"/>
      <c r="AC6" s="147"/>
      <c r="AD6" s="55" t="s">
        <v>63</v>
      </c>
      <c r="AE6" s="126"/>
      <c r="AF6" s="93" t="s">
        <v>86</v>
      </c>
    </row>
    <row r="7" spans="1:32" x14ac:dyDescent="0.25">
      <c r="A7" s="181"/>
      <c r="B7" s="35"/>
      <c r="C7" s="36"/>
      <c r="D7" s="36"/>
      <c r="E7" s="36"/>
      <c r="F7" s="36"/>
      <c r="G7" s="36"/>
      <c r="H7" s="36"/>
      <c r="I7" s="36"/>
      <c r="J7" s="36"/>
      <c r="K7" s="36"/>
      <c r="L7" s="36"/>
      <c r="M7" s="144"/>
      <c r="N7" s="123"/>
      <c r="O7" s="147"/>
      <c r="P7" s="36"/>
      <c r="Q7" s="36"/>
      <c r="R7" s="36"/>
      <c r="S7" s="36"/>
      <c r="T7" s="36"/>
      <c r="U7" s="36"/>
      <c r="V7" s="36"/>
      <c r="W7" s="36"/>
      <c r="X7" s="36"/>
      <c r="Y7" s="36"/>
      <c r="Z7" s="36"/>
      <c r="AA7" s="144"/>
      <c r="AB7" s="123"/>
      <c r="AC7" s="147"/>
      <c r="AD7" s="94" t="str">
        <f>IF(AC4="OK","Yes","No")</f>
        <v>No</v>
      </c>
      <c r="AE7" s="126"/>
      <c r="AF7" s="134"/>
    </row>
    <row r="8" spans="1:32" x14ac:dyDescent="0.25">
      <c r="A8" s="182"/>
      <c r="B8" s="37"/>
      <c r="C8" s="38"/>
      <c r="D8" s="38"/>
      <c r="E8" s="38"/>
      <c r="F8" s="38"/>
      <c r="G8" s="38"/>
      <c r="H8" s="38"/>
      <c r="I8" s="38"/>
      <c r="J8" s="38"/>
      <c r="K8" s="38"/>
      <c r="L8" s="38"/>
      <c r="M8" s="145"/>
      <c r="N8" s="124"/>
      <c r="O8" s="148"/>
      <c r="P8" s="38"/>
      <c r="Q8" s="38"/>
      <c r="R8" s="38"/>
      <c r="S8" s="38"/>
      <c r="T8" s="38"/>
      <c r="U8" s="38"/>
      <c r="V8" s="38"/>
      <c r="W8" s="38"/>
      <c r="X8" s="38"/>
      <c r="Y8" s="38"/>
      <c r="Z8" s="38"/>
      <c r="AA8" s="145"/>
      <c r="AB8" s="124"/>
      <c r="AC8" s="148"/>
      <c r="AD8" s="57" t="str">
        <f>IF(AND(AD5="Yes",AD7="Yes"),"Cycle Complete","Cycle Incomplete")</f>
        <v>Cycle Incomplete</v>
      </c>
      <c r="AE8" s="127"/>
      <c r="AF8" s="135"/>
    </row>
    <row r="9" spans="1:32" x14ac:dyDescent="0.25">
      <c r="A9" s="152"/>
      <c r="B9" s="39"/>
      <c r="C9" s="40"/>
      <c r="D9" s="40"/>
      <c r="E9" s="52"/>
      <c r="F9" s="40"/>
      <c r="G9" s="52"/>
      <c r="H9" s="40"/>
      <c r="I9" s="52"/>
      <c r="J9" s="40"/>
      <c r="K9" s="40"/>
      <c r="L9" s="40"/>
      <c r="M9" s="169"/>
      <c r="N9" s="131">
        <f>COUNTIF(C9:L13,"y")</f>
        <v>0</v>
      </c>
      <c r="O9" s="140" t="str">
        <f t="shared" ref="O9" si="0">IF(N9&gt;0,"OK","No Observation")</f>
        <v>No Observation</v>
      </c>
      <c r="P9" s="40"/>
      <c r="Q9" s="40"/>
      <c r="R9" s="40"/>
      <c r="S9" s="40"/>
      <c r="T9" s="40"/>
      <c r="U9" s="40"/>
      <c r="V9" s="40"/>
      <c r="W9" s="40"/>
      <c r="X9" s="40"/>
      <c r="Y9" s="40"/>
      <c r="Z9" s="40"/>
      <c r="AA9" s="169"/>
      <c r="AB9" s="131">
        <f>COUNTIF(P9:Z13,"Y")</f>
        <v>0</v>
      </c>
      <c r="AC9" s="140" t="str">
        <f t="shared" ref="AC9" si="1">IF(AB9&gt;0,"OK","No Debrief")</f>
        <v>No Debrief</v>
      </c>
      <c r="AD9" s="68" t="s">
        <v>62</v>
      </c>
      <c r="AE9" s="177"/>
      <c r="AF9" s="136"/>
    </row>
    <row r="10" spans="1:32" x14ac:dyDescent="0.25">
      <c r="A10" s="153"/>
      <c r="B10" s="41"/>
      <c r="C10" s="51"/>
      <c r="D10" s="42"/>
      <c r="E10" s="42"/>
      <c r="F10" s="42"/>
      <c r="G10" s="42"/>
      <c r="H10" s="42"/>
      <c r="I10" s="42"/>
      <c r="J10" s="42"/>
      <c r="K10" s="42"/>
      <c r="L10" s="42"/>
      <c r="M10" s="170"/>
      <c r="N10" s="132"/>
      <c r="O10" s="141"/>
      <c r="P10" s="42"/>
      <c r="Q10" s="42"/>
      <c r="R10" s="42"/>
      <c r="S10" s="42"/>
      <c r="T10" s="42"/>
      <c r="U10" s="42"/>
      <c r="V10" s="42"/>
      <c r="W10" s="42"/>
      <c r="X10" s="42"/>
      <c r="Y10" s="51"/>
      <c r="Z10" s="42"/>
      <c r="AA10" s="170"/>
      <c r="AB10" s="132"/>
      <c r="AC10" s="141"/>
      <c r="AD10" s="94" t="str">
        <f>IF(O9="OK", "Yes", "No")</f>
        <v>No</v>
      </c>
      <c r="AE10" s="178"/>
      <c r="AF10" s="137"/>
    </row>
    <row r="11" spans="1:32" x14ac:dyDescent="0.25">
      <c r="A11" s="153"/>
      <c r="B11" s="41"/>
      <c r="C11" s="42"/>
      <c r="D11" s="42"/>
      <c r="E11" s="42"/>
      <c r="F11" s="42"/>
      <c r="G11" s="42"/>
      <c r="H11" s="42"/>
      <c r="I11" s="42"/>
      <c r="J11" s="42"/>
      <c r="K11" s="42"/>
      <c r="L11" s="42"/>
      <c r="M11" s="170"/>
      <c r="N11" s="132"/>
      <c r="O11" s="141"/>
      <c r="P11" s="42"/>
      <c r="Q11" s="42"/>
      <c r="R11" s="42"/>
      <c r="S11" s="42"/>
      <c r="T11" s="42"/>
      <c r="U11" s="42"/>
      <c r="V11" s="42"/>
      <c r="W11" s="42"/>
      <c r="X11" s="42"/>
      <c r="Y11" s="42"/>
      <c r="Z11" s="42"/>
      <c r="AA11" s="170"/>
      <c r="AB11" s="132"/>
      <c r="AC11" s="141"/>
      <c r="AD11" s="55" t="s">
        <v>63</v>
      </c>
      <c r="AE11" s="178"/>
      <c r="AF11" s="93" t="s">
        <v>86</v>
      </c>
    </row>
    <row r="12" spans="1:32" x14ac:dyDescent="0.25">
      <c r="A12" s="154"/>
      <c r="B12" s="41"/>
      <c r="C12" s="42"/>
      <c r="D12" s="42"/>
      <c r="E12" s="42"/>
      <c r="F12" s="42"/>
      <c r="G12" s="42"/>
      <c r="H12" s="42"/>
      <c r="I12" s="42"/>
      <c r="J12" s="42"/>
      <c r="K12" s="42"/>
      <c r="L12" s="42"/>
      <c r="M12" s="170"/>
      <c r="N12" s="132"/>
      <c r="O12" s="141"/>
      <c r="P12" s="42"/>
      <c r="Q12" s="42"/>
      <c r="R12" s="42"/>
      <c r="S12" s="42"/>
      <c r="T12" s="42"/>
      <c r="U12" s="42"/>
      <c r="V12" s="42"/>
      <c r="W12" s="42"/>
      <c r="X12" s="42"/>
      <c r="Y12" s="42"/>
      <c r="Z12" s="42"/>
      <c r="AA12" s="170"/>
      <c r="AB12" s="132"/>
      <c r="AC12" s="141"/>
      <c r="AD12" s="94" t="str">
        <f>IF(AC9="OK","Yes","No")</f>
        <v>No</v>
      </c>
      <c r="AE12" s="178"/>
      <c r="AF12" s="138"/>
    </row>
    <row r="13" spans="1:32" x14ac:dyDescent="0.25">
      <c r="A13" s="53" t="str">
        <f>IF(AND(B9&gt;0, AD8="Cycle Complete"), "", "Caution: Previous cycle incomplete")</f>
        <v>Caution: Previous cycle incomplete</v>
      </c>
      <c r="B13" s="43"/>
      <c r="C13" s="44"/>
      <c r="D13" s="44"/>
      <c r="E13" s="44"/>
      <c r="F13" s="44"/>
      <c r="G13" s="44"/>
      <c r="H13" s="44"/>
      <c r="I13" s="44"/>
      <c r="J13" s="44"/>
      <c r="K13" s="44"/>
      <c r="L13" s="44"/>
      <c r="M13" s="171"/>
      <c r="N13" s="133"/>
      <c r="O13" s="142"/>
      <c r="P13" s="44"/>
      <c r="Q13" s="44"/>
      <c r="R13" s="44"/>
      <c r="S13" s="44"/>
      <c r="T13" s="44"/>
      <c r="U13" s="44"/>
      <c r="V13" s="44"/>
      <c r="W13" s="44"/>
      <c r="X13" s="44"/>
      <c r="Y13" s="44"/>
      <c r="Z13" s="44"/>
      <c r="AA13" s="171"/>
      <c r="AB13" s="133"/>
      <c r="AC13" s="142"/>
      <c r="AD13" s="57" t="str">
        <f>IF(AND(AD10="Yes",AD12="Yes"),"Cycle Complete","Cycle Incomplete")</f>
        <v>Cycle Incomplete</v>
      </c>
      <c r="AE13" s="179"/>
      <c r="AF13" s="139"/>
    </row>
    <row r="14" spans="1:32" ht="15" customHeight="1" x14ac:dyDescent="0.25">
      <c r="A14" s="155"/>
      <c r="B14" s="33"/>
      <c r="C14" s="34"/>
      <c r="D14" s="34"/>
      <c r="E14" s="34"/>
      <c r="F14" s="34"/>
      <c r="G14" s="34"/>
      <c r="H14" s="34"/>
      <c r="I14" s="34"/>
      <c r="J14" s="34"/>
      <c r="K14" s="34"/>
      <c r="L14" s="34"/>
      <c r="M14" s="143"/>
      <c r="N14" s="122">
        <f>COUNTIF(C14:L18,"y")</f>
        <v>0</v>
      </c>
      <c r="O14" s="146" t="str">
        <f t="shared" ref="O14" si="2">IF(N14&gt;0,"OK","No Observation")</f>
        <v>No Observation</v>
      </c>
      <c r="P14" s="34"/>
      <c r="Q14" s="34"/>
      <c r="R14" s="34"/>
      <c r="S14" s="34"/>
      <c r="T14" s="34"/>
      <c r="U14" s="34"/>
      <c r="V14" s="34"/>
      <c r="W14" s="34"/>
      <c r="X14" s="34"/>
      <c r="Y14" s="34"/>
      <c r="Z14" s="34"/>
      <c r="AA14" s="143"/>
      <c r="AB14" s="122">
        <f>COUNTIF(P14:Z18,"Y")</f>
        <v>0</v>
      </c>
      <c r="AC14" s="146" t="str">
        <f t="shared" ref="AC14:AC24" si="3">IF(AB14&gt;0,"OK","No Debrief")</f>
        <v>No Debrief</v>
      </c>
      <c r="AD14" s="68" t="s">
        <v>62</v>
      </c>
      <c r="AE14" s="125"/>
      <c r="AF14" s="151"/>
    </row>
    <row r="15" spans="1:32" x14ac:dyDescent="0.25">
      <c r="A15" s="156"/>
      <c r="B15" s="35"/>
      <c r="C15" s="36"/>
      <c r="D15" s="36"/>
      <c r="E15" s="36"/>
      <c r="F15" s="36"/>
      <c r="G15" s="36"/>
      <c r="H15" s="36"/>
      <c r="I15" s="36"/>
      <c r="J15" s="36"/>
      <c r="K15" s="36"/>
      <c r="L15" s="36"/>
      <c r="M15" s="144"/>
      <c r="N15" s="123"/>
      <c r="O15" s="147"/>
      <c r="P15" s="36"/>
      <c r="Q15" s="36"/>
      <c r="R15" s="36"/>
      <c r="S15" s="36"/>
      <c r="T15" s="36"/>
      <c r="U15" s="36"/>
      <c r="V15" s="36"/>
      <c r="W15" s="36"/>
      <c r="X15" s="36"/>
      <c r="Y15" s="36"/>
      <c r="Z15" s="36"/>
      <c r="AA15" s="144"/>
      <c r="AB15" s="123"/>
      <c r="AC15" s="147"/>
      <c r="AD15" s="94" t="str">
        <f>IF(O14="OK", "Yes", "No")</f>
        <v>No</v>
      </c>
      <c r="AE15" s="126"/>
      <c r="AF15" s="150"/>
    </row>
    <row r="16" spans="1:32" x14ac:dyDescent="0.25">
      <c r="A16" s="156"/>
      <c r="B16" s="35"/>
      <c r="C16" s="36"/>
      <c r="D16" s="36"/>
      <c r="E16" s="36"/>
      <c r="F16" s="36"/>
      <c r="G16" s="36"/>
      <c r="H16" s="36"/>
      <c r="I16" s="36"/>
      <c r="J16" s="36"/>
      <c r="K16" s="36"/>
      <c r="L16" s="36"/>
      <c r="M16" s="144"/>
      <c r="N16" s="123"/>
      <c r="O16" s="147"/>
      <c r="P16" s="36"/>
      <c r="Q16" s="36"/>
      <c r="R16" s="36"/>
      <c r="S16" s="36"/>
      <c r="T16" s="36"/>
      <c r="U16" s="36"/>
      <c r="V16" s="36"/>
      <c r="W16" s="36"/>
      <c r="X16" s="36"/>
      <c r="Y16" s="36"/>
      <c r="Z16" s="36"/>
      <c r="AA16" s="144"/>
      <c r="AB16" s="123"/>
      <c r="AC16" s="147"/>
      <c r="AD16" s="55" t="s">
        <v>63</v>
      </c>
      <c r="AE16" s="126"/>
      <c r="AF16" s="93" t="s">
        <v>86</v>
      </c>
    </row>
    <row r="17" spans="1:32" x14ac:dyDescent="0.25">
      <c r="A17" s="157"/>
      <c r="B17" s="35"/>
      <c r="C17" s="36"/>
      <c r="D17" s="36"/>
      <c r="E17" s="36"/>
      <c r="F17" s="36"/>
      <c r="G17" s="36"/>
      <c r="H17" s="36"/>
      <c r="I17" s="36"/>
      <c r="J17" s="36"/>
      <c r="K17" s="36"/>
      <c r="L17" s="36"/>
      <c r="M17" s="144"/>
      <c r="N17" s="123"/>
      <c r="O17" s="147"/>
      <c r="P17" s="36"/>
      <c r="Q17" s="36"/>
      <c r="R17" s="36"/>
      <c r="S17" s="36"/>
      <c r="T17" s="36"/>
      <c r="U17" s="36"/>
      <c r="V17" s="36"/>
      <c r="W17" s="36"/>
      <c r="X17" s="36"/>
      <c r="Y17" s="36"/>
      <c r="Z17" s="36"/>
      <c r="AA17" s="144"/>
      <c r="AB17" s="123"/>
      <c r="AC17" s="147"/>
      <c r="AD17" s="94" t="str">
        <f>IF(AC14="OK","Yes","No")</f>
        <v>No</v>
      </c>
      <c r="AE17" s="126"/>
      <c r="AF17" s="134"/>
    </row>
    <row r="18" spans="1:32" x14ac:dyDescent="0.25">
      <c r="A18" s="71" t="str">
        <f>IF(AD13="Cycle Complete", "", "Caution: Previous cycle incomplete")</f>
        <v>Caution: Previous cycle incomplete</v>
      </c>
      <c r="B18" s="37"/>
      <c r="C18" s="38"/>
      <c r="D18" s="38"/>
      <c r="E18" s="38"/>
      <c r="F18" s="38"/>
      <c r="G18" s="38"/>
      <c r="H18" s="38"/>
      <c r="I18" s="38"/>
      <c r="J18" s="38"/>
      <c r="K18" s="38"/>
      <c r="L18" s="38"/>
      <c r="M18" s="145"/>
      <c r="N18" s="124"/>
      <c r="O18" s="148"/>
      <c r="P18" s="38"/>
      <c r="Q18" s="38"/>
      <c r="R18" s="38"/>
      <c r="S18" s="38"/>
      <c r="T18" s="38"/>
      <c r="U18" s="38"/>
      <c r="V18" s="38"/>
      <c r="W18" s="38"/>
      <c r="X18" s="38"/>
      <c r="Y18" s="38"/>
      <c r="Z18" s="38"/>
      <c r="AA18" s="145"/>
      <c r="AB18" s="124"/>
      <c r="AC18" s="148"/>
      <c r="AD18" s="57" t="str">
        <f>IF(AND(AD15="Yes",AD17="Yes"),"Cycle Complete","Cycle Incomplete")</f>
        <v>Cycle Incomplete</v>
      </c>
      <c r="AE18" s="127"/>
      <c r="AF18" s="135"/>
    </row>
    <row r="19" spans="1:32" ht="15" customHeight="1" x14ac:dyDescent="0.25">
      <c r="A19" s="152"/>
      <c r="B19" s="45"/>
      <c r="C19" s="46"/>
      <c r="D19" s="46"/>
      <c r="E19" s="46"/>
      <c r="F19" s="46"/>
      <c r="G19" s="46"/>
      <c r="H19" s="46"/>
      <c r="I19" s="46"/>
      <c r="J19" s="46"/>
      <c r="K19" s="46"/>
      <c r="L19" s="46"/>
      <c r="M19" s="128"/>
      <c r="N19" s="131">
        <f>COUNTIF(C19:L23,"y")</f>
        <v>0</v>
      </c>
      <c r="O19" s="140" t="str">
        <f t="shared" ref="O19" si="4">IF(N19&gt;0,"OK","No Observation")</f>
        <v>No Observation</v>
      </c>
      <c r="P19" s="46"/>
      <c r="Q19" s="46"/>
      <c r="R19" s="46"/>
      <c r="S19" s="46"/>
      <c r="T19" s="46"/>
      <c r="U19" s="46"/>
      <c r="V19" s="46"/>
      <c r="W19" s="46"/>
      <c r="X19" s="46"/>
      <c r="Y19" s="46"/>
      <c r="Z19" s="46"/>
      <c r="AA19" s="128"/>
      <c r="AB19" s="131">
        <f>COUNTIF(P19:Z23,"Y")</f>
        <v>0</v>
      </c>
      <c r="AC19" s="140" t="str">
        <f t="shared" si="3"/>
        <v>No Debrief</v>
      </c>
      <c r="AD19" s="68" t="s">
        <v>62</v>
      </c>
      <c r="AE19" s="119"/>
      <c r="AF19" s="136"/>
    </row>
    <row r="20" spans="1:32" x14ac:dyDescent="0.25">
      <c r="A20" s="153"/>
      <c r="B20" s="47"/>
      <c r="C20" s="48"/>
      <c r="D20" s="48"/>
      <c r="E20" s="48"/>
      <c r="F20" s="48"/>
      <c r="G20" s="48"/>
      <c r="H20" s="48"/>
      <c r="I20" s="48"/>
      <c r="J20" s="48"/>
      <c r="K20" s="48"/>
      <c r="L20" s="48"/>
      <c r="M20" s="129"/>
      <c r="N20" s="132"/>
      <c r="O20" s="141"/>
      <c r="P20" s="48"/>
      <c r="Q20" s="48"/>
      <c r="R20" s="48"/>
      <c r="S20" s="48"/>
      <c r="T20" s="48"/>
      <c r="U20" s="48"/>
      <c r="V20" s="48"/>
      <c r="W20" s="48"/>
      <c r="X20" s="48"/>
      <c r="Y20" s="48"/>
      <c r="Z20" s="48"/>
      <c r="AA20" s="129"/>
      <c r="AB20" s="132"/>
      <c r="AC20" s="141"/>
      <c r="AD20" s="94" t="str">
        <f>IF(O19="OK", "Yes", "No")</f>
        <v>No</v>
      </c>
      <c r="AE20" s="120"/>
      <c r="AF20" s="137"/>
    </row>
    <row r="21" spans="1:32" x14ac:dyDescent="0.25">
      <c r="A21" s="153"/>
      <c r="B21" s="47"/>
      <c r="C21" s="48"/>
      <c r="D21" s="48"/>
      <c r="E21" s="48"/>
      <c r="F21" s="48"/>
      <c r="G21" s="48"/>
      <c r="H21" s="48"/>
      <c r="I21" s="48"/>
      <c r="J21" s="48"/>
      <c r="K21" s="48"/>
      <c r="L21" s="48"/>
      <c r="M21" s="129"/>
      <c r="N21" s="132"/>
      <c r="O21" s="141"/>
      <c r="P21" s="48"/>
      <c r="Q21" s="48"/>
      <c r="R21" s="48"/>
      <c r="S21" s="48"/>
      <c r="T21" s="48"/>
      <c r="U21" s="48"/>
      <c r="V21" s="48"/>
      <c r="W21" s="48"/>
      <c r="X21" s="48"/>
      <c r="Y21" s="48"/>
      <c r="Z21" s="48"/>
      <c r="AA21" s="129"/>
      <c r="AB21" s="132"/>
      <c r="AC21" s="141"/>
      <c r="AD21" s="55" t="s">
        <v>63</v>
      </c>
      <c r="AE21" s="120"/>
      <c r="AF21" s="93" t="s">
        <v>86</v>
      </c>
    </row>
    <row r="22" spans="1:32" x14ac:dyDescent="0.25">
      <c r="A22" s="154"/>
      <c r="B22" s="47"/>
      <c r="C22" s="48"/>
      <c r="D22" s="48"/>
      <c r="E22" s="48"/>
      <c r="F22" s="48"/>
      <c r="G22" s="48"/>
      <c r="H22" s="48"/>
      <c r="I22" s="48"/>
      <c r="J22" s="48"/>
      <c r="K22" s="48"/>
      <c r="L22" s="48"/>
      <c r="M22" s="129"/>
      <c r="N22" s="132"/>
      <c r="O22" s="141"/>
      <c r="P22" s="48"/>
      <c r="Q22" s="48"/>
      <c r="R22" s="48"/>
      <c r="S22" s="48"/>
      <c r="T22" s="48"/>
      <c r="U22" s="48"/>
      <c r="V22" s="48"/>
      <c r="W22" s="48"/>
      <c r="X22" s="48"/>
      <c r="Y22" s="48"/>
      <c r="Z22" s="48"/>
      <c r="AA22" s="129"/>
      <c r="AB22" s="132"/>
      <c r="AC22" s="141"/>
      <c r="AD22" s="94" t="str">
        <f>IF(AC19="OK","Yes","No")</f>
        <v>No</v>
      </c>
      <c r="AE22" s="120"/>
      <c r="AF22" s="138"/>
    </row>
    <row r="23" spans="1:32" x14ac:dyDescent="0.25">
      <c r="A23" s="53" t="str">
        <f>IF(AD18="Cycle Complete", "", "Caution: Previous cycle incomplete")</f>
        <v>Caution: Previous cycle incomplete</v>
      </c>
      <c r="B23" s="49"/>
      <c r="C23" s="50"/>
      <c r="D23" s="50"/>
      <c r="E23" s="50"/>
      <c r="F23" s="50"/>
      <c r="G23" s="50"/>
      <c r="H23" s="50"/>
      <c r="I23" s="50"/>
      <c r="J23" s="50"/>
      <c r="K23" s="50"/>
      <c r="L23" s="50"/>
      <c r="M23" s="130"/>
      <c r="N23" s="133"/>
      <c r="O23" s="142"/>
      <c r="P23" s="50"/>
      <c r="Q23" s="50"/>
      <c r="R23" s="50"/>
      <c r="S23" s="50"/>
      <c r="T23" s="50"/>
      <c r="U23" s="50"/>
      <c r="V23" s="50"/>
      <c r="W23" s="50"/>
      <c r="X23" s="50"/>
      <c r="Y23" s="50"/>
      <c r="Z23" s="50"/>
      <c r="AA23" s="130"/>
      <c r="AB23" s="133"/>
      <c r="AC23" s="142"/>
      <c r="AD23" s="57" t="str">
        <f>IF(AND(AD20="Yes",AD22="Yes"),"Cycle Complete","Cycle Incomplete")</f>
        <v>Cycle Incomplete</v>
      </c>
      <c r="AE23" s="121"/>
      <c r="AF23" s="139"/>
    </row>
    <row r="24" spans="1:32" ht="15" customHeight="1" x14ac:dyDescent="0.25">
      <c r="A24" s="155"/>
      <c r="B24" s="33"/>
      <c r="C24" s="34"/>
      <c r="D24" s="34"/>
      <c r="E24" s="34"/>
      <c r="F24" s="34"/>
      <c r="G24" s="34"/>
      <c r="H24" s="34"/>
      <c r="I24" s="34"/>
      <c r="J24" s="34"/>
      <c r="K24" s="34"/>
      <c r="L24" s="34"/>
      <c r="M24" s="143"/>
      <c r="N24" s="122">
        <f>COUNTIF(C24:L28,"y")</f>
        <v>0</v>
      </c>
      <c r="O24" s="146" t="str">
        <f t="shared" ref="O24" si="5">IF(N24&gt;0,"OK","No Observation")</f>
        <v>No Observation</v>
      </c>
      <c r="P24" s="34"/>
      <c r="Q24" s="34"/>
      <c r="R24" s="34"/>
      <c r="S24" s="34"/>
      <c r="T24" s="34"/>
      <c r="U24" s="34"/>
      <c r="V24" s="34"/>
      <c r="W24" s="34"/>
      <c r="X24" s="34"/>
      <c r="Y24" s="34"/>
      <c r="Z24" s="34"/>
      <c r="AA24" s="143"/>
      <c r="AB24" s="122">
        <f>COUNTIF(P24:Z28,"Y")</f>
        <v>0</v>
      </c>
      <c r="AC24" s="146" t="str">
        <f t="shared" si="3"/>
        <v>No Debrief</v>
      </c>
      <c r="AD24" s="68" t="s">
        <v>62</v>
      </c>
      <c r="AE24" s="125"/>
      <c r="AF24" s="151"/>
    </row>
    <row r="25" spans="1:32" x14ac:dyDescent="0.25">
      <c r="A25" s="156"/>
      <c r="B25" s="35"/>
      <c r="C25" s="36"/>
      <c r="D25" s="36"/>
      <c r="E25" s="36"/>
      <c r="F25" s="36"/>
      <c r="G25" s="36"/>
      <c r="H25" s="36"/>
      <c r="I25" s="36"/>
      <c r="J25" s="36"/>
      <c r="K25" s="36"/>
      <c r="L25" s="36"/>
      <c r="M25" s="144"/>
      <c r="N25" s="123"/>
      <c r="O25" s="147"/>
      <c r="P25" s="36"/>
      <c r="Q25" s="36"/>
      <c r="R25" s="36"/>
      <c r="S25" s="36"/>
      <c r="T25" s="36"/>
      <c r="U25" s="36"/>
      <c r="V25" s="36"/>
      <c r="W25" s="36"/>
      <c r="X25" s="36"/>
      <c r="Y25" s="36"/>
      <c r="Z25" s="36"/>
      <c r="AA25" s="144"/>
      <c r="AB25" s="123"/>
      <c r="AC25" s="147"/>
      <c r="AD25" s="94" t="str">
        <f>IF(O24="OK", "Yes", "No")</f>
        <v>No</v>
      </c>
      <c r="AE25" s="126"/>
      <c r="AF25" s="150"/>
    </row>
    <row r="26" spans="1:32" x14ac:dyDescent="0.25">
      <c r="A26" s="156"/>
      <c r="B26" s="35"/>
      <c r="C26" s="36"/>
      <c r="D26" s="36"/>
      <c r="E26" s="36"/>
      <c r="F26" s="36"/>
      <c r="G26" s="36"/>
      <c r="H26" s="36"/>
      <c r="I26" s="36"/>
      <c r="J26" s="36"/>
      <c r="K26" s="36"/>
      <c r="L26" s="36"/>
      <c r="M26" s="144"/>
      <c r="N26" s="123"/>
      <c r="O26" s="147"/>
      <c r="P26" s="36"/>
      <c r="Q26" s="36"/>
      <c r="R26" s="36"/>
      <c r="S26" s="36"/>
      <c r="T26" s="36"/>
      <c r="U26" s="36"/>
      <c r="V26" s="36"/>
      <c r="W26" s="36"/>
      <c r="X26" s="36"/>
      <c r="Y26" s="36"/>
      <c r="Z26" s="36"/>
      <c r="AA26" s="144"/>
      <c r="AB26" s="123"/>
      <c r="AC26" s="147"/>
      <c r="AD26" s="55" t="s">
        <v>63</v>
      </c>
      <c r="AE26" s="126"/>
      <c r="AF26" s="93" t="s">
        <v>86</v>
      </c>
    </row>
    <row r="27" spans="1:32" x14ac:dyDescent="0.25">
      <c r="A27" s="157"/>
      <c r="B27" s="35"/>
      <c r="C27" s="36"/>
      <c r="D27" s="36"/>
      <c r="E27" s="36"/>
      <c r="F27" s="36"/>
      <c r="G27" s="36"/>
      <c r="H27" s="36"/>
      <c r="I27" s="36"/>
      <c r="J27" s="36"/>
      <c r="K27" s="36"/>
      <c r="L27" s="36"/>
      <c r="M27" s="144"/>
      <c r="N27" s="123"/>
      <c r="O27" s="147"/>
      <c r="P27" s="36"/>
      <c r="Q27" s="36"/>
      <c r="R27" s="36"/>
      <c r="S27" s="36"/>
      <c r="T27" s="36"/>
      <c r="U27" s="36"/>
      <c r="V27" s="36"/>
      <c r="W27" s="36"/>
      <c r="X27" s="36"/>
      <c r="Y27" s="36"/>
      <c r="Z27" s="36"/>
      <c r="AA27" s="144"/>
      <c r="AB27" s="123"/>
      <c r="AC27" s="147"/>
      <c r="AD27" s="94" t="str">
        <f>IF(AC24="OK","Yes","No")</f>
        <v>No</v>
      </c>
      <c r="AE27" s="126"/>
      <c r="AF27" s="134"/>
    </row>
    <row r="28" spans="1:32" x14ac:dyDescent="0.25">
      <c r="A28" s="71" t="str">
        <f>IF(AD23="Cycle Complete", "", "Caution: Previous cycle incomplete")</f>
        <v>Caution: Previous cycle incomplete</v>
      </c>
      <c r="B28" s="37"/>
      <c r="C28" s="38"/>
      <c r="D28" s="38"/>
      <c r="E28" s="38"/>
      <c r="F28" s="38"/>
      <c r="G28" s="38"/>
      <c r="H28" s="38"/>
      <c r="I28" s="38"/>
      <c r="J28" s="38"/>
      <c r="K28" s="38"/>
      <c r="L28" s="38"/>
      <c r="M28" s="145"/>
      <c r="N28" s="124"/>
      <c r="O28" s="148"/>
      <c r="P28" s="38"/>
      <c r="Q28" s="38"/>
      <c r="R28" s="38"/>
      <c r="S28" s="38"/>
      <c r="T28" s="38"/>
      <c r="U28" s="38"/>
      <c r="V28" s="38"/>
      <c r="W28" s="38"/>
      <c r="X28" s="38"/>
      <c r="Y28" s="38"/>
      <c r="Z28" s="38"/>
      <c r="AA28" s="145"/>
      <c r="AB28" s="124"/>
      <c r="AC28" s="148"/>
      <c r="AD28" s="57" t="str">
        <f>IF(AND(AD25="Yes",AD27="Yes"),"Cycle Complete","Cycle Incomplete")</f>
        <v>Cycle Incomplete</v>
      </c>
      <c r="AE28" s="127"/>
      <c r="AF28" s="135"/>
    </row>
    <row r="29" spans="1:32" ht="15" customHeight="1" x14ac:dyDescent="0.25">
      <c r="A29" s="152"/>
      <c r="B29" s="45"/>
      <c r="C29" s="46"/>
      <c r="D29" s="46"/>
      <c r="E29" s="46"/>
      <c r="F29" s="46"/>
      <c r="G29" s="46"/>
      <c r="H29" s="46"/>
      <c r="I29" s="46"/>
      <c r="J29" s="46"/>
      <c r="K29" s="46"/>
      <c r="L29" s="46"/>
      <c r="M29" s="166"/>
      <c r="N29" s="131">
        <f>COUNTIF(C29:L33,"y")</f>
        <v>0</v>
      </c>
      <c r="O29" s="140" t="str">
        <f t="shared" ref="O29" si="6">IF(N29&gt;0,"OK","No Observation")</f>
        <v>No Observation</v>
      </c>
      <c r="P29" s="46"/>
      <c r="Q29" s="46"/>
      <c r="R29" s="46"/>
      <c r="S29" s="46"/>
      <c r="T29" s="46"/>
      <c r="U29" s="46"/>
      <c r="V29" s="46"/>
      <c r="W29" s="46"/>
      <c r="X29" s="46"/>
      <c r="Y29" s="46"/>
      <c r="Z29" s="46"/>
      <c r="AA29" s="128"/>
      <c r="AB29" s="131">
        <f>COUNTIF(P29:Z33,"Y")</f>
        <v>0</v>
      </c>
      <c r="AC29" s="140" t="str">
        <f t="shared" ref="AC29" si="7">IF(AB29&gt;0,"OK","No Debrief")</f>
        <v>No Debrief</v>
      </c>
      <c r="AD29" s="68" t="s">
        <v>62</v>
      </c>
      <c r="AE29" s="119"/>
      <c r="AF29" s="136"/>
    </row>
    <row r="30" spans="1:32" x14ac:dyDescent="0.25">
      <c r="A30" s="153"/>
      <c r="B30" s="47"/>
      <c r="C30" s="48"/>
      <c r="D30" s="48"/>
      <c r="E30" s="48"/>
      <c r="F30" s="48"/>
      <c r="G30" s="48"/>
      <c r="H30" s="48"/>
      <c r="I30" s="48"/>
      <c r="J30" s="48"/>
      <c r="K30" s="48"/>
      <c r="L30" s="48"/>
      <c r="M30" s="167"/>
      <c r="N30" s="132"/>
      <c r="O30" s="141"/>
      <c r="P30" s="48"/>
      <c r="Q30" s="48"/>
      <c r="R30" s="48"/>
      <c r="S30" s="48"/>
      <c r="T30" s="48"/>
      <c r="U30" s="48"/>
      <c r="V30" s="48"/>
      <c r="W30" s="48"/>
      <c r="X30" s="48"/>
      <c r="Y30" s="48"/>
      <c r="Z30" s="48"/>
      <c r="AA30" s="129"/>
      <c r="AB30" s="132"/>
      <c r="AC30" s="141"/>
      <c r="AD30" s="94" t="str">
        <f>IF(O29="OK", "Yes", "No")</f>
        <v>No</v>
      </c>
      <c r="AE30" s="120"/>
      <c r="AF30" s="137"/>
    </row>
    <row r="31" spans="1:32" x14ac:dyDescent="0.25">
      <c r="A31" s="153"/>
      <c r="B31" s="47"/>
      <c r="C31" s="48"/>
      <c r="D31" s="48"/>
      <c r="E31" s="48"/>
      <c r="F31" s="48"/>
      <c r="G31" s="48"/>
      <c r="H31" s="48"/>
      <c r="I31" s="48"/>
      <c r="J31" s="48"/>
      <c r="K31" s="48"/>
      <c r="L31" s="48"/>
      <c r="M31" s="167"/>
      <c r="N31" s="132"/>
      <c r="O31" s="141"/>
      <c r="P31" s="48"/>
      <c r="Q31" s="48"/>
      <c r="R31" s="48"/>
      <c r="S31" s="48"/>
      <c r="T31" s="48"/>
      <c r="U31" s="48"/>
      <c r="V31" s="48"/>
      <c r="W31" s="48"/>
      <c r="X31" s="48"/>
      <c r="Y31" s="48"/>
      <c r="Z31" s="48"/>
      <c r="AA31" s="129"/>
      <c r="AB31" s="132"/>
      <c r="AC31" s="141"/>
      <c r="AD31" s="55" t="s">
        <v>63</v>
      </c>
      <c r="AE31" s="120"/>
      <c r="AF31" s="93" t="s">
        <v>86</v>
      </c>
    </row>
    <row r="32" spans="1:32" x14ac:dyDescent="0.25">
      <c r="A32" s="154"/>
      <c r="B32" s="47"/>
      <c r="C32" s="48"/>
      <c r="D32" s="48"/>
      <c r="E32" s="48"/>
      <c r="F32" s="48"/>
      <c r="G32" s="48"/>
      <c r="H32" s="48"/>
      <c r="I32" s="48"/>
      <c r="J32" s="48"/>
      <c r="K32" s="48"/>
      <c r="L32" s="48"/>
      <c r="M32" s="167"/>
      <c r="N32" s="132"/>
      <c r="O32" s="141"/>
      <c r="P32" s="48"/>
      <c r="Q32" s="48"/>
      <c r="R32" s="48"/>
      <c r="S32" s="48"/>
      <c r="T32" s="48"/>
      <c r="U32" s="48"/>
      <c r="V32" s="48"/>
      <c r="W32" s="48"/>
      <c r="X32" s="48"/>
      <c r="Y32" s="48"/>
      <c r="Z32" s="48"/>
      <c r="AA32" s="129"/>
      <c r="AB32" s="132"/>
      <c r="AC32" s="141"/>
      <c r="AD32" s="94" t="str">
        <f>IF(AC29="OK","Yes","No")</f>
        <v>No</v>
      </c>
      <c r="AE32" s="120"/>
      <c r="AF32" s="138"/>
    </row>
    <row r="33" spans="1:32" x14ac:dyDescent="0.25">
      <c r="A33" s="53" t="str">
        <f>IF(AD28="Cycle Complete", "", "Caution: Previous cycle incomplete")</f>
        <v>Caution: Previous cycle incomplete</v>
      </c>
      <c r="B33" s="49"/>
      <c r="C33" s="50"/>
      <c r="D33" s="50"/>
      <c r="E33" s="50"/>
      <c r="F33" s="50"/>
      <c r="G33" s="50"/>
      <c r="H33" s="50"/>
      <c r="I33" s="50"/>
      <c r="J33" s="50"/>
      <c r="K33" s="50"/>
      <c r="L33" s="50"/>
      <c r="M33" s="168"/>
      <c r="N33" s="133"/>
      <c r="O33" s="142"/>
      <c r="P33" s="50"/>
      <c r="Q33" s="50"/>
      <c r="R33" s="50"/>
      <c r="S33" s="50"/>
      <c r="T33" s="50"/>
      <c r="U33" s="50"/>
      <c r="V33" s="50"/>
      <c r="W33" s="50"/>
      <c r="X33" s="50"/>
      <c r="Y33" s="50"/>
      <c r="Z33" s="50"/>
      <c r="AA33" s="130"/>
      <c r="AB33" s="133"/>
      <c r="AC33" s="142"/>
      <c r="AD33" s="57" t="str">
        <f>IF(AND(AD30="Yes",AD32="Yes"),"Cycle Complete","Cycle Incomplete")</f>
        <v>Cycle Incomplete</v>
      </c>
      <c r="AE33" s="121"/>
      <c r="AF33" s="139"/>
    </row>
    <row r="34" spans="1:32" ht="15" customHeight="1" x14ac:dyDescent="0.25">
      <c r="A34" s="155"/>
      <c r="B34" s="33"/>
      <c r="C34" s="34"/>
      <c r="D34" s="34"/>
      <c r="E34" s="34"/>
      <c r="F34" s="34"/>
      <c r="G34" s="34"/>
      <c r="H34" s="34"/>
      <c r="I34" s="34"/>
      <c r="J34" s="34"/>
      <c r="K34" s="34"/>
      <c r="L34" s="34"/>
      <c r="M34" s="143"/>
      <c r="N34" s="122">
        <f>COUNTIF(C34:L38,"y")</f>
        <v>0</v>
      </c>
      <c r="O34" s="146" t="str">
        <f t="shared" ref="O34" si="8">IF(N34&gt;0,"OK","No Observation")</f>
        <v>No Observation</v>
      </c>
      <c r="P34" s="34"/>
      <c r="Q34" s="34"/>
      <c r="R34" s="34"/>
      <c r="S34" s="34"/>
      <c r="T34" s="34"/>
      <c r="U34" s="34"/>
      <c r="V34" s="34"/>
      <c r="W34" s="34"/>
      <c r="X34" s="34"/>
      <c r="Y34" s="34"/>
      <c r="Z34" s="34"/>
      <c r="AA34" s="143"/>
      <c r="AB34" s="122">
        <f>COUNTIF(P34:Z38,"Y")</f>
        <v>0</v>
      </c>
      <c r="AC34" s="146" t="str">
        <f t="shared" ref="AC34" si="9">IF(AB34&gt;0,"OK","No Debrief")</f>
        <v>No Debrief</v>
      </c>
      <c r="AD34" s="68" t="s">
        <v>62</v>
      </c>
      <c r="AE34" s="125"/>
      <c r="AF34" s="151"/>
    </row>
    <row r="35" spans="1:32" x14ac:dyDescent="0.25">
      <c r="A35" s="156"/>
      <c r="B35" s="35"/>
      <c r="C35" s="36"/>
      <c r="D35" s="36"/>
      <c r="E35" s="36"/>
      <c r="F35" s="36"/>
      <c r="G35" s="36"/>
      <c r="H35" s="36"/>
      <c r="I35" s="36"/>
      <c r="J35" s="36"/>
      <c r="K35" s="36"/>
      <c r="L35" s="36"/>
      <c r="M35" s="144"/>
      <c r="N35" s="123"/>
      <c r="O35" s="147"/>
      <c r="P35" s="36"/>
      <c r="Q35" s="36"/>
      <c r="R35" s="36"/>
      <c r="S35" s="36"/>
      <c r="T35" s="36"/>
      <c r="U35" s="36"/>
      <c r="V35" s="36"/>
      <c r="W35" s="36"/>
      <c r="X35" s="36"/>
      <c r="Y35" s="36"/>
      <c r="Z35" s="36"/>
      <c r="AA35" s="144"/>
      <c r="AB35" s="123"/>
      <c r="AC35" s="147"/>
      <c r="AD35" s="94" t="str">
        <f>IF(O34="OK", "Yes", "No")</f>
        <v>No</v>
      </c>
      <c r="AE35" s="126"/>
      <c r="AF35" s="150"/>
    </row>
    <row r="36" spans="1:32" x14ac:dyDescent="0.25">
      <c r="A36" s="156"/>
      <c r="B36" s="35"/>
      <c r="C36" s="36"/>
      <c r="D36" s="36"/>
      <c r="E36" s="36"/>
      <c r="F36" s="36"/>
      <c r="G36" s="36"/>
      <c r="H36" s="36"/>
      <c r="I36" s="36"/>
      <c r="J36" s="36"/>
      <c r="K36" s="36"/>
      <c r="L36" s="36"/>
      <c r="M36" s="144"/>
      <c r="N36" s="123"/>
      <c r="O36" s="147"/>
      <c r="P36" s="36"/>
      <c r="Q36" s="36"/>
      <c r="R36" s="36"/>
      <c r="S36" s="36"/>
      <c r="T36" s="36"/>
      <c r="U36" s="36"/>
      <c r="V36" s="36"/>
      <c r="W36" s="36"/>
      <c r="X36" s="36"/>
      <c r="Y36" s="36"/>
      <c r="Z36" s="36"/>
      <c r="AA36" s="144"/>
      <c r="AB36" s="123"/>
      <c r="AC36" s="147"/>
      <c r="AD36" s="55" t="s">
        <v>63</v>
      </c>
      <c r="AE36" s="126"/>
      <c r="AF36" s="93" t="s">
        <v>86</v>
      </c>
    </row>
    <row r="37" spans="1:32" x14ac:dyDescent="0.25">
      <c r="A37" s="157"/>
      <c r="B37" s="35"/>
      <c r="C37" s="36"/>
      <c r="D37" s="36"/>
      <c r="E37" s="36"/>
      <c r="F37" s="36"/>
      <c r="G37" s="36"/>
      <c r="H37" s="36"/>
      <c r="I37" s="36"/>
      <c r="J37" s="36"/>
      <c r="K37" s="36"/>
      <c r="L37" s="36"/>
      <c r="M37" s="144"/>
      <c r="N37" s="123"/>
      <c r="O37" s="147"/>
      <c r="P37" s="36"/>
      <c r="Q37" s="36"/>
      <c r="R37" s="36"/>
      <c r="S37" s="36"/>
      <c r="T37" s="36"/>
      <c r="U37" s="36"/>
      <c r="V37" s="36"/>
      <c r="W37" s="36"/>
      <c r="X37" s="36"/>
      <c r="Y37" s="36"/>
      <c r="Z37" s="36"/>
      <c r="AA37" s="144"/>
      <c r="AB37" s="123"/>
      <c r="AC37" s="147"/>
      <c r="AD37" s="94" t="str">
        <f>IF(AC34="OK","Yes","No")</f>
        <v>No</v>
      </c>
      <c r="AE37" s="126"/>
      <c r="AF37" s="134"/>
    </row>
    <row r="38" spans="1:32" x14ac:dyDescent="0.25">
      <c r="A38" s="71" t="str">
        <f>IF(AD33="Cycle Complete", "", "Caution: Previous cycle incomplete")</f>
        <v>Caution: Previous cycle incomplete</v>
      </c>
      <c r="B38" s="37"/>
      <c r="C38" s="38"/>
      <c r="D38" s="38"/>
      <c r="E38" s="38"/>
      <c r="F38" s="38"/>
      <c r="G38" s="38"/>
      <c r="H38" s="38"/>
      <c r="I38" s="38"/>
      <c r="J38" s="38"/>
      <c r="K38" s="38"/>
      <c r="L38" s="38"/>
      <c r="M38" s="145"/>
      <c r="N38" s="124"/>
      <c r="O38" s="148"/>
      <c r="P38" s="38"/>
      <c r="Q38" s="38"/>
      <c r="R38" s="38"/>
      <c r="S38" s="38"/>
      <c r="T38" s="38"/>
      <c r="U38" s="38"/>
      <c r="V38" s="38"/>
      <c r="W38" s="38"/>
      <c r="X38" s="38"/>
      <c r="Y38" s="38"/>
      <c r="Z38" s="38"/>
      <c r="AA38" s="145"/>
      <c r="AB38" s="124"/>
      <c r="AC38" s="148"/>
      <c r="AD38" s="57" t="str">
        <f>IF(AND(AD35="Yes",AD37="Yes"),"Cycle Complete","Cycle Incomplete")</f>
        <v>Cycle Incomplete</v>
      </c>
      <c r="AE38" s="127"/>
      <c r="AF38" s="135"/>
    </row>
    <row r="39" spans="1:32" ht="15" customHeight="1" x14ac:dyDescent="0.25">
      <c r="A39" s="152"/>
      <c r="B39" s="45"/>
      <c r="C39" s="46"/>
      <c r="D39" s="46"/>
      <c r="E39" s="46"/>
      <c r="F39" s="46"/>
      <c r="G39" s="46"/>
      <c r="H39" s="46"/>
      <c r="I39" s="46"/>
      <c r="J39" s="46"/>
      <c r="K39" s="46"/>
      <c r="L39" s="46"/>
      <c r="M39" s="128"/>
      <c r="N39" s="131">
        <f>COUNTIF(C39:L43,"y")</f>
        <v>0</v>
      </c>
      <c r="O39" s="140" t="str">
        <f t="shared" ref="O39" si="10">IF(N39&gt;0,"OK","No Observation")</f>
        <v>No Observation</v>
      </c>
      <c r="P39" s="46"/>
      <c r="Q39" s="46"/>
      <c r="R39" s="46"/>
      <c r="S39" s="46"/>
      <c r="T39" s="46"/>
      <c r="U39" s="46"/>
      <c r="V39" s="46"/>
      <c r="W39" s="46"/>
      <c r="X39" s="46"/>
      <c r="Y39" s="46"/>
      <c r="Z39" s="46"/>
      <c r="AA39" s="128"/>
      <c r="AB39" s="131">
        <f>COUNTIF(P39:Z43,"Y")</f>
        <v>0</v>
      </c>
      <c r="AC39" s="140" t="str">
        <f t="shared" ref="AC39" si="11">IF(AB39&gt;0,"OK","No Debrief")</f>
        <v>No Debrief</v>
      </c>
      <c r="AD39" s="68" t="s">
        <v>62</v>
      </c>
      <c r="AE39" s="119"/>
      <c r="AF39" s="136"/>
    </row>
    <row r="40" spans="1:32" x14ac:dyDescent="0.25">
      <c r="A40" s="153"/>
      <c r="B40" s="47"/>
      <c r="C40" s="48"/>
      <c r="D40" s="48"/>
      <c r="E40" s="48"/>
      <c r="F40" s="48"/>
      <c r="G40" s="48"/>
      <c r="H40" s="48"/>
      <c r="I40" s="48"/>
      <c r="J40" s="48"/>
      <c r="K40" s="48"/>
      <c r="L40" s="48"/>
      <c r="M40" s="129"/>
      <c r="N40" s="132"/>
      <c r="O40" s="141"/>
      <c r="P40" s="48"/>
      <c r="Q40" s="48"/>
      <c r="R40" s="48"/>
      <c r="S40" s="48"/>
      <c r="T40" s="48"/>
      <c r="U40" s="48"/>
      <c r="V40" s="48"/>
      <c r="W40" s="48"/>
      <c r="X40" s="48"/>
      <c r="Y40" s="48"/>
      <c r="Z40" s="48"/>
      <c r="AA40" s="129"/>
      <c r="AB40" s="132"/>
      <c r="AC40" s="141"/>
      <c r="AD40" s="94" t="str">
        <f>IF(O39="OK", "Yes", "No")</f>
        <v>No</v>
      </c>
      <c r="AE40" s="120"/>
      <c r="AF40" s="137"/>
    </row>
    <row r="41" spans="1:32" x14ac:dyDescent="0.25">
      <c r="A41" s="153"/>
      <c r="B41" s="47"/>
      <c r="C41" s="48"/>
      <c r="D41" s="48"/>
      <c r="E41" s="48"/>
      <c r="F41" s="48"/>
      <c r="G41" s="48"/>
      <c r="H41" s="48"/>
      <c r="I41" s="48"/>
      <c r="J41" s="48"/>
      <c r="K41" s="48"/>
      <c r="L41" s="48"/>
      <c r="M41" s="129"/>
      <c r="N41" s="132"/>
      <c r="O41" s="141"/>
      <c r="P41" s="48"/>
      <c r="Q41" s="48"/>
      <c r="R41" s="48"/>
      <c r="S41" s="48"/>
      <c r="T41" s="48"/>
      <c r="U41" s="48"/>
      <c r="V41" s="48"/>
      <c r="W41" s="48"/>
      <c r="X41" s="48"/>
      <c r="Y41" s="48"/>
      <c r="Z41" s="48"/>
      <c r="AA41" s="129"/>
      <c r="AB41" s="132"/>
      <c r="AC41" s="141"/>
      <c r="AD41" s="55" t="s">
        <v>63</v>
      </c>
      <c r="AE41" s="120"/>
      <c r="AF41" s="93" t="s">
        <v>86</v>
      </c>
    </row>
    <row r="42" spans="1:32" x14ac:dyDescent="0.25">
      <c r="A42" s="154"/>
      <c r="B42" s="47"/>
      <c r="C42" s="48"/>
      <c r="D42" s="48"/>
      <c r="E42" s="48"/>
      <c r="F42" s="48"/>
      <c r="G42" s="48"/>
      <c r="H42" s="48"/>
      <c r="I42" s="48"/>
      <c r="J42" s="48"/>
      <c r="K42" s="48"/>
      <c r="L42" s="48"/>
      <c r="M42" s="129"/>
      <c r="N42" s="132"/>
      <c r="O42" s="141"/>
      <c r="P42" s="48"/>
      <c r="Q42" s="48"/>
      <c r="R42" s="48"/>
      <c r="S42" s="48"/>
      <c r="T42" s="48"/>
      <c r="U42" s="48"/>
      <c r="V42" s="48"/>
      <c r="W42" s="48"/>
      <c r="X42" s="48"/>
      <c r="Y42" s="48"/>
      <c r="Z42" s="48"/>
      <c r="AA42" s="129"/>
      <c r="AB42" s="132"/>
      <c r="AC42" s="141"/>
      <c r="AD42" s="94" t="str">
        <f>IF(AC39="OK","Yes","No")</f>
        <v>No</v>
      </c>
      <c r="AE42" s="120"/>
      <c r="AF42" s="138"/>
    </row>
    <row r="43" spans="1:32" x14ac:dyDescent="0.25">
      <c r="A43" s="53" t="str">
        <f>IF(AD38="Cycle Complete", "", "Caution: Previous cycle incomplete")</f>
        <v>Caution: Previous cycle incomplete</v>
      </c>
      <c r="B43" s="49"/>
      <c r="C43" s="50"/>
      <c r="D43" s="50"/>
      <c r="E43" s="50"/>
      <c r="F43" s="50"/>
      <c r="G43" s="50"/>
      <c r="H43" s="50"/>
      <c r="I43" s="50"/>
      <c r="J43" s="50"/>
      <c r="K43" s="50"/>
      <c r="L43" s="50"/>
      <c r="M43" s="130"/>
      <c r="N43" s="133"/>
      <c r="O43" s="142"/>
      <c r="P43" s="50"/>
      <c r="Q43" s="50"/>
      <c r="R43" s="50"/>
      <c r="S43" s="50"/>
      <c r="T43" s="50"/>
      <c r="U43" s="50"/>
      <c r="V43" s="50"/>
      <c r="W43" s="50"/>
      <c r="X43" s="50"/>
      <c r="Y43" s="50"/>
      <c r="Z43" s="50"/>
      <c r="AA43" s="130"/>
      <c r="AB43" s="133"/>
      <c r="AC43" s="142"/>
      <c r="AD43" s="57" t="str">
        <f>IF(AND(AD40="Yes",AD42="Yes"),"Cycle Complete","Cycle Incomplete")</f>
        <v>Cycle Incomplete</v>
      </c>
      <c r="AE43" s="121"/>
      <c r="AF43" s="139"/>
    </row>
    <row r="44" spans="1:32" ht="15" customHeight="1" x14ac:dyDescent="0.25">
      <c r="A44" s="155"/>
      <c r="B44" s="33"/>
      <c r="C44" s="34"/>
      <c r="D44" s="34"/>
      <c r="E44" s="34"/>
      <c r="F44" s="34"/>
      <c r="G44" s="34"/>
      <c r="H44" s="34"/>
      <c r="I44" s="34"/>
      <c r="J44" s="34"/>
      <c r="K44" s="34"/>
      <c r="L44" s="34"/>
      <c r="M44" s="143"/>
      <c r="N44" s="122">
        <f>COUNTIF(C44:L48,"y")</f>
        <v>0</v>
      </c>
      <c r="O44" s="146" t="str">
        <f t="shared" ref="O44" si="12">IF(N44&gt;0,"OK","No Observation")</f>
        <v>No Observation</v>
      </c>
      <c r="P44" s="34"/>
      <c r="Q44" s="34"/>
      <c r="R44" s="34"/>
      <c r="S44" s="34"/>
      <c r="T44" s="34"/>
      <c r="U44" s="34"/>
      <c r="V44" s="34"/>
      <c r="W44" s="34"/>
      <c r="X44" s="34"/>
      <c r="Y44" s="34"/>
      <c r="Z44" s="34"/>
      <c r="AA44" s="143"/>
      <c r="AB44" s="122">
        <f>COUNTIF(P44:Z48,"Y")</f>
        <v>0</v>
      </c>
      <c r="AC44" s="146" t="str">
        <f t="shared" ref="AC44" si="13">IF(AB44&gt;0,"OK","No Debrief")</f>
        <v>No Debrief</v>
      </c>
      <c r="AD44" s="68" t="s">
        <v>62</v>
      </c>
      <c r="AE44" s="125"/>
      <c r="AF44" s="151"/>
    </row>
    <row r="45" spans="1:32" x14ac:dyDescent="0.25">
      <c r="A45" s="156"/>
      <c r="B45" s="35"/>
      <c r="C45" s="36"/>
      <c r="D45" s="36"/>
      <c r="E45" s="36"/>
      <c r="F45" s="36"/>
      <c r="G45" s="36"/>
      <c r="H45" s="36"/>
      <c r="I45" s="36"/>
      <c r="J45" s="36"/>
      <c r="K45" s="36"/>
      <c r="L45" s="36"/>
      <c r="M45" s="144"/>
      <c r="N45" s="123"/>
      <c r="O45" s="147"/>
      <c r="P45" s="36"/>
      <c r="Q45" s="36"/>
      <c r="R45" s="36"/>
      <c r="S45" s="36"/>
      <c r="T45" s="36"/>
      <c r="U45" s="36"/>
      <c r="V45" s="36"/>
      <c r="W45" s="36"/>
      <c r="X45" s="36"/>
      <c r="Y45" s="36"/>
      <c r="Z45" s="36"/>
      <c r="AA45" s="144"/>
      <c r="AB45" s="123"/>
      <c r="AC45" s="147"/>
      <c r="AD45" s="94" t="str">
        <f>IF(O44="OK", "Yes", "No")</f>
        <v>No</v>
      </c>
      <c r="AE45" s="126"/>
      <c r="AF45" s="150"/>
    </row>
    <row r="46" spans="1:32" x14ac:dyDescent="0.25">
      <c r="A46" s="156"/>
      <c r="B46" s="35"/>
      <c r="C46" s="36"/>
      <c r="D46" s="36"/>
      <c r="E46" s="36"/>
      <c r="F46" s="36"/>
      <c r="G46" s="36"/>
      <c r="H46" s="36"/>
      <c r="I46" s="36"/>
      <c r="J46" s="36"/>
      <c r="K46" s="36"/>
      <c r="L46" s="36"/>
      <c r="M46" s="144"/>
      <c r="N46" s="123"/>
      <c r="O46" s="147"/>
      <c r="P46" s="36"/>
      <c r="Q46" s="36"/>
      <c r="R46" s="36"/>
      <c r="S46" s="36"/>
      <c r="T46" s="36"/>
      <c r="U46" s="36"/>
      <c r="V46" s="36"/>
      <c r="W46" s="36"/>
      <c r="X46" s="36"/>
      <c r="Y46" s="36"/>
      <c r="Z46" s="36"/>
      <c r="AA46" s="144"/>
      <c r="AB46" s="123"/>
      <c r="AC46" s="147"/>
      <c r="AD46" s="55" t="s">
        <v>63</v>
      </c>
      <c r="AE46" s="126"/>
      <c r="AF46" s="93" t="s">
        <v>86</v>
      </c>
    </row>
    <row r="47" spans="1:32" x14ac:dyDescent="0.25">
      <c r="A47" s="157"/>
      <c r="B47" s="35"/>
      <c r="C47" s="36"/>
      <c r="D47" s="36"/>
      <c r="E47" s="36"/>
      <c r="F47" s="36"/>
      <c r="G47" s="36"/>
      <c r="H47" s="36"/>
      <c r="I47" s="36"/>
      <c r="J47" s="36"/>
      <c r="K47" s="36"/>
      <c r="L47" s="36"/>
      <c r="M47" s="144"/>
      <c r="N47" s="123"/>
      <c r="O47" s="147"/>
      <c r="P47" s="36"/>
      <c r="Q47" s="36"/>
      <c r="R47" s="36"/>
      <c r="S47" s="36"/>
      <c r="T47" s="36"/>
      <c r="U47" s="36"/>
      <c r="V47" s="36"/>
      <c r="W47" s="36"/>
      <c r="X47" s="36"/>
      <c r="Y47" s="36"/>
      <c r="Z47" s="36"/>
      <c r="AA47" s="144"/>
      <c r="AB47" s="123"/>
      <c r="AC47" s="147"/>
      <c r="AD47" s="94" t="str">
        <f>IF(AC44="OK","Yes","No")</f>
        <v>No</v>
      </c>
      <c r="AE47" s="126"/>
      <c r="AF47" s="134"/>
    </row>
    <row r="48" spans="1:32" x14ac:dyDescent="0.25">
      <c r="A48" s="71" t="str">
        <f>IF(AD43="Cycle Complete", "", "Caution: Previous cycle incomplete")</f>
        <v>Caution: Previous cycle incomplete</v>
      </c>
      <c r="B48" s="37"/>
      <c r="C48" s="38"/>
      <c r="D48" s="38"/>
      <c r="E48" s="38"/>
      <c r="F48" s="38"/>
      <c r="G48" s="38"/>
      <c r="H48" s="38"/>
      <c r="I48" s="38"/>
      <c r="J48" s="38"/>
      <c r="K48" s="38"/>
      <c r="L48" s="38"/>
      <c r="M48" s="145"/>
      <c r="N48" s="124"/>
      <c r="O48" s="148"/>
      <c r="P48" s="38"/>
      <c r="Q48" s="38"/>
      <c r="R48" s="38"/>
      <c r="S48" s="38"/>
      <c r="T48" s="38"/>
      <c r="U48" s="38"/>
      <c r="V48" s="38"/>
      <c r="W48" s="38"/>
      <c r="X48" s="38"/>
      <c r="Y48" s="38"/>
      <c r="Z48" s="38"/>
      <c r="AA48" s="145"/>
      <c r="AB48" s="124"/>
      <c r="AC48" s="148"/>
      <c r="AD48" s="57" t="str">
        <f>IF(AND(AD45="Yes",AD47="Yes"),"Cycle Complete","Cycle Incomplete")</f>
        <v>Cycle Incomplete</v>
      </c>
      <c r="AE48" s="127"/>
      <c r="AF48" s="135"/>
    </row>
    <row r="49" spans="1:32" ht="15" customHeight="1" x14ac:dyDescent="0.25">
      <c r="A49" s="152"/>
      <c r="B49" s="45"/>
      <c r="C49" s="46"/>
      <c r="D49" s="46"/>
      <c r="E49" s="46"/>
      <c r="F49" s="46"/>
      <c r="G49" s="46"/>
      <c r="H49" s="46"/>
      <c r="I49" s="46"/>
      <c r="J49" s="46"/>
      <c r="K49" s="46"/>
      <c r="L49" s="46"/>
      <c r="M49" s="128"/>
      <c r="N49" s="131">
        <f>COUNTIF(C49:L53,"y")</f>
        <v>0</v>
      </c>
      <c r="O49" s="140" t="str">
        <f t="shared" ref="O49" si="14">IF(N49&gt;0,"OK","No Observation")</f>
        <v>No Observation</v>
      </c>
      <c r="P49" s="46"/>
      <c r="Q49" s="46"/>
      <c r="R49" s="46"/>
      <c r="S49" s="46"/>
      <c r="T49" s="46"/>
      <c r="U49" s="46"/>
      <c r="V49" s="46"/>
      <c r="W49" s="46"/>
      <c r="X49" s="46"/>
      <c r="Y49" s="46"/>
      <c r="Z49" s="46"/>
      <c r="AA49" s="128"/>
      <c r="AB49" s="131">
        <f>COUNTIF(P49:Z53,"Y")</f>
        <v>0</v>
      </c>
      <c r="AC49" s="140" t="str">
        <f t="shared" ref="AC49" si="15">IF(AB49&gt;0,"OK","No Debrief")</f>
        <v>No Debrief</v>
      </c>
      <c r="AD49" s="68" t="s">
        <v>62</v>
      </c>
      <c r="AE49" s="119"/>
      <c r="AF49" s="136"/>
    </row>
    <row r="50" spans="1:32" x14ac:dyDescent="0.25">
      <c r="A50" s="153"/>
      <c r="B50" s="47"/>
      <c r="C50" s="48"/>
      <c r="D50" s="48"/>
      <c r="E50" s="48"/>
      <c r="F50" s="48"/>
      <c r="G50" s="48"/>
      <c r="H50" s="48"/>
      <c r="I50" s="48"/>
      <c r="J50" s="48"/>
      <c r="K50" s="48"/>
      <c r="L50" s="48"/>
      <c r="M50" s="129"/>
      <c r="N50" s="132"/>
      <c r="O50" s="141"/>
      <c r="P50" s="48"/>
      <c r="Q50" s="48"/>
      <c r="R50" s="48"/>
      <c r="S50" s="48"/>
      <c r="T50" s="48"/>
      <c r="U50" s="48"/>
      <c r="V50" s="48"/>
      <c r="W50" s="48"/>
      <c r="X50" s="48"/>
      <c r="Y50" s="48"/>
      <c r="Z50" s="48"/>
      <c r="AA50" s="129"/>
      <c r="AB50" s="132"/>
      <c r="AC50" s="141"/>
      <c r="AD50" s="94" t="str">
        <f>IF(O49="OK", "Yes", "No")</f>
        <v>No</v>
      </c>
      <c r="AE50" s="120"/>
      <c r="AF50" s="137"/>
    </row>
    <row r="51" spans="1:32" x14ac:dyDescent="0.25">
      <c r="A51" s="153"/>
      <c r="B51" s="47"/>
      <c r="C51" s="48"/>
      <c r="D51" s="48"/>
      <c r="E51" s="48"/>
      <c r="F51" s="48"/>
      <c r="G51" s="48"/>
      <c r="H51" s="48"/>
      <c r="I51" s="48"/>
      <c r="J51" s="48"/>
      <c r="K51" s="48"/>
      <c r="L51" s="48"/>
      <c r="M51" s="129"/>
      <c r="N51" s="132"/>
      <c r="O51" s="141"/>
      <c r="P51" s="48"/>
      <c r="Q51" s="48"/>
      <c r="R51" s="48"/>
      <c r="S51" s="48"/>
      <c r="T51" s="48"/>
      <c r="U51" s="48"/>
      <c r="V51" s="48"/>
      <c r="W51" s="48"/>
      <c r="X51" s="48"/>
      <c r="Y51" s="48"/>
      <c r="Z51" s="48"/>
      <c r="AA51" s="129"/>
      <c r="AB51" s="132"/>
      <c r="AC51" s="141"/>
      <c r="AD51" s="55" t="s">
        <v>63</v>
      </c>
      <c r="AE51" s="120"/>
      <c r="AF51" s="93" t="s">
        <v>86</v>
      </c>
    </row>
    <row r="52" spans="1:32" x14ac:dyDescent="0.25">
      <c r="A52" s="154"/>
      <c r="B52" s="47"/>
      <c r="C52" s="48"/>
      <c r="D52" s="48"/>
      <c r="E52" s="48"/>
      <c r="F52" s="48"/>
      <c r="G52" s="48"/>
      <c r="H52" s="48"/>
      <c r="I52" s="48"/>
      <c r="J52" s="48"/>
      <c r="K52" s="48"/>
      <c r="L52" s="48"/>
      <c r="M52" s="129"/>
      <c r="N52" s="132"/>
      <c r="O52" s="141"/>
      <c r="P52" s="48"/>
      <c r="Q52" s="48"/>
      <c r="R52" s="48"/>
      <c r="S52" s="48"/>
      <c r="T52" s="48"/>
      <c r="U52" s="48"/>
      <c r="V52" s="48"/>
      <c r="W52" s="48"/>
      <c r="X52" s="48"/>
      <c r="Y52" s="48"/>
      <c r="Z52" s="48"/>
      <c r="AA52" s="129"/>
      <c r="AB52" s="132"/>
      <c r="AC52" s="141"/>
      <c r="AD52" s="94" t="str">
        <f>IF(AC49="OK","Yes","No")</f>
        <v>No</v>
      </c>
      <c r="AE52" s="120"/>
      <c r="AF52" s="138"/>
    </row>
    <row r="53" spans="1:32" x14ac:dyDescent="0.25">
      <c r="A53" s="53" t="str">
        <f>IF(AD48="Cycle Complete", "", "Caution: Previous cycle incomplete")</f>
        <v>Caution: Previous cycle incomplete</v>
      </c>
      <c r="B53" s="49"/>
      <c r="C53" s="50"/>
      <c r="D53" s="50"/>
      <c r="E53" s="50"/>
      <c r="F53" s="50"/>
      <c r="G53" s="50"/>
      <c r="H53" s="50"/>
      <c r="I53" s="50"/>
      <c r="J53" s="50"/>
      <c r="K53" s="50"/>
      <c r="L53" s="50"/>
      <c r="M53" s="130"/>
      <c r="N53" s="133"/>
      <c r="O53" s="142"/>
      <c r="P53" s="50"/>
      <c r="Q53" s="50"/>
      <c r="R53" s="50"/>
      <c r="S53" s="50"/>
      <c r="T53" s="50"/>
      <c r="U53" s="50"/>
      <c r="V53" s="50"/>
      <c r="W53" s="50"/>
      <c r="X53" s="50"/>
      <c r="Y53" s="50"/>
      <c r="Z53" s="50"/>
      <c r="AA53" s="130"/>
      <c r="AB53" s="133"/>
      <c r="AC53" s="142"/>
      <c r="AD53" s="57" t="str">
        <f>IF(AND(AD50="Yes",AD52="Yes"),"Cycle Complete","Cycle Incomplete")</f>
        <v>Cycle Incomplete</v>
      </c>
      <c r="AE53" s="121"/>
      <c r="AF53" s="139"/>
    </row>
    <row r="54" spans="1:32" ht="15" customHeight="1" x14ac:dyDescent="0.25">
      <c r="A54" s="155"/>
      <c r="B54" s="33"/>
      <c r="C54" s="34"/>
      <c r="D54" s="34"/>
      <c r="E54" s="34"/>
      <c r="F54" s="34"/>
      <c r="G54" s="34"/>
      <c r="H54" s="34"/>
      <c r="I54" s="34"/>
      <c r="J54" s="34"/>
      <c r="K54" s="34"/>
      <c r="L54" s="34"/>
      <c r="M54" s="143"/>
      <c r="N54" s="122">
        <f>COUNTIF(C54:L58,"y")</f>
        <v>0</v>
      </c>
      <c r="O54" s="146" t="str">
        <f t="shared" ref="O54" si="16">IF(N54&gt;0,"OK","No Observation")</f>
        <v>No Observation</v>
      </c>
      <c r="P54" s="34"/>
      <c r="Q54" s="34"/>
      <c r="R54" s="34"/>
      <c r="S54" s="34"/>
      <c r="T54" s="34"/>
      <c r="U54" s="34"/>
      <c r="V54" s="34"/>
      <c r="W54" s="34"/>
      <c r="X54" s="34"/>
      <c r="Y54" s="34"/>
      <c r="Z54" s="34"/>
      <c r="AA54" s="143"/>
      <c r="AB54" s="122">
        <f>COUNTIF(P54:Z58,"Y")</f>
        <v>0</v>
      </c>
      <c r="AC54" s="146" t="str">
        <f t="shared" ref="AC54" si="17">IF(AB54&gt;0,"OK","No Debrief")</f>
        <v>No Debrief</v>
      </c>
      <c r="AD54" s="68" t="s">
        <v>62</v>
      </c>
      <c r="AE54" s="125"/>
      <c r="AF54" s="151"/>
    </row>
    <row r="55" spans="1:32" x14ac:dyDescent="0.25">
      <c r="A55" s="156"/>
      <c r="B55" s="35"/>
      <c r="C55" s="36"/>
      <c r="D55" s="36"/>
      <c r="E55" s="36"/>
      <c r="F55" s="36"/>
      <c r="G55" s="36"/>
      <c r="H55" s="36"/>
      <c r="I55" s="36"/>
      <c r="J55" s="36"/>
      <c r="K55" s="36"/>
      <c r="L55" s="36"/>
      <c r="M55" s="144"/>
      <c r="N55" s="123"/>
      <c r="O55" s="147"/>
      <c r="P55" s="36"/>
      <c r="Q55" s="36"/>
      <c r="R55" s="36"/>
      <c r="S55" s="36"/>
      <c r="T55" s="36"/>
      <c r="U55" s="36"/>
      <c r="V55" s="36"/>
      <c r="W55" s="36"/>
      <c r="X55" s="36"/>
      <c r="Y55" s="36"/>
      <c r="Z55" s="36"/>
      <c r="AA55" s="144"/>
      <c r="AB55" s="123"/>
      <c r="AC55" s="147"/>
      <c r="AD55" s="94" t="str">
        <f>IF(O54="OK", "Yes", "No")</f>
        <v>No</v>
      </c>
      <c r="AE55" s="126"/>
      <c r="AF55" s="150"/>
    </row>
    <row r="56" spans="1:32" x14ac:dyDescent="0.25">
      <c r="A56" s="156"/>
      <c r="B56" s="35"/>
      <c r="C56" s="36"/>
      <c r="D56" s="36"/>
      <c r="E56" s="36"/>
      <c r="F56" s="36"/>
      <c r="G56" s="36"/>
      <c r="H56" s="36"/>
      <c r="I56" s="36"/>
      <c r="J56" s="36"/>
      <c r="K56" s="36"/>
      <c r="L56" s="36"/>
      <c r="M56" s="144"/>
      <c r="N56" s="123"/>
      <c r="O56" s="147"/>
      <c r="P56" s="36"/>
      <c r="Q56" s="36"/>
      <c r="R56" s="36"/>
      <c r="S56" s="36"/>
      <c r="T56" s="36"/>
      <c r="U56" s="36"/>
      <c r="V56" s="36"/>
      <c r="W56" s="36"/>
      <c r="X56" s="36"/>
      <c r="Y56" s="36"/>
      <c r="Z56" s="36"/>
      <c r="AA56" s="144"/>
      <c r="AB56" s="123"/>
      <c r="AC56" s="147"/>
      <c r="AD56" s="55" t="s">
        <v>63</v>
      </c>
      <c r="AE56" s="126"/>
      <c r="AF56" s="93" t="s">
        <v>86</v>
      </c>
    </row>
    <row r="57" spans="1:32" x14ac:dyDescent="0.25">
      <c r="A57" s="157"/>
      <c r="B57" s="35"/>
      <c r="C57" s="36"/>
      <c r="D57" s="36"/>
      <c r="E57" s="36"/>
      <c r="F57" s="36"/>
      <c r="G57" s="36"/>
      <c r="H57" s="36"/>
      <c r="I57" s="36"/>
      <c r="J57" s="36"/>
      <c r="K57" s="36"/>
      <c r="L57" s="36"/>
      <c r="M57" s="144"/>
      <c r="N57" s="123"/>
      <c r="O57" s="147"/>
      <c r="P57" s="36"/>
      <c r="Q57" s="36"/>
      <c r="R57" s="36"/>
      <c r="S57" s="36"/>
      <c r="T57" s="36"/>
      <c r="U57" s="36"/>
      <c r="V57" s="36"/>
      <c r="W57" s="36"/>
      <c r="X57" s="36"/>
      <c r="Y57" s="36"/>
      <c r="Z57" s="36"/>
      <c r="AA57" s="144"/>
      <c r="AB57" s="123"/>
      <c r="AC57" s="147"/>
      <c r="AD57" s="94" t="str">
        <f>IF(AC54="OK","Yes","No")</f>
        <v>No</v>
      </c>
      <c r="AE57" s="126"/>
      <c r="AF57" s="134"/>
    </row>
    <row r="58" spans="1:32" x14ac:dyDescent="0.25">
      <c r="A58" s="71" t="str">
        <f>IF(AD53="Cycle Complete", "", "Caution: Previous cycle incomplete")</f>
        <v>Caution: Previous cycle incomplete</v>
      </c>
      <c r="B58" s="37"/>
      <c r="C58" s="38"/>
      <c r="D58" s="38"/>
      <c r="E58" s="38"/>
      <c r="F58" s="38"/>
      <c r="G58" s="38"/>
      <c r="H58" s="38"/>
      <c r="I58" s="38"/>
      <c r="J58" s="38"/>
      <c r="K58" s="38"/>
      <c r="L58" s="38"/>
      <c r="M58" s="145"/>
      <c r="N58" s="124"/>
      <c r="O58" s="148"/>
      <c r="P58" s="38"/>
      <c r="Q58" s="38"/>
      <c r="R58" s="38"/>
      <c r="S58" s="38"/>
      <c r="T58" s="38"/>
      <c r="U58" s="38"/>
      <c r="V58" s="38"/>
      <c r="W58" s="38"/>
      <c r="X58" s="38"/>
      <c r="Y58" s="38"/>
      <c r="Z58" s="38"/>
      <c r="AA58" s="145"/>
      <c r="AB58" s="124"/>
      <c r="AC58" s="148"/>
      <c r="AD58" s="57" t="str">
        <f>IF(AND(AD55="Yes",AD57="Yes"),"Cycle Complete","Cycle Incomplete")</f>
        <v>Cycle Incomplete</v>
      </c>
      <c r="AE58" s="127"/>
      <c r="AF58" s="135"/>
    </row>
    <row r="59" spans="1:32" ht="15" customHeight="1" x14ac:dyDescent="0.25">
      <c r="A59" s="152"/>
      <c r="B59" s="45"/>
      <c r="C59" s="46"/>
      <c r="D59" s="46"/>
      <c r="E59" s="46"/>
      <c r="F59" s="46"/>
      <c r="G59" s="46"/>
      <c r="H59" s="46"/>
      <c r="I59" s="46"/>
      <c r="J59" s="46"/>
      <c r="K59" s="46"/>
      <c r="L59" s="46"/>
      <c r="M59" s="128"/>
      <c r="N59" s="131">
        <f>COUNTIF(C59:L63,"y")</f>
        <v>0</v>
      </c>
      <c r="O59" s="140" t="str">
        <f t="shared" ref="O59" si="18">IF(N59&gt;0,"OK","No Observation")</f>
        <v>No Observation</v>
      </c>
      <c r="P59" s="46"/>
      <c r="Q59" s="46"/>
      <c r="R59" s="46"/>
      <c r="S59" s="46"/>
      <c r="T59" s="46"/>
      <c r="U59" s="46"/>
      <c r="V59" s="46"/>
      <c r="W59" s="46"/>
      <c r="X59" s="46"/>
      <c r="Y59" s="46"/>
      <c r="Z59" s="46"/>
      <c r="AA59" s="128"/>
      <c r="AB59" s="131">
        <f>COUNTIF(P59:Z63,"Y")</f>
        <v>0</v>
      </c>
      <c r="AC59" s="140" t="str">
        <f t="shared" ref="AC59" si="19">IF(AB59&gt;0,"OK","No Debrief")</f>
        <v>No Debrief</v>
      </c>
      <c r="AD59" s="68" t="s">
        <v>62</v>
      </c>
      <c r="AE59" s="119"/>
      <c r="AF59" s="136"/>
    </row>
    <row r="60" spans="1:32" x14ac:dyDescent="0.25">
      <c r="A60" s="153"/>
      <c r="B60" s="47"/>
      <c r="C60" s="48"/>
      <c r="D60" s="48"/>
      <c r="E60" s="48"/>
      <c r="F60" s="48"/>
      <c r="G60" s="48"/>
      <c r="H60" s="48"/>
      <c r="I60" s="48"/>
      <c r="J60" s="48"/>
      <c r="K60" s="48"/>
      <c r="L60" s="48"/>
      <c r="M60" s="129"/>
      <c r="N60" s="132"/>
      <c r="O60" s="141"/>
      <c r="P60" s="48"/>
      <c r="Q60" s="48"/>
      <c r="R60" s="48"/>
      <c r="S60" s="48"/>
      <c r="T60" s="48"/>
      <c r="U60" s="48"/>
      <c r="V60" s="48"/>
      <c r="W60" s="48"/>
      <c r="X60" s="48"/>
      <c r="Y60" s="48"/>
      <c r="Z60" s="48"/>
      <c r="AA60" s="129"/>
      <c r="AB60" s="132"/>
      <c r="AC60" s="141"/>
      <c r="AD60" s="94" t="str">
        <f>IF(O59="OK", "Yes", "No")</f>
        <v>No</v>
      </c>
      <c r="AE60" s="120"/>
      <c r="AF60" s="137"/>
    </row>
    <row r="61" spans="1:32" x14ac:dyDescent="0.25">
      <c r="A61" s="153"/>
      <c r="B61" s="47"/>
      <c r="C61" s="48"/>
      <c r="D61" s="48"/>
      <c r="E61" s="48"/>
      <c r="F61" s="48"/>
      <c r="G61" s="48"/>
      <c r="H61" s="48"/>
      <c r="I61" s="48"/>
      <c r="J61" s="48"/>
      <c r="K61" s="48"/>
      <c r="L61" s="48"/>
      <c r="M61" s="129"/>
      <c r="N61" s="132"/>
      <c r="O61" s="141"/>
      <c r="P61" s="48"/>
      <c r="Q61" s="48"/>
      <c r="R61" s="48"/>
      <c r="S61" s="48"/>
      <c r="T61" s="48"/>
      <c r="U61" s="48"/>
      <c r="V61" s="48"/>
      <c r="W61" s="48"/>
      <c r="X61" s="48"/>
      <c r="Y61" s="48"/>
      <c r="Z61" s="48"/>
      <c r="AA61" s="129"/>
      <c r="AB61" s="132"/>
      <c r="AC61" s="141"/>
      <c r="AD61" s="55" t="s">
        <v>63</v>
      </c>
      <c r="AE61" s="120"/>
      <c r="AF61" s="93" t="s">
        <v>86</v>
      </c>
    </row>
    <row r="62" spans="1:32" x14ac:dyDescent="0.25">
      <c r="A62" s="154"/>
      <c r="B62" s="47"/>
      <c r="C62" s="48"/>
      <c r="D62" s="48"/>
      <c r="E62" s="48"/>
      <c r="F62" s="48"/>
      <c r="G62" s="48"/>
      <c r="H62" s="48"/>
      <c r="I62" s="48"/>
      <c r="J62" s="48"/>
      <c r="K62" s="48"/>
      <c r="L62" s="48"/>
      <c r="M62" s="129"/>
      <c r="N62" s="132"/>
      <c r="O62" s="141"/>
      <c r="P62" s="48"/>
      <c r="Q62" s="48"/>
      <c r="R62" s="48"/>
      <c r="S62" s="48"/>
      <c r="T62" s="48"/>
      <c r="U62" s="48"/>
      <c r="V62" s="48"/>
      <c r="W62" s="48"/>
      <c r="X62" s="48"/>
      <c r="Y62" s="48"/>
      <c r="Z62" s="48"/>
      <c r="AA62" s="129"/>
      <c r="AB62" s="132"/>
      <c r="AC62" s="141"/>
      <c r="AD62" s="94" t="str">
        <f>IF(AC59="OK","Yes","No")</f>
        <v>No</v>
      </c>
      <c r="AE62" s="120"/>
      <c r="AF62" s="138"/>
    </row>
    <row r="63" spans="1:32" x14ac:dyDescent="0.25">
      <c r="A63" s="53" t="str">
        <f>IF(AD58="Cycle Complete", "", "Caution: Previous cycle incomplete")</f>
        <v>Caution: Previous cycle incomplete</v>
      </c>
      <c r="B63" s="49"/>
      <c r="C63" s="50"/>
      <c r="D63" s="50"/>
      <c r="E63" s="50"/>
      <c r="F63" s="50"/>
      <c r="G63" s="50"/>
      <c r="H63" s="50"/>
      <c r="I63" s="50"/>
      <c r="J63" s="50"/>
      <c r="K63" s="50"/>
      <c r="L63" s="50"/>
      <c r="M63" s="130"/>
      <c r="N63" s="133"/>
      <c r="O63" s="142"/>
      <c r="P63" s="50"/>
      <c r="Q63" s="50"/>
      <c r="R63" s="50"/>
      <c r="S63" s="50"/>
      <c r="T63" s="50"/>
      <c r="U63" s="50"/>
      <c r="V63" s="50"/>
      <c r="W63" s="50"/>
      <c r="X63" s="50"/>
      <c r="Y63" s="50"/>
      <c r="Z63" s="50"/>
      <c r="AA63" s="130"/>
      <c r="AB63" s="133"/>
      <c r="AC63" s="142"/>
      <c r="AD63" s="57" t="str">
        <f>IF(AND(AD60="Yes",AD62="Yes"),"Cycle Complete","Cycle Incomplete")</f>
        <v>Cycle Incomplete</v>
      </c>
      <c r="AE63" s="121"/>
      <c r="AF63" s="139"/>
    </row>
    <row r="64" spans="1:32" ht="15" customHeight="1" x14ac:dyDescent="0.25">
      <c r="A64" s="155"/>
      <c r="B64" s="33"/>
      <c r="C64" s="34"/>
      <c r="D64" s="34"/>
      <c r="E64" s="34"/>
      <c r="F64" s="34"/>
      <c r="G64" s="34"/>
      <c r="H64" s="34"/>
      <c r="I64" s="34"/>
      <c r="J64" s="34"/>
      <c r="K64" s="34"/>
      <c r="L64" s="34"/>
      <c r="M64" s="143"/>
      <c r="N64" s="122">
        <f>COUNTIF(C64:L68,"y")</f>
        <v>0</v>
      </c>
      <c r="O64" s="146" t="str">
        <f t="shared" ref="O64" si="20">IF(N64&gt;0,"OK","No Observation")</f>
        <v>No Observation</v>
      </c>
      <c r="P64" s="34"/>
      <c r="Q64" s="34"/>
      <c r="R64" s="34"/>
      <c r="S64" s="34"/>
      <c r="T64" s="34"/>
      <c r="U64" s="34"/>
      <c r="V64" s="34"/>
      <c r="W64" s="34"/>
      <c r="X64" s="34"/>
      <c r="Y64" s="34"/>
      <c r="Z64" s="34"/>
      <c r="AA64" s="143"/>
      <c r="AB64" s="122">
        <f>COUNTIF(P64:Z68,"Y")</f>
        <v>0</v>
      </c>
      <c r="AC64" s="146" t="str">
        <f t="shared" ref="AC64" si="21">IF(AB64&gt;0,"OK","No Debrief")</f>
        <v>No Debrief</v>
      </c>
      <c r="AD64" s="68" t="s">
        <v>62</v>
      </c>
      <c r="AE64" s="125"/>
      <c r="AF64" s="151"/>
    </row>
    <row r="65" spans="1:32" x14ac:dyDescent="0.25">
      <c r="A65" s="156"/>
      <c r="B65" s="35"/>
      <c r="C65" s="36"/>
      <c r="D65" s="36"/>
      <c r="E65" s="36"/>
      <c r="F65" s="36"/>
      <c r="G65" s="36"/>
      <c r="H65" s="36"/>
      <c r="I65" s="36"/>
      <c r="J65" s="36"/>
      <c r="K65" s="36"/>
      <c r="L65" s="36"/>
      <c r="M65" s="144"/>
      <c r="N65" s="123"/>
      <c r="O65" s="147"/>
      <c r="P65" s="36"/>
      <c r="Q65" s="36"/>
      <c r="R65" s="36"/>
      <c r="S65" s="36"/>
      <c r="T65" s="36"/>
      <c r="U65" s="36"/>
      <c r="V65" s="36"/>
      <c r="W65" s="36"/>
      <c r="X65" s="36"/>
      <c r="Y65" s="36"/>
      <c r="Z65" s="36"/>
      <c r="AA65" s="144"/>
      <c r="AB65" s="123"/>
      <c r="AC65" s="147"/>
      <c r="AD65" s="94" t="str">
        <f>IF(O64="OK", "Yes", "No")</f>
        <v>No</v>
      </c>
      <c r="AE65" s="126"/>
      <c r="AF65" s="150"/>
    </row>
    <row r="66" spans="1:32" x14ac:dyDescent="0.25">
      <c r="A66" s="156"/>
      <c r="B66" s="35"/>
      <c r="C66" s="36"/>
      <c r="D66" s="36"/>
      <c r="E66" s="36"/>
      <c r="F66" s="36"/>
      <c r="G66" s="36"/>
      <c r="H66" s="36"/>
      <c r="I66" s="36"/>
      <c r="J66" s="36"/>
      <c r="K66" s="36"/>
      <c r="L66" s="36"/>
      <c r="M66" s="144"/>
      <c r="N66" s="123"/>
      <c r="O66" s="147"/>
      <c r="P66" s="36"/>
      <c r="Q66" s="36"/>
      <c r="R66" s="36"/>
      <c r="S66" s="36"/>
      <c r="T66" s="36"/>
      <c r="U66" s="36"/>
      <c r="V66" s="36"/>
      <c r="W66" s="36"/>
      <c r="X66" s="36"/>
      <c r="Y66" s="36"/>
      <c r="Z66" s="36"/>
      <c r="AA66" s="144"/>
      <c r="AB66" s="123"/>
      <c r="AC66" s="147"/>
      <c r="AD66" s="55" t="s">
        <v>63</v>
      </c>
      <c r="AE66" s="126"/>
      <c r="AF66" s="93" t="s">
        <v>86</v>
      </c>
    </row>
    <row r="67" spans="1:32" x14ac:dyDescent="0.25">
      <c r="A67" s="157"/>
      <c r="B67" s="35"/>
      <c r="C67" s="36"/>
      <c r="D67" s="36"/>
      <c r="E67" s="36"/>
      <c r="F67" s="36"/>
      <c r="G67" s="36"/>
      <c r="H67" s="36"/>
      <c r="I67" s="36"/>
      <c r="J67" s="36"/>
      <c r="K67" s="36"/>
      <c r="L67" s="36"/>
      <c r="M67" s="144"/>
      <c r="N67" s="123"/>
      <c r="O67" s="147"/>
      <c r="P67" s="36"/>
      <c r="Q67" s="36"/>
      <c r="R67" s="36"/>
      <c r="S67" s="36"/>
      <c r="T67" s="36"/>
      <c r="U67" s="36"/>
      <c r="V67" s="36"/>
      <c r="W67" s="36"/>
      <c r="X67" s="36"/>
      <c r="Y67" s="36"/>
      <c r="Z67" s="36"/>
      <c r="AA67" s="144"/>
      <c r="AB67" s="123"/>
      <c r="AC67" s="147"/>
      <c r="AD67" s="94" t="str">
        <f>IF(AC64="OK","Yes","No")</f>
        <v>No</v>
      </c>
      <c r="AE67" s="126"/>
      <c r="AF67" s="134"/>
    </row>
    <row r="68" spans="1:32" x14ac:dyDescent="0.25">
      <c r="A68" s="71" t="str">
        <f>IF(AD63="Cycle Complete", "", "Caution: Previous cycle incomplete")</f>
        <v>Caution: Previous cycle incomplete</v>
      </c>
      <c r="B68" s="37"/>
      <c r="C68" s="38"/>
      <c r="D68" s="38"/>
      <c r="E68" s="38"/>
      <c r="F68" s="38"/>
      <c r="G68" s="38"/>
      <c r="H68" s="38"/>
      <c r="I68" s="38"/>
      <c r="J68" s="38"/>
      <c r="K68" s="38"/>
      <c r="L68" s="38"/>
      <c r="M68" s="145"/>
      <c r="N68" s="124"/>
      <c r="O68" s="148"/>
      <c r="P68" s="38"/>
      <c r="Q68" s="38"/>
      <c r="R68" s="38"/>
      <c r="S68" s="38"/>
      <c r="T68" s="38"/>
      <c r="U68" s="38"/>
      <c r="V68" s="38"/>
      <c r="W68" s="38"/>
      <c r="X68" s="38"/>
      <c r="Y68" s="38"/>
      <c r="Z68" s="38"/>
      <c r="AA68" s="145"/>
      <c r="AB68" s="124"/>
      <c r="AC68" s="148"/>
      <c r="AD68" s="57" t="str">
        <f>IF(AND(AD65="Yes",AD67="Yes"),"Cycle Complete","Cycle Incomplete")</f>
        <v>Cycle Incomplete</v>
      </c>
      <c r="AE68" s="127"/>
      <c r="AF68" s="135"/>
    </row>
    <row r="69" spans="1:32" ht="15" customHeight="1" x14ac:dyDescent="0.25">
      <c r="A69" s="152"/>
      <c r="B69" s="45"/>
      <c r="C69" s="46"/>
      <c r="D69" s="46"/>
      <c r="E69" s="46"/>
      <c r="F69" s="46"/>
      <c r="G69" s="46"/>
      <c r="H69" s="46"/>
      <c r="I69" s="46"/>
      <c r="J69" s="46"/>
      <c r="K69" s="46"/>
      <c r="L69" s="46"/>
      <c r="M69" s="128"/>
      <c r="N69" s="131">
        <f>COUNTIF(C69:L73,"y")</f>
        <v>0</v>
      </c>
      <c r="O69" s="140" t="str">
        <f t="shared" ref="O69" si="22">IF(N69&gt;0,"OK","No Observation")</f>
        <v>No Observation</v>
      </c>
      <c r="P69" s="46"/>
      <c r="Q69" s="46"/>
      <c r="R69" s="46"/>
      <c r="S69" s="46"/>
      <c r="T69" s="46"/>
      <c r="U69" s="46"/>
      <c r="V69" s="46"/>
      <c r="W69" s="46"/>
      <c r="X69" s="46"/>
      <c r="Y69" s="46"/>
      <c r="Z69" s="46"/>
      <c r="AA69" s="128"/>
      <c r="AB69" s="131">
        <f>COUNTIF(P69:Z73,"Y")</f>
        <v>0</v>
      </c>
      <c r="AC69" s="140" t="str">
        <f t="shared" ref="AC69" si="23">IF(AB69&gt;0,"OK","No Debrief")</f>
        <v>No Debrief</v>
      </c>
      <c r="AD69" s="68" t="s">
        <v>62</v>
      </c>
      <c r="AE69" s="119"/>
      <c r="AF69" s="136"/>
    </row>
    <row r="70" spans="1:32" x14ac:dyDescent="0.25">
      <c r="A70" s="153"/>
      <c r="B70" s="47"/>
      <c r="C70" s="48"/>
      <c r="D70" s="48"/>
      <c r="E70" s="48"/>
      <c r="F70" s="48"/>
      <c r="G70" s="48"/>
      <c r="H70" s="48"/>
      <c r="I70" s="48"/>
      <c r="J70" s="48"/>
      <c r="K70" s="48"/>
      <c r="L70" s="48"/>
      <c r="M70" s="129"/>
      <c r="N70" s="132"/>
      <c r="O70" s="141"/>
      <c r="P70" s="48"/>
      <c r="Q70" s="48"/>
      <c r="R70" s="48"/>
      <c r="S70" s="48"/>
      <c r="T70" s="48"/>
      <c r="U70" s="48"/>
      <c r="V70" s="48"/>
      <c r="W70" s="48"/>
      <c r="X70" s="48"/>
      <c r="Y70" s="48"/>
      <c r="Z70" s="48"/>
      <c r="AA70" s="129"/>
      <c r="AB70" s="132"/>
      <c r="AC70" s="141"/>
      <c r="AD70" s="94" t="str">
        <f>IF(O69="OK", "Yes", "No")</f>
        <v>No</v>
      </c>
      <c r="AE70" s="120"/>
      <c r="AF70" s="137"/>
    </row>
    <row r="71" spans="1:32" x14ac:dyDescent="0.25">
      <c r="A71" s="153"/>
      <c r="B71" s="47"/>
      <c r="C71" s="48"/>
      <c r="D71" s="48"/>
      <c r="E71" s="48"/>
      <c r="F71" s="48"/>
      <c r="G71" s="48"/>
      <c r="H71" s="48"/>
      <c r="I71" s="48"/>
      <c r="J71" s="48"/>
      <c r="K71" s="48"/>
      <c r="L71" s="48"/>
      <c r="M71" s="129"/>
      <c r="N71" s="132"/>
      <c r="O71" s="141"/>
      <c r="P71" s="48"/>
      <c r="Q71" s="48"/>
      <c r="R71" s="48"/>
      <c r="S71" s="48"/>
      <c r="T71" s="48"/>
      <c r="U71" s="48"/>
      <c r="V71" s="48"/>
      <c r="W71" s="48"/>
      <c r="X71" s="48"/>
      <c r="Y71" s="48"/>
      <c r="Z71" s="48"/>
      <c r="AA71" s="129"/>
      <c r="AB71" s="132"/>
      <c r="AC71" s="141"/>
      <c r="AD71" s="55" t="s">
        <v>63</v>
      </c>
      <c r="AE71" s="120"/>
      <c r="AF71" s="93" t="s">
        <v>86</v>
      </c>
    </row>
    <row r="72" spans="1:32" x14ac:dyDescent="0.25">
      <c r="A72" s="154"/>
      <c r="B72" s="47"/>
      <c r="C72" s="48"/>
      <c r="D72" s="48"/>
      <c r="E72" s="48"/>
      <c r="F72" s="48"/>
      <c r="G72" s="48"/>
      <c r="H72" s="48"/>
      <c r="I72" s="48"/>
      <c r="J72" s="48"/>
      <c r="K72" s="48"/>
      <c r="L72" s="48"/>
      <c r="M72" s="129"/>
      <c r="N72" s="132"/>
      <c r="O72" s="141"/>
      <c r="P72" s="48"/>
      <c r="Q72" s="48"/>
      <c r="R72" s="48"/>
      <c r="S72" s="48"/>
      <c r="T72" s="48"/>
      <c r="U72" s="48"/>
      <c r="V72" s="48"/>
      <c r="W72" s="48"/>
      <c r="X72" s="48"/>
      <c r="Y72" s="48"/>
      <c r="Z72" s="48"/>
      <c r="AA72" s="129"/>
      <c r="AB72" s="132"/>
      <c r="AC72" s="141"/>
      <c r="AD72" s="94" t="str">
        <f>IF(AC69="OK","Yes","No")</f>
        <v>No</v>
      </c>
      <c r="AE72" s="120"/>
      <c r="AF72" s="138"/>
    </row>
    <row r="73" spans="1:32" x14ac:dyDescent="0.25">
      <c r="A73" s="53" t="str">
        <f>IF(AD68="Cycle Complete", "", "Caution: Previous cycle incomplete")</f>
        <v>Caution: Previous cycle incomplete</v>
      </c>
      <c r="B73" s="49"/>
      <c r="C73" s="50"/>
      <c r="D73" s="50"/>
      <c r="E73" s="50"/>
      <c r="F73" s="50"/>
      <c r="G73" s="50"/>
      <c r="H73" s="50"/>
      <c r="I73" s="50"/>
      <c r="J73" s="50"/>
      <c r="K73" s="50"/>
      <c r="L73" s="50"/>
      <c r="M73" s="130"/>
      <c r="N73" s="133"/>
      <c r="O73" s="142"/>
      <c r="P73" s="50"/>
      <c r="Q73" s="50"/>
      <c r="R73" s="50"/>
      <c r="S73" s="50"/>
      <c r="T73" s="50"/>
      <c r="U73" s="50"/>
      <c r="V73" s="50"/>
      <c r="W73" s="50"/>
      <c r="X73" s="50"/>
      <c r="Y73" s="50"/>
      <c r="Z73" s="50"/>
      <c r="AA73" s="130"/>
      <c r="AB73" s="133"/>
      <c r="AC73" s="142"/>
      <c r="AD73" s="57" t="str">
        <f>IF(AND(AD70="Yes",AD72="Yes"),"Cycle Complete","Cycle Incomplete")</f>
        <v>Cycle Incomplete</v>
      </c>
      <c r="AE73" s="121"/>
      <c r="AF73" s="139"/>
    </row>
    <row r="74" spans="1:32" ht="15" customHeight="1" x14ac:dyDescent="0.25">
      <c r="A74" s="155"/>
      <c r="B74" s="33"/>
      <c r="C74" s="34"/>
      <c r="D74" s="34"/>
      <c r="E74" s="34"/>
      <c r="F74" s="34"/>
      <c r="G74" s="34"/>
      <c r="H74" s="34"/>
      <c r="I74" s="34"/>
      <c r="J74" s="34"/>
      <c r="K74" s="34"/>
      <c r="L74" s="34"/>
      <c r="M74" s="143"/>
      <c r="N74" s="122">
        <f>COUNTIF(C74:L78,"y")</f>
        <v>0</v>
      </c>
      <c r="O74" s="146" t="str">
        <f t="shared" ref="O74" si="24">IF(N74&gt;0,"OK","No Observation")</f>
        <v>No Observation</v>
      </c>
      <c r="P74" s="34"/>
      <c r="Q74" s="34"/>
      <c r="R74" s="34"/>
      <c r="S74" s="34"/>
      <c r="T74" s="34"/>
      <c r="U74" s="34"/>
      <c r="V74" s="34"/>
      <c r="W74" s="34"/>
      <c r="X74" s="34"/>
      <c r="Y74" s="34"/>
      <c r="Z74" s="34"/>
      <c r="AA74" s="143"/>
      <c r="AB74" s="122">
        <f>COUNTIF(P74:Z78,"Y")</f>
        <v>0</v>
      </c>
      <c r="AC74" s="146" t="str">
        <f t="shared" ref="AC74" si="25">IF(AB74&gt;0,"OK","No Debrief")</f>
        <v>No Debrief</v>
      </c>
      <c r="AD74" s="68" t="s">
        <v>62</v>
      </c>
      <c r="AE74" s="125"/>
      <c r="AF74" s="151"/>
    </row>
    <row r="75" spans="1:32" x14ac:dyDescent="0.25">
      <c r="A75" s="156"/>
      <c r="B75" s="35"/>
      <c r="C75" s="36"/>
      <c r="D75" s="36"/>
      <c r="E75" s="36"/>
      <c r="F75" s="36"/>
      <c r="G75" s="36"/>
      <c r="H75" s="36"/>
      <c r="I75" s="36"/>
      <c r="J75" s="36"/>
      <c r="K75" s="36"/>
      <c r="L75" s="36"/>
      <c r="M75" s="144"/>
      <c r="N75" s="123"/>
      <c r="O75" s="147"/>
      <c r="P75" s="36"/>
      <c r="Q75" s="36"/>
      <c r="R75" s="36"/>
      <c r="S75" s="36"/>
      <c r="T75" s="36"/>
      <c r="U75" s="36"/>
      <c r="V75" s="36"/>
      <c r="W75" s="36"/>
      <c r="X75" s="36"/>
      <c r="Y75" s="36"/>
      <c r="Z75" s="36"/>
      <c r="AA75" s="144"/>
      <c r="AB75" s="123"/>
      <c r="AC75" s="147"/>
      <c r="AD75" s="94" t="str">
        <f>IF(O74="OK", "Yes", "No")</f>
        <v>No</v>
      </c>
      <c r="AE75" s="126"/>
      <c r="AF75" s="150"/>
    </row>
    <row r="76" spans="1:32" x14ac:dyDescent="0.25">
      <c r="A76" s="156"/>
      <c r="B76" s="35"/>
      <c r="C76" s="36"/>
      <c r="D76" s="36"/>
      <c r="E76" s="36"/>
      <c r="F76" s="36"/>
      <c r="G76" s="36"/>
      <c r="H76" s="36"/>
      <c r="I76" s="36"/>
      <c r="J76" s="36"/>
      <c r="K76" s="36"/>
      <c r="L76" s="36"/>
      <c r="M76" s="144"/>
      <c r="N76" s="123"/>
      <c r="O76" s="147"/>
      <c r="P76" s="36"/>
      <c r="Q76" s="36"/>
      <c r="R76" s="36"/>
      <c r="S76" s="36"/>
      <c r="T76" s="36"/>
      <c r="U76" s="36"/>
      <c r="V76" s="36"/>
      <c r="W76" s="36"/>
      <c r="X76" s="36"/>
      <c r="Y76" s="36"/>
      <c r="Z76" s="36"/>
      <c r="AA76" s="144"/>
      <c r="AB76" s="123"/>
      <c r="AC76" s="147"/>
      <c r="AD76" s="55" t="s">
        <v>63</v>
      </c>
      <c r="AE76" s="126"/>
      <c r="AF76" s="93" t="s">
        <v>86</v>
      </c>
    </row>
    <row r="77" spans="1:32" x14ac:dyDescent="0.25">
      <c r="A77" s="157"/>
      <c r="B77" s="35"/>
      <c r="C77" s="36"/>
      <c r="D77" s="36"/>
      <c r="E77" s="36"/>
      <c r="F77" s="36"/>
      <c r="G77" s="36"/>
      <c r="H77" s="36"/>
      <c r="I77" s="36"/>
      <c r="J77" s="36"/>
      <c r="K77" s="36"/>
      <c r="L77" s="36"/>
      <c r="M77" s="144"/>
      <c r="N77" s="123"/>
      <c r="O77" s="147"/>
      <c r="P77" s="36"/>
      <c r="Q77" s="36"/>
      <c r="R77" s="36"/>
      <c r="S77" s="36"/>
      <c r="T77" s="36"/>
      <c r="U77" s="36"/>
      <c r="V77" s="36"/>
      <c r="W77" s="36"/>
      <c r="X77" s="36"/>
      <c r="Y77" s="36"/>
      <c r="Z77" s="36"/>
      <c r="AA77" s="144"/>
      <c r="AB77" s="123"/>
      <c r="AC77" s="147"/>
      <c r="AD77" s="94" t="str">
        <f>IF(AC74="OK","Yes","No")</f>
        <v>No</v>
      </c>
      <c r="AE77" s="126"/>
      <c r="AF77" s="134"/>
    </row>
    <row r="78" spans="1:32" x14ac:dyDescent="0.25">
      <c r="A78" s="71" t="str">
        <f>IF(AD73="Cycle Complete", "", "Caution: Previous cycle incomplete")</f>
        <v>Caution: Previous cycle incomplete</v>
      </c>
      <c r="B78" s="37"/>
      <c r="C78" s="38"/>
      <c r="D78" s="38"/>
      <c r="E78" s="38"/>
      <c r="F78" s="38"/>
      <c r="G78" s="38"/>
      <c r="H78" s="38"/>
      <c r="I78" s="38"/>
      <c r="J78" s="38"/>
      <c r="K78" s="38"/>
      <c r="L78" s="38"/>
      <c r="M78" s="145"/>
      <c r="N78" s="124"/>
      <c r="O78" s="148"/>
      <c r="P78" s="38"/>
      <c r="Q78" s="38"/>
      <c r="R78" s="38"/>
      <c r="S78" s="38"/>
      <c r="T78" s="38"/>
      <c r="U78" s="38"/>
      <c r="V78" s="38"/>
      <c r="W78" s="38"/>
      <c r="X78" s="38"/>
      <c r="Y78" s="38"/>
      <c r="Z78" s="38"/>
      <c r="AA78" s="145"/>
      <c r="AB78" s="124"/>
      <c r="AC78" s="148"/>
      <c r="AD78" s="57" t="str">
        <f>IF(AND(AD75="Yes",AD77="Yes"),"Cycle Complete","Cycle Incomplete")</f>
        <v>Cycle Incomplete</v>
      </c>
      <c r="AE78" s="127"/>
      <c r="AF78" s="135"/>
    </row>
    <row r="79" spans="1:32" ht="15" customHeight="1" x14ac:dyDescent="0.25">
      <c r="A79" s="152"/>
      <c r="B79" s="45"/>
      <c r="C79" s="46"/>
      <c r="D79" s="46"/>
      <c r="E79" s="46"/>
      <c r="F79" s="46"/>
      <c r="G79" s="46"/>
      <c r="H79" s="46"/>
      <c r="I79" s="46"/>
      <c r="J79" s="46"/>
      <c r="K79" s="46"/>
      <c r="L79" s="46"/>
      <c r="M79" s="128"/>
      <c r="N79" s="131">
        <f>COUNTIF(C79:L83,"y")</f>
        <v>0</v>
      </c>
      <c r="O79" s="140" t="str">
        <f t="shared" ref="O79" si="26">IF(N79&gt;0,"OK","No Observation")</f>
        <v>No Observation</v>
      </c>
      <c r="P79" s="46"/>
      <c r="Q79" s="46"/>
      <c r="R79" s="46"/>
      <c r="S79" s="46"/>
      <c r="T79" s="46"/>
      <c r="U79" s="46"/>
      <c r="V79" s="46"/>
      <c r="W79" s="46"/>
      <c r="X79" s="46"/>
      <c r="Y79" s="46"/>
      <c r="Z79" s="46"/>
      <c r="AA79" s="128"/>
      <c r="AB79" s="131">
        <f>COUNTIF(P79:Z83,"Y")</f>
        <v>0</v>
      </c>
      <c r="AC79" s="140" t="str">
        <f t="shared" ref="AC79" si="27">IF(AB79&gt;0,"OK","No Debrief")</f>
        <v>No Debrief</v>
      </c>
      <c r="AD79" s="68" t="s">
        <v>62</v>
      </c>
      <c r="AE79" s="119"/>
      <c r="AF79" s="136"/>
    </row>
    <row r="80" spans="1:32" x14ac:dyDescent="0.25">
      <c r="A80" s="153"/>
      <c r="B80" s="47"/>
      <c r="C80" s="48"/>
      <c r="D80" s="48"/>
      <c r="E80" s="48"/>
      <c r="F80" s="48"/>
      <c r="G80" s="48"/>
      <c r="H80" s="48"/>
      <c r="I80" s="48"/>
      <c r="J80" s="48"/>
      <c r="K80" s="48"/>
      <c r="L80" s="48"/>
      <c r="M80" s="129"/>
      <c r="N80" s="132"/>
      <c r="O80" s="141"/>
      <c r="P80" s="48"/>
      <c r="Q80" s="48"/>
      <c r="R80" s="48"/>
      <c r="S80" s="48"/>
      <c r="T80" s="48"/>
      <c r="U80" s="48"/>
      <c r="V80" s="48"/>
      <c r="W80" s="48"/>
      <c r="X80" s="48"/>
      <c r="Y80" s="48"/>
      <c r="Z80" s="48"/>
      <c r="AA80" s="129"/>
      <c r="AB80" s="132"/>
      <c r="AC80" s="141"/>
      <c r="AD80" s="94" t="str">
        <f>IF(O79="OK", "Yes", "No")</f>
        <v>No</v>
      </c>
      <c r="AE80" s="120"/>
      <c r="AF80" s="137"/>
    </row>
    <row r="81" spans="1:32" x14ac:dyDescent="0.25">
      <c r="A81" s="153"/>
      <c r="B81" s="47"/>
      <c r="C81" s="48"/>
      <c r="D81" s="48"/>
      <c r="E81" s="48"/>
      <c r="F81" s="48"/>
      <c r="G81" s="48"/>
      <c r="H81" s="48"/>
      <c r="I81" s="48"/>
      <c r="J81" s="48"/>
      <c r="K81" s="48"/>
      <c r="L81" s="48"/>
      <c r="M81" s="129"/>
      <c r="N81" s="132"/>
      <c r="O81" s="141"/>
      <c r="P81" s="48"/>
      <c r="Q81" s="48"/>
      <c r="R81" s="48"/>
      <c r="S81" s="48"/>
      <c r="T81" s="48"/>
      <c r="U81" s="48"/>
      <c r="V81" s="48"/>
      <c r="W81" s="48"/>
      <c r="X81" s="48"/>
      <c r="Y81" s="48"/>
      <c r="Z81" s="48"/>
      <c r="AA81" s="129"/>
      <c r="AB81" s="132"/>
      <c r="AC81" s="141"/>
      <c r="AD81" s="55" t="s">
        <v>63</v>
      </c>
      <c r="AE81" s="120"/>
      <c r="AF81" s="93" t="s">
        <v>86</v>
      </c>
    </row>
    <row r="82" spans="1:32" x14ac:dyDescent="0.25">
      <c r="A82" s="154"/>
      <c r="B82" s="47"/>
      <c r="C82" s="48"/>
      <c r="D82" s="48"/>
      <c r="E82" s="48"/>
      <c r="F82" s="48"/>
      <c r="G82" s="48"/>
      <c r="H82" s="48"/>
      <c r="I82" s="48"/>
      <c r="J82" s="48"/>
      <c r="K82" s="48"/>
      <c r="L82" s="48"/>
      <c r="M82" s="129"/>
      <c r="N82" s="132"/>
      <c r="O82" s="141"/>
      <c r="P82" s="48"/>
      <c r="Q82" s="48"/>
      <c r="R82" s="48"/>
      <c r="S82" s="48"/>
      <c r="T82" s="48"/>
      <c r="U82" s="48"/>
      <c r="V82" s="48"/>
      <c r="W82" s="48"/>
      <c r="X82" s="48"/>
      <c r="Y82" s="48"/>
      <c r="Z82" s="48"/>
      <c r="AA82" s="129"/>
      <c r="AB82" s="132"/>
      <c r="AC82" s="141"/>
      <c r="AD82" s="94" t="str">
        <f>IF(AC79="OK","Yes","No")</f>
        <v>No</v>
      </c>
      <c r="AE82" s="120"/>
      <c r="AF82" s="138"/>
    </row>
    <row r="83" spans="1:32" x14ac:dyDescent="0.25">
      <c r="A83" s="53" t="str">
        <f>IF(AD78="Cycle Complete", "", "Caution: Previous cycle incomplete")</f>
        <v>Caution: Previous cycle incomplete</v>
      </c>
      <c r="B83" s="49"/>
      <c r="C83" s="50"/>
      <c r="D83" s="50"/>
      <c r="E83" s="50"/>
      <c r="F83" s="50"/>
      <c r="G83" s="50"/>
      <c r="H83" s="50"/>
      <c r="I83" s="50"/>
      <c r="J83" s="50"/>
      <c r="K83" s="50"/>
      <c r="L83" s="50"/>
      <c r="M83" s="130"/>
      <c r="N83" s="133"/>
      <c r="O83" s="142"/>
      <c r="P83" s="50"/>
      <c r="Q83" s="50"/>
      <c r="R83" s="50"/>
      <c r="S83" s="50"/>
      <c r="T83" s="50"/>
      <c r="U83" s="50"/>
      <c r="V83" s="50"/>
      <c r="W83" s="50"/>
      <c r="X83" s="50"/>
      <c r="Y83" s="50"/>
      <c r="Z83" s="50"/>
      <c r="AA83" s="130"/>
      <c r="AB83" s="133"/>
      <c r="AC83" s="142"/>
      <c r="AD83" s="57" t="str">
        <f>IF(AND(AD80="Yes",AD82="Yes"),"Cycle Complete","Cycle Incomplete")</f>
        <v>Cycle Incomplete</v>
      </c>
      <c r="AE83" s="121"/>
      <c r="AF83" s="139"/>
    </row>
    <row r="84" spans="1:32" ht="15" customHeight="1" x14ac:dyDescent="0.25">
      <c r="A84" s="155"/>
      <c r="B84" s="33"/>
      <c r="C84" s="34"/>
      <c r="D84" s="34"/>
      <c r="E84" s="34"/>
      <c r="F84" s="34"/>
      <c r="G84" s="34"/>
      <c r="H84" s="34"/>
      <c r="I84" s="34"/>
      <c r="J84" s="34"/>
      <c r="K84" s="34"/>
      <c r="L84" s="34"/>
      <c r="M84" s="143"/>
      <c r="N84" s="122">
        <f>COUNTIF(C84:L88,"y")</f>
        <v>0</v>
      </c>
      <c r="O84" s="146" t="str">
        <f t="shared" ref="O84" si="28">IF(N84&gt;0,"OK","No Observation")</f>
        <v>No Observation</v>
      </c>
      <c r="P84" s="34"/>
      <c r="Q84" s="34"/>
      <c r="R84" s="34"/>
      <c r="S84" s="34"/>
      <c r="T84" s="34"/>
      <c r="U84" s="34"/>
      <c r="V84" s="34"/>
      <c r="W84" s="34"/>
      <c r="X84" s="34"/>
      <c r="Y84" s="34"/>
      <c r="Z84" s="34"/>
      <c r="AA84" s="143"/>
      <c r="AB84" s="122">
        <f>COUNTIF(P84:Z88,"Y")</f>
        <v>0</v>
      </c>
      <c r="AC84" s="146" t="str">
        <f t="shared" ref="AC84" si="29">IF(AB84&gt;0,"OK","No Debrief")</f>
        <v>No Debrief</v>
      </c>
      <c r="AD84" s="68" t="s">
        <v>62</v>
      </c>
      <c r="AE84" s="125"/>
      <c r="AF84" s="151"/>
    </row>
    <row r="85" spans="1:32" x14ac:dyDescent="0.25">
      <c r="A85" s="156"/>
      <c r="B85" s="35"/>
      <c r="C85" s="36"/>
      <c r="D85" s="36"/>
      <c r="E85" s="36"/>
      <c r="F85" s="36"/>
      <c r="G85" s="36"/>
      <c r="H85" s="36"/>
      <c r="I85" s="36"/>
      <c r="J85" s="36"/>
      <c r="K85" s="36"/>
      <c r="L85" s="36"/>
      <c r="M85" s="144"/>
      <c r="N85" s="123"/>
      <c r="O85" s="147"/>
      <c r="P85" s="36"/>
      <c r="Q85" s="36"/>
      <c r="R85" s="36"/>
      <c r="S85" s="36"/>
      <c r="T85" s="36"/>
      <c r="U85" s="36"/>
      <c r="V85" s="36"/>
      <c r="W85" s="36"/>
      <c r="X85" s="36"/>
      <c r="Y85" s="36"/>
      <c r="Z85" s="36"/>
      <c r="AA85" s="144"/>
      <c r="AB85" s="123"/>
      <c r="AC85" s="147"/>
      <c r="AD85" s="94" t="str">
        <f>IF(O84="OK", "Yes", "No")</f>
        <v>No</v>
      </c>
      <c r="AE85" s="126"/>
      <c r="AF85" s="150"/>
    </row>
    <row r="86" spans="1:32" x14ac:dyDescent="0.25">
      <c r="A86" s="156"/>
      <c r="B86" s="35"/>
      <c r="C86" s="36"/>
      <c r="D86" s="36"/>
      <c r="E86" s="36"/>
      <c r="F86" s="36"/>
      <c r="G86" s="36"/>
      <c r="H86" s="36"/>
      <c r="I86" s="36"/>
      <c r="J86" s="36"/>
      <c r="K86" s="36"/>
      <c r="L86" s="36"/>
      <c r="M86" s="144"/>
      <c r="N86" s="123"/>
      <c r="O86" s="147"/>
      <c r="P86" s="36"/>
      <c r="Q86" s="36"/>
      <c r="R86" s="36"/>
      <c r="S86" s="36"/>
      <c r="T86" s="36"/>
      <c r="U86" s="36"/>
      <c r="V86" s="36"/>
      <c r="W86" s="36"/>
      <c r="X86" s="36"/>
      <c r="Y86" s="36"/>
      <c r="Z86" s="36"/>
      <c r="AA86" s="144"/>
      <c r="AB86" s="123"/>
      <c r="AC86" s="147"/>
      <c r="AD86" s="55" t="s">
        <v>63</v>
      </c>
      <c r="AE86" s="126"/>
      <c r="AF86" s="93" t="s">
        <v>86</v>
      </c>
    </row>
    <row r="87" spans="1:32" x14ac:dyDescent="0.25">
      <c r="A87" s="157"/>
      <c r="B87" s="35"/>
      <c r="C87" s="36"/>
      <c r="D87" s="36"/>
      <c r="E87" s="36"/>
      <c r="F87" s="36"/>
      <c r="G87" s="36"/>
      <c r="H87" s="36"/>
      <c r="I87" s="36"/>
      <c r="J87" s="36"/>
      <c r="K87" s="36"/>
      <c r="L87" s="36"/>
      <c r="M87" s="144"/>
      <c r="N87" s="123"/>
      <c r="O87" s="147"/>
      <c r="P87" s="36"/>
      <c r="Q87" s="36"/>
      <c r="R87" s="36"/>
      <c r="S87" s="36"/>
      <c r="T87" s="36"/>
      <c r="U87" s="36"/>
      <c r="V87" s="36"/>
      <c r="W87" s="36"/>
      <c r="X87" s="36"/>
      <c r="Y87" s="36"/>
      <c r="Z87" s="36"/>
      <c r="AA87" s="144"/>
      <c r="AB87" s="123"/>
      <c r="AC87" s="147"/>
      <c r="AD87" s="94" t="str">
        <f>IF(AC84="OK","Yes","No")</f>
        <v>No</v>
      </c>
      <c r="AE87" s="126"/>
      <c r="AF87" s="134"/>
    </row>
    <row r="88" spans="1:32" x14ac:dyDescent="0.25">
      <c r="A88" s="71" t="str">
        <f>IF(AD83="Cycle Complete", "", "Caution: Previous cycle incomplete")</f>
        <v>Caution: Previous cycle incomplete</v>
      </c>
      <c r="B88" s="37"/>
      <c r="C88" s="38"/>
      <c r="D88" s="38"/>
      <c r="E88" s="38"/>
      <c r="F88" s="38"/>
      <c r="G88" s="38"/>
      <c r="H88" s="38"/>
      <c r="I88" s="38"/>
      <c r="J88" s="38"/>
      <c r="K88" s="38"/>
      <c r="L88" s="38"/>
      <c r="M88" s="145"/>
      <c r="N88" s="124"/>
      <c r="O88" s="148"/>
      <c r="P88" s="38"/>
      <c r="Q88" s="38"/>
      <c r="R88" s="38"/>
      <c r="S88" s="38"/>
      <c r="T88" s="38"/>
      <c r="U88" s="38"/>
      <c r="V88" s="38"/>
      <c r="W88" s="38"/>
      <c r="X88" s="38"/>
      <c r="Y88" s="38"/>
      <c r="Z88" s="38"/>
      <c r="AA88" s="145"/>
      <c r="AB88" s="124"/>
      <c r="AC88" s="148"/>
      <c r="AD88" s="57" t="str">
        <f>IF(AND(AD85="Yes",AD87="Yes"),"Cycle Complete","Cycle Incomplete")</f>
        <v>Cycle Incomplete</v>
      </c>
      <c r="AE88" s="127"/>
      <c r="AF88" s="135"/>
    </row>
    <row r="89" spans="1:32" ht="15" customHeight="1" x14ac:dyDescent="0.25">
      <c r="A89" s="152"/>
      <c r="B89" s="45"/>
      <c r="C89" s="46"/>
      <c r="D89" s="46"/>
      <c r="E89" s="46"/>
      <c r="F89" s="46"/>
      <c r="G89" s="46"/>
      <c r="H89" s="46"/>
      <c r="I89" s="46"/>
      <c r="J89" s="46"/>
      <c r="K89" s="46"/>
      <c r="L89" s="46"/>
      <c r="M89" s="128"/>
      <c r="N89" s="131">
        <f>COUNTIF(C89:L93,"y")</f>
        <v>0</v>
      </c>
      <c r="O89" s="140" t="str">
        <f t="shared" ref="O89" si="30">IF(N89&gt;0,"OK","No Observation")</f>
        <v>No Observation</v>
      </c>
      <c r="P89" s="46"/>
      <c r="Q89" s="46"/>
      <c r="R89" s="46"/>
      <c r="S89" s="46"/>
      <c r="T89" s="46"/>
      <c r="U89" s="46"/>
      <c r="V89" s="46"/>
      <c r="W89" s="46"/>
      <c r="X89" s="46"/>
      <c r="Y89" s="46"/>
      <c r="Z89" s="46"/>
      <c r="AA89" s="128"/>
      <c r="AB89" s="131">
        <f>COUNTIF(P89:Z93,"Y")</f>
        <v>0</v>
      </c>
      <c r="AC89" s="140" t="str">
        <f t="shared" ref="AC89" si="31">IF(AB89&gt;0,"OK","No Debrief")</f>
        <v>No Debrief</v>
      </c>
      <c r="AD89" s="68" t="s">
        <v>62</v>
      </c>
      <c r="AE89" s="119"/>
      <c r="AF89" s="136"/>
    </row>
    <row r="90" spans="1:32" x14ac:dyDescent="0.25">
      <c r="A90" s="153"/>
      <c r="B90" s="47"/>
      <c r="C90" s="48"/>
      <c r="D90" s="48"/>
      <c r="E90" s="48"/>
      <c r="F90" s="48"/>
      <c r="G90" s="48"/>
      <c r="H90" s="48"/>
      <c r="I90" s="48"/>
      <c r="J90" s="48"/>
      <c r="K90" s="48"/>
      <c r="L90" s="48"/>
      <c r="M90" s="129"/>
      <c r="N90" s="132"/>
      <c r="O90" s="141"/>
      <c r="P90" s="48"/>
      <c r="Q90" s="48"/>
      <c r="R90" s="48"/>
      <c r="S90" s="48"/>
      <c r="T90" s="48"/>
      <c r="U90" s="48"/>
      <c r="V90" s="48"/>
      <c r="W90" s="48"/>
      <c r="X90" s="48"/>
      <c r="Y90" s="48"/>
      <c r="Z90" s="48"/>
      <c r="AA90" s="129"/>
      <c r="AB90" s="132"/>
      <c r="AC90" s="141"/>
      <c r="AD90" s="94" t="str">
        <f>IF(O89="OK", "Yes", "No")</f>
        <v>No</v>
      </c>
      <c r="AE90" s="120"/>
      <c r="AF90" s="137"/>
    </row>
    <row r="91" spans="1:32" x14ac:dyDescent="0.25">
      <c r="A91" s="153"/>
      <c r="B91" s="47"/>
      <c r="C91" s="48"/>
      <c r="D91" s="48"/>
      <c r="E91" s="48"/>
      <c r="F91" s="48"/>
      <c r="G91" s="48"/>
      <c r="H91" s="48"/>
      <c r="I91" s="48"/>
      <c r="J91" s="48"/>
      <c r="K91" s="48"/>
      <c r="L91" s="48"/>
      <c r="M91" s="129"/>
      <c r="N91" s="132"/>
      <c r="O91" s="141"/>
      <c r="P91" s="48"/>
      <c r="Q91" s="48"/>
      <c r="R91" s="48"/>
      <c r="S91" s="48"/>
      <c r="T91" s="48"/>
      <c r="U91" s="48"/>
      <c r="V91" s="48"/>
      <c r="W91" s="48"/>
      <c r="X91" s="48"/>
      <c r="Y91" s="48"/>
      <c r="Z91" s="48"/>
      <c r="AA91" s="129"/>
      <c r="AB91" s="132"/>
      <c r="AC91" s="141"/>
      <c r="AD91" s="55" t="s">
        <v>63</v>
      </c>
      <c r="AE91" s="120"/>
      <c r="AF91" s="93" t="s">
        <v>86</v>
      </c>
    </row>
    <row r="92" spans="1:32" x14ac:dyDescent="0.25">
      <c r="A92" s="154"/>
      <c r="B92" s="47"/>
      <c r="C92" s="48"/>
      <c r="D92" s="48"/>
      <c r="E92" s="48"/>
      <c r="F92" s="48"/>
      <c r="G92" s="48"/>
      <c r="H92" s="48"/>
      <c r="I92" s="48"/>
      <c r="J92" s="48"/>
      <c r="K92" s="48"/>
      <c r="L92" s="48"/>
      <c r="M92" s="129"/>
      <c r="N92" s="132"/>
      <c r="O92" s="141"/>
      <c r="P92" s="48"/>
      <c r="Q92" s="48"/>
      <c r="R92" s="48"/>
      <c r="S92" s="48"/>
      <c r="T92" s="48"/>
      <c r="U92" s="48"/>
      <c r="V92" s="48"/>
      <c r="W92" s="48"/>
      <c r="X92" s="48"/>
      <c r="Y92" s="48"/>
      <c r="Z92" s="48"/>
      <c r="AA92" s="129"/>
      <c r="AB92" s="132"/>
      <c r="AC92" s="141"/>
      <c r="AD92" s="94" t="str">
        <f>IF(AC89="OK","Yes","No")</f>
        <v>No</v>
      </c>
      <c r="AE92" s="120"/>
      <c r="AF92" s="138"/>
    </row>
    <row r="93" spans="1:32" x14ac:dyDescent="0.25">
      <c r="A93" s="53" t="str">
        <f>IF(AD88="Cycle Complete", "", "Caution: Previous cycle incomplete")</f>
        <v>Caution: Previous cycle incomplete</v>
      </c>
      <c r="B93" s="49"/>
      <c r="C93" s="50"/>
      <c r="D93" s="50"/>
      <c r="E93" s="50"/>
      <c r="F93" s="50"/>
      <c r="G93" s="50"/>
      <c r="H93" s="50"/>
      <c r="I93" s="50"/>
      <c r="J93" s="50"/>
      <c r="K93" s="50"/>
      <c r="L93" s="50"/>
      <c r="M93" s="130"/>
      <c r="N93" s="133"/>
      <c r="O93" s="142"/>
      <c r="P93" s="50"/>
      <c r="Q93" s="50"/>
      <c r="R93" s="50"/>
      <c r="S93" s="50"/>
      <c r="T93" s="50"/>
      <c r="U93" s="50"/>
      <c r="V93" s="50"/>
      <c r="W93" s="50"/>
      <c r="X93" s="50"/>
      <c r="Y93" s="50"/>
      <c r="Z93" s="50"/>
      <c r="AA93" s="130"/>
      <c r="AB93" s="133"/>
      <c r="AC93" s="142"/>
      <c r="AD93" s="57" t="str">
        <f>IF(AND(AD90="Yes",AD92="Yes"),"Cycle Complete","Cycle Incomplete")</f>
        <v>Cycle Incomplete</v>
      </c>
      <c r="AE93" s="121"/>
      <c r="AF93" s="139"/>
    </row>
    <row r="94" spans="1:32" ht="15" customHeight="1" x14ac:dyDescent="0.25">
      <c r="A94" s="155"/>
      <c r="B94" s="33"/>
      <c r="C94" s="34"/>
      <c r="D94" s="34"/>
      <c r="E94" s="34"/>
      <c r="F94" s="34"/>
      <c r="G94" s="34"/>
      <c r="H94" s="34"/>
      <c r="I94" s="34"/>
      <c r="J94" s="34"/>
      <c r="K94" s="34"/>
      <c r="L94" s="34"/>
      <c r="M94" s="143"/>
      <c r="N94" s="122">
        <f>COUNTIF(C94:L98,"y")</f>
        <v>0</v>
      </c>
      <c r="O94" s="146" t="str">
        <f t="shared" ref="O94" si="32">IF(N94&gt;0,"OK","No Observation")</f>
        <v>No Observation</v>
      </c>
      <c r="P94" s="34"/>
      <c r="Q94" s="34"/>
      <c r="R94" s="34"/>
      <c r="S94" s="34"/>
      <c r="T94" s="34"/>
      <c r="U94" s="34"/>
      <c r="V94" s="34"/>
      <c r="W94" s="34"/>
      <c r="X94" s="34"/>
      <c r="Y94" s="34"/>
      <c r="Z94" s="34"/>
      <c r="AA94" s="143"/>
      <c r="AB94" s="122">
        <f>COUNTIF(P94:Z98,"Y")</f>
        <v>0</v>
      </c>
      <c r="AC94" s="146" t="str">
        <f t="shared" ref="AC94" si="33">IF(AB94&gt;0,"OK","No Debrief")</f>
        <v>No Debrief</v>
      </c>
      <c r="AD94" s="68" t="s">
        <v>62</v>
      </c>
      <c r="AE94" s="125"/>
      <c r="AF94" s="151"/>
    </row>
    <row r="95" spans="1:32" x14ac:dyDescent="0.25">
      <c r="A95" s="156"/>
      <c r="B95" s="35"/>
      <c r="C95" s="36"/>
      <c r="D95" s="36"/>
      <c r="E95" s="36"/>
      <c r="F95" s="36"/>
      <c r="G95" s="36"/>
      <c r="H95" s="36"/>
      <c r="I95" s="36"/>
      <c r="J95" s="36"/>
      <c r="K95" s="36"/>
      <c r="L95" s="36"/>
      <c r="M95" s="144"/>
      <c r="N95" s="123"/>
      <c r="O95" s="147"/>
      <c r="P95" s="36"/>
      <c r="Q95" s="36"/>
      <c r="R95" s="36"/>
      <c r="S95" s="36"/>
      <c r="T95" s="36"/>
      <c r="U95" s="36"/>
      <c r="V95" s="36"/>
      <c r="W95" s="36"/>
      <c r="X95" s="36"/>
      <c r="Y95" s="36"/>
      <c r="Z95" s="36"/>
      <c r="AA95" s="144"/>
      <c r="AB95" s="123"/>
      <c r="AC95" s="147"/>
      <c r="AD95" s="94" t="str">
        <f>IF(O94="OK", "Yes", "No")</f>
        <v>No</v>
      </c>
      <c r="AE95" s="126"/>
      <c r="AF95" s="150"/>
    </row>
    <row r="96" spans="1:32" x14ac:dyDescent="0.25">
      <c r="A96" s="156"/>
      <c r="B96" s="35"/>
      <c r="C96" s="36"/>
      <c r="D96" s="36"/>
      <c r="E96" s="36"/>
      <c r="F96" s="36"/>
      <c r="G96" s="36"/>
      <c r="H96" s="36"/>
      <c r="I96" s="36"/>
      <c r="J96" s="36"/>
      <c r="K96" s="36"/>
      <c r="L96" s="36"/>
      <c r="M96" s="144"/>
      <c r="N96" s="123"/>
      <c r="O96" s="147"/>
      <c r="P96" s="36"/>
      <c r="Q96" s="36"/>
      <c r="R96" s="36"/>
      <c r="S96" s="36"/>
      <c r="T96" s="36"/>
      <c r="U96" s="36"/>
      <c r="V96" s="36"/>
      <c r="W96" s="36"/>
      <c r="X96" s="36"/>
      <c r="Y96" s="36"/>
      <c r="Z96" s="36"/>
      <c r="AA96" s="144"/>
      <c r="AB96" s="123"/>
      <c r="AC96" s="147"/>
      <c r="AD96" s="55" t="s">
        <v>63</v>
      </c>
      <c r="AE96" s="126"/>
      <c r="AF96" s="93" t="s">
        <v>86</v>
      </c>
    </row>
    <row r="97" spans="1:32" x14ac:dyDescent="0.25">
      <c r="A97" s="157"/>
      <c r="B97" s="35"/>
      <c r="C97" s="36"/>
      <c r="D97" s="36"/>
      <c r="E97" s="36"/>
      <c r="F97" s="36"/>
      <c r="G97" s="36"/>
      <c r="H97" s="36"/>
      <c r="I97" s="36"/>
      <c r="J97" s="36"/>
      <c r="K97" s="36"/>
      <c r="L97" s="36"/>
      <c r="M97" s="144"/>
      <c r="N97" s="123"/>
      <c r="O97" s="147"/>
      <c r="P97" s="36"/>
      <c r="Q97" s="36"/>
      <c r="R97" s="36"/>
      <c r="S97" s="36"/>
      <c r="T97" s="36"/>
      <c r="U97" s="36"/>
      <c r="V97" s="36"/>
      <c r="W97" s="36"/>
      <c r="X97" s="36"/>
      <c r="Y97" s="36"/>
      <c r="Z97" s="36"/>
      <c r="AA97" s="144"/>
      <c r="AB97" s="123"/>
      <c r="AC97" s="147"/>
      <c r="AD97" s="94" t="str">
        <f>IF(AC94="OK","Yes","No")</f>
        <v>No</v>
      </c>
      <c r="AE97" s="126"/>
      <c r="AF97" s="134"/>
    </row>
    <row r="98" spans="1:32" x14ac:dyDescent="0.25">
      <c r="A98" s="71" t="str">
        <f>IF(AD93="Cycle Complete", "", "Caution: Previous cycle incomplete")</f>
        <v>Caution: Previous cycle incomplete</v>
      </c>
      <c r="B98" s="37"/>
      <c r="C98" s="38"/>
      <c r="D98" s="38"/>
      <c r="E98" s="38"/>
      <c r="F98" s="38"/>
      <c r="G98" s="38"/>
      <c r="H98" s="38"/>
      <c r="I98" s="38"/>
      <c r="J98" s="38"/>
      <c r="K98" s="38"/>
      <c r="L98" s="38"/>
      <c r="M98" s="145"/>
      <c r="N98" s="124"/>
      <c r="O98" s="148"/>
      <c r="P98" s="38"/>
      <c r="Q98" s="38"/>
      <c r="R98" s="38"/>
      <c r="S98" s="38"/>
      <c r="T98" s="38"/>
      <c r="U98" s="38"/>
      <c r="V98" s="38"/>
      <c r="W98" s="38"/>
      <c r="X98" s="38"/>
      <c r="Y98" s="38"/>
      <c r="Z98" s="38"/>
      <c r="AA98" s="145"/>
      <c r="AB98" s="124"/>
      <c r="AC98" s="148"/>
      <c r="AD98" s="57" t="str">
        <f>IF(AND(AD95="Yes",AD97="Yes"),"Cycle Complete","Cycle Incomplete")</f>
        <v>Cycle Incomplete</v>
      </c>
      <c r="AE98" s="127"/>
      <c r="AF98" s="135"/>
    </row>
    <row r="99" spans="1:32" ht="15" customHeight="1" x14ac:dyDescent="0.25">
      <c r="A99" s="152"/>
      <c r="B99" s="45"/>
      <c r="C99" s="46"/>
      <c r="D99" s="46"/>
      <c r="E99" s="46"/>
      <c r="F99" s="46"/>
      <c r="G99" s="46"/>
      <c r="H99" s="46"/>
      <c r="I99" s="46"/>
      <c r="J99" s="46"/>
      <c r="K99" s="46"/>
      <c r="L99" s="46"/>
      <c r="M99" s="128"/>
      <c r="N99" s="131">
        <f>COUNTIF(C99:L103,"y")</f>
        <v>0</v>
      </c>
      <c r="O99" s="140" t="str">
        <f t="shared" ref="O99" si="34">IF(N99&gt;0,"OK","No Observation")</f>
        <v>No Observation</v>
      </c>
      <c r="P99" s="46"/>
      <c r="Q99" s="46"/>
      <c r="R99" s="46"/>
      <c r="S99" s="46"/>
      <c r="T99" s="46"/>
      <c r="U99" s="46"/>
      <c r="V99" s="46"/>
      <c r="W99" s="46"/>
      <c r="X99" s="46"/>
      <c r="Y99" s="46"/>
      <c r="Z99" s="46"/>
      <c r="AA99" s="128"/>
      <c r="AB99" s="131">
        <f>COUNTIF(P99:Z103,"Y")</f>
        <v>0</v>
      </c>
      <c r="AC99" s="140" t="str">
        <f t="shared" ref="AC99" si="35">IF(AB99&gt;0,"OK","No Debrief")</f>
        <v>No Debrief</v>
      </c>
      <c r="AD99" s="68" t="s">
        <v>62</v>
      </c>
      <c r="AE99" s="119"/>
      <c r="AF99" s="136"/>
    </row>
    <row r="100" spans="1:32" x14ac:dyDescent="0.25">
      <c r="A100" s="153"/>
      <c r="B100" s="47"/>
      <c r="C100" s="48"/>
      <c r="D100" s="48"/>
      <c r="E100" s="48"/>
      <c r="F100" s="48"/>
      <c r="G100" s="48"/>
      <c r="H100" s="48"/>
      <c r="I100" s="48"/>
      <c r="J100" s="48"/>
      <c r="K100" s="48"/>
      <c r="L100" s="48"/>
      <c r="M100" s="129"/>
      <c r="N100" s="132"/>
      <c r="O100" s="141"/>
      <c r="P100" s="48"/>
      <c r="Q100" s="48"/>
      <c r="R100" s="48"/>
      <c r="S100" s="48"/>
      <c r="T100" s="48"/>
      <c r="U100" s="48"/>
      <c r="V100" s="48"/>
      <c r="W100" s="48"/>
      <c r="X100" s="48"/>
      <c r="Y100" s="48"/>
      <c r="Z100" s="48"/>
      <c r="AA100" s="129"/>
      <c r="AB100" s="132"/>
      <c r="AC100" s="141"/>
      <c r="AD100" s="94" t="str">
        <f>IF(O99="OK", "Yes", "No")</f>
        <v>No</v>
      </c>
      <c r="AE100" s="120"/>
      <c r="AF100" s="137"/>
    </row>
    <row r="101" spans="1:32" x14ac:dyDescent="0.25">
      <c r="A101" s="153"/>
      <c r="B101" s="47"/>
      <c r="C101" s="48"/>
      <c r="D101" s="48"/>
      <c r="E101" s="48"/>
      <c r="F101" s="48"/>
      <c r="G101" s="48"/>
      <c r="H101" s="48"/>
      <c r="I101" s="48"/>
      <c r="J101" s="48"/>
      <c r="K101" s="48"/>
      <c r="L101" s="48"/>
      <c r="M101" s="129"/>
      <c r="N101" s="132"/>
      <c r="O101" s="141"/>
      <c r="P101" s="48"/>
      <c r="Q101" s="48"/>
      <c r="R101" s="48"/>
      <c r="S101" s="48"/>
      <c r="T101" s="48"/>
      <c r="U101" s="48"/>
      <c r="V101" s="48"/>
      <c r="W101" s="48"/>
      <c r="X101" s="48"/>
      <c r="Y101" s="48"/>
      <c r="Z101" s="48"/>
      <c r="AA101" s="129"/>
      <c r="AB101" s="132"/>
      <c r="AC101" s="141"/>
      <c r="AD101" s="55" t="s">
        <v>63</v>
      </c>
      <c r="AE101" s="120"/>
      <c r="AF101" s="93" t="s">
        <v>86</v>
      </c>
    </row>
    <row r="102" spans="1:32" x14ac:dyDescent="0.25">
      <c r="A102" s="154"/>
      <c r="B102" s="47"/>
      <c r="C102" s="48"/>
      <c r="D102" s="48"/>
      <c r="E102" s="48"/>
      <c r="F102" s="48"/>
      <c r="G102" s="48"/>
      <c r="H102" s="48"/>
      <c r="I102" s="48"/>
      <c r="J102" s="48"/>
      <c r="K102" s="48"/>
      <c r="L102" s="48"/>
      <c r="M102" s="129"/>
      <c r="N102" s="132"/>
      <c r="O102" s="141"/>
      <c r="P102" s="48"/>
      <c r="Q102" s="48"/>
      <c r="R102" s="48"/>
      <c r="S102" s="48"/>
      <c r="T102" s="48"/>
      <c r="U102" s="48"/>
      <c r="V102" s="48"/>
      <c r="W102" s="48"/>
      <c r="X102" s="48"/>
      <c r="Y102" s="48"/>
      <c r="Z102" s="48"/>
      <c r="AA102" s="129"/>
      <c r="AB102" s="132"/>
      <c r="AC102" s="141"/>
      <c r="AD102" s="94" t="str">
        <f>IF(AC99="OK","Yes","No")</f>
        <v>No</v>
      </c>
      <c r="AE102" s="120"/>
      <c r="AF102" s="138"/>
    </row>
    <row r="103" spans="1:32" x14ac:dyDescent="0.25">
      <c r="A103" s="53" t="str">
        <f>IF(AD98="Cycle Complete", "", "Caution: Previous cycle incomplete")</f>
        <v>Caution: Previous cycle incomplete</v>
      </c>
      <c r="B103" s="49"/>
      <c r="C103" s="50"/>
      <c r="D103" s="50"/>
      <c r="E103" s="50"/>
      <c r="F103" s="50"/>
      <c r="G103" s="50"/>
      <c r="H103" s="50"/>
      <c r="I103" s="50"/>
      <c r="J103" s="50"/>
      <c r="K103" s="50"/>
      <c r="L103" s="50"/>
      <c r="M103" s="130"/>
      <c r="N103" s="133"/>
      <c r="O103" s="142"/>
      <c r="P103" s="50"/>
      <c r="Q103" s="50"/>
      <c r="R103" s="50"/>
      <c r="S103" s="50"/>
      <c r="T103" s="50"/>
      <c r="U103" s="50"/>
      <c r="V103" s="50"/>
      <c r="W103" s="50"/>
      <c r="X103" s="50"/>
      <c r="Y103" s="50"/>
      <c r="Z103" s="50"/>
      <c r="AA103" s="130"/>
      <c r="AB103" s="133"/>
      <c r="AC103" s="142"/>
      <c r="AD103" s="57" t="str">
        <f>IF(AND(AD100="Yes",AD102="Yes"),"Cycle Complete","Cycle Incomplete")</f>
        <v>Cycle Incomplete</v>
      </c>
      <c r="AE103" s="121"/>
      <c r="AF103" s="139"/>
    </row>
    <row r="104" spans="1:32" ht="15" customHeight="1" x14ac:dyDescent="0.25">
      <c r="A104" s="155"/>
      <c r="B104" s="33"/>
      <c r="C104" s="34"/>
      <c r="D104" s="34"/>
      <c r="E104" s="34"/>
      <c r="F104" s="34"/>
      <c r="G104" s="34"/>
      <c r="H104" s="34"/>
      <c r="I104" s="34"/>
      <c r="J104" s="34"/>
      <c r="K104" s="34"/>
      <c r="L104" s="34"/>
      <c r="M104" s="143"/>
      <c r="N104" s="122">
        <f>COUNTIF(C104:L108,"y")</f>
        <v>0</v>
      </c>
      <c r="O104" s="146" t="str">
        <f t="shared" ref="O104" si="36">IF(N104&gt;0,"OK","No Observation")</f>
        <v>No Observation</v>
      </c>
      <c r="P104" s="34"/>
      <c r="Q104" s="34"/>
      <c r="R104" s="34"/>
      <c r="S104" s="34"/>
      <c r="T104" s="34"/>
      <c r="U104" s="34"/>
      <c r="V104" s="34"/>
      <c r="W104" s="34"/>
      <c r="X104" s="34"/>
      <c r="Y104" s="34"/>
      <c r="Z104" s="34"/>
      <c r="AA104" s="143"/>
      <c r="AB104" s="122">
        <f>COUNTIF(P104:Z108,"Y")</f>
        <v>0</v>
      </c>
      <c r="AC104" s="146" t="str">
        <f t="shared" ref="AC104" si="37">IF(AB104&gt;0,"OK","No Debrief")</f>
        <v>No Debrief</v>
      </c>
      <c r="AD104" s="68" t="s">
        <v>62</v>
      </c>
      <c r="AE104" s="125"/>
      <c r="AF104" s="151"/>
    </row>
    <row r="105" spans="1:32" x14ac:dyDescent="0.25">
      <c r="A105" s="156"/>
      <c r="B105" s="35"/>
      <c r="C105" s="36"/>
      <c r="D105" s="36"/>
      <c r="E105" s="36"/>
      <c r="F105" s="36"/>
      <c r="G105" s="36"/>
      <c r="H105" s="36"/>
      <c r="I105" s="36"/>
      <c r="J105" s="36"/>
      <c r="K105" s="36"/>
      <c r="L105" s="36"/>
      <c r="M105" s="144"/>
      <c r="N105" s="123"/>
      <c r="O105" s="147"/>
      <c r="P105" s="36"/>
      <c r="Q105" s="36"/>
      <c r="R105" s="36"/>
      <c r="S105" s="36"/>
      <c r="T105" s="36"/>
      <c r="U105" s="36"/>
      <c r="V105" s="36"/>
      <c r="W105" s="36"/>
      <c r="X105" s="36"/>
      <c r="Y105" s="36"/>
      <c r="Z105" s="36"/>
      <c r="AA105" s="144"/>
      <c r="AB105" s="123"/>
      <c r="AC105" s="147"/>
      <c r="AD105" s="94" t="str">
        <f>IF(O104="OK", "Yes", "No")</f>
        <v>No</v>
      </c>
      <c r="AE105" s="126"/>
      <c r="AF105" s="150"/>
    </row>
    <row r="106" spans="1:32" x14ac:dyDescent="0.25">
      <c r="A106" s="156"/>
      <c r="B106" s="35"/>
      <c r="C106" s="36"/>
      <c r="D106" s="36"/>
      <c r="E106" s="36"/>
      <c r="F106" s="36"/>
      <c r="G106" s="36"/>
      <c r="H106" s="36"/>
      <c r="I106" s="36"/>
      <c r="J106" s="36"/>
      <c r="K106" s="36"/>
      <c r="L106" s="36"/>
      <c r="M106" s="144"/>
      <c r="N106" s="123"/>
      <c r="O106" s="147"/>
      <c r="P106" s="36"/>
      <c r="Q106" s="36"/>
      <c r="R106" s="36"/>
      <c r="S106" s="36"/>
      <c r="T106" s="36"/>
      <c r="U106" s="36"/>
      <c r="V106" s="36"/>
      <c r="W106" s="36"/>
      <c r="X106" s="36"/>
      <c r="Y106" s="36"/>
      <c r="Z106" s="36"/>
      <c r="AA106" s="144"/>
      <c r="AB106" s="123"/>
      <c r="AC106" s="147"/>
      <c r="AD106" s="55" t="s">
        <v>63</v>
      </c>
      <c r="AE106" s="126"/>
      <c r="AF106" s="93" t="s">
        <v>86</v>
      </c>
    </row>
    <row r="107" spans="1:32" x14ac:dyDescent="0.25">
      <c r="A107" s="157"/>
      <c r="B107" s="35"/>
      <c r="C107" s="36"/>
      <c r="D107" s="36"/>
      <c r="E107" s="36"/>
      <c r="F107" s="36"/>
      <c r="G107" s="36"/>
      <c r="H107" s="36"/>
      <c r="I107" s="36"/>
      <c r="J107" s="36"/>
      <c r="K107" s="36"/>
      <c r="L107" s="36"/>
      <c r="M107" s="144"/>
      <c r="N107" s="123"/>
      <c r="O107" s="147"/>
      <c r="P107" s="36"/>
      <c r="Q107" s="36"/>
      <c r="R107" s="36"/>
      <c r="S107" s="36"/>
      <c r="T107" s="36"/>
      <c r="U107" s="36"/>
      <c r="V107" s="36"/>
      <c r="W107" s="36"/>
      <c r="X107" s="36"/>
      <c r="Y107" s="36"/>
      <c r="Z107" s="36"/>
      <c r="AA107" s="144"/>
      <c r="AB107" s="123"/>
      <c r="AC107" s="147"/>
      <c r="AD107" s="94" t="str">
        <f>IF(AC104="OK","Yes","No")</f>
        <v>No</v>
      </c>
      <c r="AE107" s="126"/>
      <c r="AF107" s="134"/>
    </row>
    <row r="108" spans="1:32" x14ac:dyDescent="0.25">
      <c r="A108" s="71" t="str">
        <f>IF(AD103="Cycle Complete", "", "Caution: Previous cycle incomplete")</f>
        <v>Caution: Previous cycle incomplete</v>
      </c>
      <c r="B108" s="37"/>
      <c r="C108" s="38"/>
      <c r="D108" s="38"/>
      <c r="E108" s="38"/>
      <c r="F108" s="38"/>
      <c r="G108" s="38"/>
      <c r="H108" s="38"/>
      <c r="I108" s="38"/>
      <c r="J108" s="38"/>
      <c r="K108" s="38"/>
      <c r="L108" s="38"/>
      <c r="M108" s="145"/>
      <c r="N108" s="124"/>
      <c r="O108" s="148"/>
      <c r="P108" s="38"/>
      <c r="Q108" s="38"/>
      <c r="R108" s="38"/>
      <c r="S108" s="38"/>
      <c r="T108" s="38"/>
      <c r="U108" s="38"/>
      <c r="V108" s="38"/>
      <c r="W108" s="38"/>
      <c r="X108" s="38"/>
      <c r="Y108" s="38"/>
      <c r="Z108" s="38"/>
      <c r="AA108" s="145"/>
      <c r="AB108" s="124"/>
      <c r="AC108" s="148"/>
      <c r="AD108" s="57" t="str">
        <f>IF(AND(AD105="Yes",AD107="Yes"),"Cycle Complete","Cycle Incomplete")</f>
        <v>Cycle Incomplete</v>
      </c>
      <c r="AE108" s="127"/>
      <c r="AF108" s="135"/>
    </row>
    <row r="109" spans="1:32" ht="15" customHeight="1" x14ac:dyDescent="0.25">
      <c r="A109" s="152"/>
      <c r="B109" s="45"/>
      <c r="C109" s="46"/>
      <c r="D109" s="46"/>
      <c r="E109" s="46"/>
      <c r="F109" s="46"/>
      <c r="G109" s="46"/>
      <c r="H109" s="46"/>
      <c r="I109" s="46"/>
      <c r="J109" s="46"/>
      <c r="K109" s="46"/>
      <c r="L109" s="46"/>
      <c r="M109" s="128"/>
      <c r="N109" s="131">
        <f>COUNTIF(C109:L113,"y")</f>
        <v>0</v>
      </c>
      <c r="O109" s="140" t="str">
        <f t="shared" ref="O109" si="38">IF(N109&gt;0,"OK","No Observation")</f>
        <v>No Observation</v>
      </c>
      <c r="P109" s="46"/>
      <c r="Q109" s="46"/>
      <c r="R109" s="46"/>
      <c r="S109" s="46"/>
      <c r="T109" s="46"/>
      <c r="U109" s="46"/>
      <c r="V109" s="46"/>
      <c r="W109" s="46"/>
      <c r="X109" s="46"/>
      <c r="Y109" s="46"/>
      <c r="Z109" s="46"/>
      <c r="AA109" s="128"/>
      <c r="AB109" s="131">
        <f>COUNTIF(P109:Z113,"Y")</f>
        <v>0</v>
      </c>
      <c r="AC109" s="140" t="str">
        <f t="shared" ref="AC109" si="39">IF(AB109&gt;0,"OK","No Debrief")</f>
        <v>No Debrief</v>
      </c>
      <c r="AD109" s="68" t="s">
        <v>62</v>
      </c>
      <c r="AE109" s="119"/>
      <c r="AF109" s="136"/>
    </row>
    <row r="110" spans="1:32" x14ac:dyDescent="0.25">
      <c r="A110" s="153"/>
      <c r="B110" s="47"/>
      <c r="C110" s="48"/>
      <c r="D110" s="48"/>
      <c r="E110" s="48"/>
      <c r="F110" s="48"/>
      <c r="G110" s="48"/>
      <c r="H110" s="48"/>
      <c r="I110" s="48"/>
      <c r="J110" s="48"/>
      <c r="K110" s="48"/>
      <c r="L110" s="48"/>
      <c r="M110" s="129"/>
      <c r="N110" s="132"/>
      <c r="O110" s="141"/>
      <c r="P110" s="48"/>
      <c r="Q110" s="48"/>
      <c r="R110" s="48"/>
      <c r="S110" s="48"/>
      <c r="T110" s="48"/>
      <c r="U110" s="48"/>
      <c r="V110" s="48"/>
      <c r="W110" s="48"/>
      <c r="X110" s="48"/>
      <c r="Y110" s="48"/>
      <c r="Z110" s="48"/>
      <c r="AA110" s="129"/>
      <c r="AB110" s="132"/>
      <c r="AC110" s="141"/>
      <c r="AD110" s="94" t="str">
        <f>IF(O109="OK", "Yes", "No")</f>
        <v>No</v>
      </c>
      <c r="AE110" s="120"/>
      <c r="AF110" s="137"/>
    </row>
    <row r="111" spans="1:32" x14ac:dyDescent="0.25">
      <c r="A111" s="153"/>
      <c r="B111" s="47"/>
      <c r="C111" s="48"/>
      <c r="D111" s="48"/>
      <c r="E111" s="48"/>
      <c r="F111" s="48"/>
      <c r="G111" s="48"/>
      <c r="H111" s="48"/>
      <c r="I111" s="48"/>
      <c r="J111" s="48"/>
      <c r="K111" s="48"/>
      <c r="L111" s="48"/>
      <c r="M111" s="129"/>
      <c r="N111" s="132"/>
      <c r="O111" s="141"/>
      <c r="P111" s="48"/>
      <c r="Q111" s="48"/>
      <c r="R111" s="48"/>
      <c r="S111" s="48"/>
      <c r="T111" s="48"/>
      <c r="U111" s="48"/>
      <c r="V111" s="48"/>
      <c r="W111" s="48"/>
      <c r="X111" s="48"/>
      <c r="Y111" s="48"/>
      <c r="Z111" s="48"/>
      <c r="AA111" s="129"/>
      <c r="AB111" s="132"/>
      <c r="AC111" s="141"/>
      <c r="AD111" s="55" t="s">
        <v>63</v>
      </c>
      <c r="AE111" s="120"/>
      <c r="AF111" s="93" t="s">
        <v>86</v>
      </c>
    </row>
    <row r="112" spans="1:32" x14ac:dyDescent="0.25">
      <c r="A112" s="154"/>
      <c r="B112" s="47"/>
      <c r="C112" s="48"/>
      <c r="D112" s="48"/>
      <c r="E112" s="48"/>
      <c r="F112" s="48"/>
      <c r="G112" s="48"/>
      <c r="H112" s="48"/>
      <c r="I112" s="48"/>
      <c r="J112" s="48"/>
      <c r="K112" s="48"/>
      <c r="L112" s="48"/>
      <c r="M112" s="129"/>
      <c r="N112" s="132"/>
      <c r="O112" s="141"/>
      <c r="P112" s="48"/>
      <c r="Q112" s="48"/>
      <c r="R112" s="48"/>
      <c r="S112" s="48"/>
      <c r="T112" s="48"/>
      <c r="U112" s="48"/>
      <c r="V112" s="48"/>
      <c r="W112" s="48"/>
      <c r="X112" s="48"/>
      <c r="Y112" s="48"/>
      <c r="Z112" s="48"/>
      <c r="AA112" s="129"/>
      <c r="AB112" s="132"/>
      <c r="AC112" s="141"/>
      <c r="AD112" s="94" t="str">
        <f>IF(AC109="OK","Yes","No")</f>
        <v>No</v>
      </c>
      <c r="AE112" s="120"/>
      <c r="AF112" s="138"/>
    </row>
    <row r="113" spans="1:32" x14ac:dyDescent="0.25">
      <c r="A113" s="53" t="str">
        <f>IF(AD108="Cycle Complete", "", "Caution: Previous cycle incomplete")</f>
        <v>Caution: Previous cycle incomplete</v>
      </c>
      <c r="B113" s="49"/>
      <c r="C113" s="50"/>
      <c r="D113" s="50"/>
      <c r="E113" s="50"/>
      <c r="F113" s="50"/>
      <c r="G113" s="50"/>
      <c r="H113" s="50"/>
      <c r="I113" s="50"/>
      <c r="J113" s="50"/>
      <c r="K113" s="50"/>
      <c r="L113" s="50"/>
      <c r="M113" s="130"/>
      <c r="N113" s="133"/>
      <c r="O113" s="142"/>
      <c r="P113" s="50"/>
      <c r="Q113" s="50"/>
      <c r="R113" s="50"/>
      <c r="S113" s="50"/>
      <c r="T113" s="50"/>
      <c r="U113" s="50"/>
      <c r="V113" s="50"/>
      <c r="W113" s="50"/>
      <c r="X113" s="50"/>
      <c r="Y113" s="50"/>
      <c r="Z113" s="50"/>
      <c r="AA113" s="130"/>
      <c r="AB113" s="133"/>
      <c r="AC113" s="142"/>
      <c r="AD113" s="57" t="str">
        <f>IF(AND(AD110="Yes",AD112="Yes"),"Cycle Complete","Cycle Incomplete")</f>
        <v>Cycle Incomplete</v>
      </c>
      <c r="AE113" s="121"/>
      <c r="AF113" s="139"/>
    </row>
    <row r="114" spans="1:32" ht="15" customHeight="1" x14ac:dyDescent="0.25">
      <c r="A114" s="155"/>
      <c r="B114" s="33"/>
      <c r="C114" s="34"/>
      <c r="D114" s="34"/>
      <c r="E114" s="34"/>
      <c r="F114" s="34"/>
      <c r="G114" s="34"/>
      <c r="H114" s="34"/>
      <c r="I114" s="34"/>
      <c r="J114" s="34"/>
      <c r="K114" s="34"/>
      <c r="L114" s="34"/>
      <c r="M114" s="143"/>
      <c r="N114" s="122">
        <f>COUNTIF(C114:L118,"y")</f>
        <v>0</v>
      </c>
      <c r="O114" s="146" t="str">
        <f t="shared" ref="O114" si="40">IF(N114&gt;0,"OK","No Observation")</f>
        <v>No Observation</v>
      </c>
      <c r="P114" s="34"/>
      <c r="Q114" s="34"/>
      <c r="R114" s="34"/>
      <c r="S114" s="34"/>
      <c r="T114" s="34"/>
      <c r="U114" s="34"/>
      <c r="V114" s="34"/>
      <c r="W114" s="34"/>
      <c r="X114" s="34"/>
      <c r="Y114" s="34"/>
      <c r="Z114" s="34"/>
      <c r="AA114" s="143"/>
      <c r="AB114" s="122">
        <f>COUNTIF(P114:Z118,"Y")</f>
        <v>0</v>
      </c>
      <c r="AC114" s="146" t="str">
        <f t="shared" ref="AC114" si="41">IF(AB114&gt;0,"OK","No Debrief")</f>
        <v>No Debrief</v>
      </c>
      <c r="AD114" s="68" t="s">
        <v>62</v>
      </c>
      <c r="AE114" s="125"/>
      <c r="AF114" s="151"/>
    </row>
    <row r="115" spans="1:32" x14ac:dyDescent="0.25">
      <c r="A115" s="156"/>
      <c r="B115" s="35"/>
      <c r="C115" s="36"/>
      <c r="D115" s="36"/>
      <c r="E115" s="36"/>
      <c r="F115" s="36"/>
      <c r="G115" s="36"/>
      <c r="H115" s="36"/>
      <c r="I115" s="36"/>
      <c r="J115" s="36"/>
      <c r="K115" s="36"/>
      <c r="L115" s="36"/>
      <c r="M115" s="144"/>
      <c r="N115" s="123"/>
      <c r="O115" s="147"/>
      <c r="P115" s="36"/>
      <c r="Q115" s="36"/>
      <c r="R115" s="36"/>
      <c r="S115" s="36"/>
      <c r="T115" s="36"/>
      <c r="U115" s="36"/>
      <c r="V115" s="36"/>
      <c r="W115" s="36"/>
      <c r="X115" s="36"/>
      <c r="Y115" s="36"/>
      <c r="Z115" s="36"/>
      <c r="AA115" s="144"/>
      <c r="AB115" s="123"/>
      <c r="AC115" s="147"/>
      <c r="AD115" s="94" t="str">
        <f>IF(O114="OK", "Yes", "No")</f>
        <v>No</v>
      </c>
      <c r="AE115" s="126"/>
      <c r="AF115" s="150"/>
    </row>
    <row r="116" spans="1:32" x14ac:dyDescent="0.25">
      <c r="A116" s="156"/>
      <c r="B116" s="35"/>
      <c r="C116" s="36"/>
      <c r="D116" s="36"/>
      <c r="E116" s="36"/>
      <c r="F116" s="36"/>
      <c r="G116" s="36"/>
      <c r="H116" s="36"/>
      <c r="I116" s="36"/>
      <c r="J116" s="36"/>
      <c r="K116" s="36"/>
      <c r="L116" s="36"/>
      <c r="M116" s="144"/>
      <c r="N116" s="123"/>
      <c r="O116" s="147"/>
      <c r="P116" s="36"/>
      <c r="Q116" s="36"/>
      <c r="R116" s="36"/>
      <c r="S116" s="36"/>
      <c r="T116" s="36"/>
      <c r="U116" s="36"/>
      <c r="V116" s="36"/>
      <c r="W116" s="36"/>
      <c r="X116" s="36"/>
      <c r="Y116" s="36"/>
      <c r="Z116" s="36"/>
      <c r="AA116" s="144"/>
      <c r="AB116" s="123"/>
      <c r="AC116" s="147"/>
      <c r="AD116" s="55" t="s">
        <v>63</v>
      </c>
      <c r="AE116" s="126"/>
      <c r="AF116" s="93" t="s">
        <v>86</v>
      </c>
    </row>
    <row r="117" spans="1:32" x14ac:dyDescent="0.25">
      <c r="A117" s="157"/>
      <c r="B117" s="35"/>
      <c r="C117" s="36"/>
      <c r="D117" s="36"/>
      <c r="E117" s="36"/>
      <c r="F117" s="36"/>
      <c r="G117" s="36"/>
      <c r="H117" s="36"/>
      <c r="I117" s="36"/>
      <c r="J117" s="36"/>
      <c r="K117" s="36"/>
      <c r="L117" s="36"/>
      <c r="M117" s="144"/>
      <c r="N117" s="123"/>
      <c r="O117" s="147"/>
      <c r="P117" s="36"/>
      <c r="Q117" s="36"/>
      <c r="R117" s="36"/>
      <c r="S117" s="36"/>
      <c r="T117" s="36"/>
      <c r="U117" s="36"/>
      <c r="V117" s="36"/>
      <c r="W117" s="36"/>
      <c r="X117" s="36"/>
      <c r="Y117" s="36"/>
      <c r="Z117" s="36"/>
      <c r="AA117" s="144"/>
      <c r="AB117" s="123"/>
      <c r="AC117" s="147"/>
      <c r="AD117" s="94" t="str">
        <f>IF(AC114="OK","Yes","No")</f>
        <v>No</v>
      </c>
      <c r="AE117" s="126"/>
      <c r="AF117" s="134"/>
    </row>
    <row r="118" spans="1:32" x14ac:dyDescent="0.25">
      <c r="A118" s="71" t="str">
        <f>IF(AD113="Cycle Complete", "", "Caution: Previous cycle incomplete")</f>
        <v>Caution: Previous cycle incomplete</v>
      </c>
      <c r="B118" s="37"/>
      <c r="C118" s="38"/>
      <c r="D118" s="38"/>
      <c r="E118" s="38"/>
      <c r="F118" s="38"/>
      <c r="G118" s="38"/>
      <c r="H118" s="38"/>
      <c r="I118" s="38"/>
      <c r="J118" s="38"/>
      <c r="K118" s="38"/>
      <c r="L118" s="38"/>
      <c r="M118" s="145"/>
      <c r="N118" s="124"/>
      <c r="O118" s="148"/>
      <c r="P118" s="38"/>
      <c r="Q118" s="38"/>
      <c r="R118" s="38"/>
      <c r="S118" s="38"/>
      <c r="T118" s="38"/>
      <c r="U118" s="38"/>
      <c r="V118" s="38"/>
      <c r="W118" s="38"/>
      <c r="X118" s="38"/>
      <c r="Y118" s="38"/>
      <c r="Z118" s="38"/>
      <c r="AA118" s="145"/>
      <c r="AB118" s="124"/>
      <c r="AC118" s="148"/>
      <c r="AD118" s="57" t="str">
        <f>IF(AND(AD115="Yes",AD117="Yes"),"Cycle Complete","Cycle Incomplete")</f>
        <v>Cycle Incomplete</v>
      </c>
      <c r="AE118" s="127"/>
      <c r="AF118" s="135"/>
    </row>
    <row r="119" spans="1:32" ht="15" customHeight="1" x14ac:dyDescent="0.25">
      <c r="A119" s="152"/>
      <c r="B119" s="45"/>
      <c r="C119" s="46"/>
      <c r="D119" s="46"/>
      <c r="E119" s="46"/>
      <c r="F119" s="46"/>
      <c r="G119" s="46"/>
      <c r="H119" s="46"/>
      <c r="I119" s="46"/>
      <c r="J119" s="46"/>
      <c r="K119" s="46"/>
      <c r="L119" s="46"/>
      <c r="M119" s="128"/>
      <c r="N119" s="131">
        <f>COUNTIF(C119:L123,"y")</f>
        <v>0</v>
      </c>
      <c r="O119" s="140" t="str">
        <f t="shared" ref="O119" si="42">IF(N119&gt;0,"OK","No Observation")</f>
        <v>No Observation</v>
      </c>
      <c r="P119" s="46"/>
      <c r="Q119" s="46"/>
      <c r="R119" s="46"/>
      <c r="S119" s="46"/>
      <c r="T119" s="46"/>
      <c r="U119" s="46"/>
      <c r="V119" s="46"/>
      <c r="W119" s="46"/>
      <c r="X119" s="46"/>
      <c r="Y119" s="46"/>
      <c r="Z119" s="46"/>
      <c r="AA119" s="128"/>
      <c r="AB119" s="131">
        <f>COUNTIF(P119:Z123,"Y")</f>
        <v>0</v>
      </c>
      <c r="AC119" s="140" t="str">
        <f t="shared" ref="AC119" si="43">IF(AB119&gt;0,"OK","No Debrief")</f>
        <v>No Debrief</v>
      </c>
      <c r="AD119" s="68" t="s">
        <v>62</v>
      </c>
      <c r="AE119" s="119"/>
      <c r="AF119" s="136"/>
    </row>
    <row r="120" spans="1:32" x14ac:dyDescent="0.25">
      <c r="A120" s="153"/>
      <c r="B120" s="47"/>
      <c r="C120" s="48"/>
      <c r="D120" s="48"/>
      <c r="E120" s="48"/>
      <c r="F120" s="48"/>
      <c r="G120" s="48"/>
      <c r="H120" s="48"/>
      <c r="I120" s="48"/>
      <c r="J120" s="48"/>
      <c r="K120" s="48"/>
      <c r="L120" s="48"/>
      <c r="M120" s="129"/>
      <c r="N120" s="132"/>
      <c r="O120" s="141"/>
      <c r="P120" s="48"/>
      <c r="Q120" s="48"/>
      <c r="R120" s="48"/>
      <c r="S120" s="48"/>
      <c r="T120" s="48"/>
      <c r="U120" s="48"/>
      <c r="V120" s="48"/>
      <c r="W120" s="48"/>
      <c r="X120" s="48"/>
      <c r="Y120" s="48"/>
      <c r="Z120" s="48"/>
      <c r="AA120" s="129"/>
      <c r="AB120" s="132"/>
      <c r="AC120" s="141"/>
      <c r="AD120" s="94" t="str">
        <f>IF(O119="OK", "Yes", "No")</f>
        <v>No</v>
      </c>
      <c r="AE120" s="120"/>
      <c r="AF120" s="137"/>
    </row>
    <row r="121" spans="1:32" x14ac:dyDescent="0.25">
      <c r="A121" s="153"/>
      <c r="B121" s="47"/>
      <c r="C121" s="48"/>
      <c r="D121" s="48"/>
      <c r="E121" s="48"/>
      <c r="F121" s="48"/>
      <c r="G121" s="48"/>
      <c r="H121" s="48"/>
      <c r="I121" s="48"/>
      <c r="J121" s="48"/>
      <c r="K121" s="48"/>
      <c r="L121" s="48"/>
      <c r="M121" s="129"/>
      <c r="N121" s="132"/>
      <c r="O121" s="141"/>
      <c r="P121" s="48"/>
      <c r="Q121" s="48"/>
      <c r="R121" s="48"/>
      <c r="S121" s="48"/>
      <c r="T121" s="48"/>
      <c r="U121" s="48"/>
      <c r="V121" s="48"/>
      <c r="W121" s="48"/>
      <c r="X121" s="48"/>
      <c r="Y121" s="48"/>
      <c r="Z121" s="48"/>
      <c r="AA121" s="129"/>
      <c r="AB121" s="132"/>
      <c r="AC121" s="141"/>
      <c r="AD121" s="55" t="s">
        <v>63</v>
      </c>
      <c r="AE121" s="120"/>
      <c r="AF121" s="93" t="s">
        <v>86</v>
      </c>
    </row>
    <row r="122" spans="1:32" x14ac:dyDescent="0.25">
      <c r="A122" s="154"/>
      <c r="B122" s="47"/>
      <c r="C122" s="48"/>
      <c r="D122" s="48"/>
      <c r="E122" s="48"/>
      <c r="F122" s="48"/>
      <c r="G122" s="48"/>
      <c r="H122" s="48"/>
      <c r="I122" s="48"/>
      <c r="J122" s="48"/>
      <c r="K122" s="48"/>
      <c r="L122" s="48"/>
      <c r="M122" s="129"/>
      <c r="N122" s="132"/>
      <c r="O122" s="141"/>
      <c r="P122" s="48"/>
      <c r="Q122" s="48"/>
      <c r="R122" s="48"/>
      <c r="S122" s="48"/>
      <c r="T122" s="48"/>
      <c r="U122" s="48"/>
      <c r="V122" s="48"/>
      <c r="W122" s="48"/>
      <c r="X122" s="48"/>
      <c r="Y122" s="48"/>
      <c r="Z122" s="48"/>
      <c r="AA122" s="129"/>
      <c r="AB122" s="132"/>
      <c r="AC122" s="141"/>
      <c r="AD122" s="94" t="str">
        <f>IF(AC119="OK","Yes","No")</f>
        <v>No</v>
      </c>
      <c r="AE122" s="120"/>
      <c r="AF122" s="138"/>
    </row>
    <row r="123" spans="1:32" x14ac:dyDescent="0.25">
      <c r="A123" s="53" t="str">
        <f>IF(AD118="Cycle Complete", "", "Caution: Previous cycle incomplete")</f>
        <v>Caution: Previous cycle incomplete</v>
      </c>
      <c r="B123" s="49"/>
      <c r="C123" s="50"/>
      <c r="D123" s="50"/>
      <c r="E123" s="50"/>
      <c r="F123" s="50"/>
      <c r="G123" s="50"/>
      <c r="H123" s="50"/>
      <c r="I123" s="50"/>
      <c r="J123" s="50"/>
      <c r="K123" s="50"/>
      <c r="L123" s="50"/>
      <c r="M123" s="130"/>
      <c r="N123" s="133"/>
      <c r="O123" s="142"/>
      <c r="P123" s="50"/>
      <c r="Q123" s="50"/>
      <c r="R123" s="50"/>
      <c r="S123" s="50"/>
      <c r="T123" s="50"/>
      <c r="U123" s="50"/>
      <c r="V123" s="50"/>
      <c r="W123" s="50"/>
      <c r="X123" s="50"/>
      <c r="Y123" s="50"/>
      <c r="Z123" s="50"/>
      <c r="AA123" s="130"/>
      <c r="AB123" s="133"/>
      <c r="AC123" s="142"/>
      <c r="AD123" s="57" t="str">
        <f>IF(AND(AD120="Yes",AD122="Yes"),"Cycle Complete","Cycle Incomplete")</f>
        <v>Cycle Incomplete</v>
      </c>
      <c r="AE123" s="121"/>
      <c r="AF123" s="139"/>
    </row>
    <row r="124" spans="1:32" ht="15" customHeight="1" x14ac:dyDescent="0.25">
      <c r="A124" s="155"/>
      <c r="B124" s="33"/>
      <c r="C124" s="34"/>
      <c r="D124" s="34"/>
      <c r="E124" s="34"/>
      <c r="F124" s="34"/>
      <c r="G124" s="34"/>
      <c r="H124" s="34"/>
      <c r="I124" s="34"/>
      <c r="J124" s="34"/>
      <c r="K124" s="34"/>
      <c r="L124" s="34"/>
      <c r="M124" s="143"/>
      <c r="N124" s="122">
        <f>COUNTIF(C124:L128,"y")</f>
        <v>0</v>
      </c>
      <c r="O124" s="146" t="str">
        <f t="shared" ref="O124" si="44">IF(N124&gt;0,"OK","No Observation")</f>
        <v>No Observation</v>
      </c>
      <c r="P124" s="34"/>
      <c r="Q124" s="34"/>
      <c r="R124" s="34"/>
      <c r="S124" s="34"/>
      <c r="T124" s="34"/>
      <c r="U124" s="34"/>
      <c r="V124" s="34"/>
      <c r="W124" s="34"/>
      <c r="X124" s="34"/>
      <c r="Y124" s="34"/>
      <c r="Z124" s="34"/>
      <c r="AA124" s="143"/>
      <c r="AB124" s="122">
        <f>COUNTIF(P124:Z128,"Y")</f>
        <v>0</v>
      </c>
      <c r="AC124" s="146" t="str">
        <f t="shared" ref="AC124" si="45">IF(AB124&gt;0,"OK","No Debrief")</f>
        <v>No Debrief</v>
      </c>
      <c r="AD124" s="68" t="s">
        <v>62</v>
      </c>
      <c r="AE124" s="125"/>
      <c r="AF124" s="151"/>
    </row>
    <row r="125" spans="1:32" x14ac:dyDescent="0.25">
      <c r="A125" s="156"/>
      <c r="B125" s="35"/>
      <c r="C125" s="36"/>
      <c r="D125" s="36"/>
      <c r="E125" s="36"/>
      <c r="F125" s="36"/>
      <c r="G125" s="36"/>
      <c r="H125" s="36"/>
      <c r="I125" s="36"/>
      <c r="J125" s="36"/>
      <c r="K125" s="36"/>
      <c r="L125" s="36"/>
      <c r="M125" s="144"/>
      <c r="N125" s="123"/>
      <c r="O125" s="147"/>
      <c r="P125" s="36"/>
      <c r="Q125" s="36"/>
      <c r="R125" s="36"/>
      <c r="S125" s="36"/>
      <c r="T125" s="36"/>
      <c r="U125" s="36"/>
      <c r="V125" s="36"/>
      <c r="W125" s="36"/>
      <c r="X125" s="36"/>
      <c r="Y125" s="36"/>
      <c r="Z125" s="36"/>
      <c r="AA125" s="144"/>
      <c r="AB125" s="123"/>
      <c r="AC125" s="147"/>
      <c r="AD125" s="94" t="str">
        <f>IF(O124="OK", "Yes", "No")</f>
        <v>No</v>
      </c>
      <c r="AE125" s="126"/>
      <c r="AF125" s="150"/>
    </row>
    <row r="126" spans="1:32" x14ac:dyDescent="0.25">
      <c r="A126" s="156"/>
      <c r="B126" s="35"/>
      <c r="C126" s="36"/>
      <c r="D126" s="36"/>
      <c r="E126" s="36"/>
      <c r="F126" s="36"/>
      <c r="G126" s="36"/>
      <c r="H126" s="36"/>
      <c r="I126" s="36"/>
      <c r="J126" s="36"/>
      <c r="K126" s="36"/>
      <c r="L126" s="36"/>
      <c r="M126" s="144"/>
      <c r="N126" s="123"/>
      <c r="O126" s="147"/>
      <c r="P126" s="36"/>
      <c r="Q126" s="36"/>
      <c r="R126" s="36"/>
      <c r="S126" s="36"/>
      <c r="T126" s="36"/>
      <c r="U126" s="36"/>
      <c r="V126" s="36"/>
      <c r="W126" s="36"/>
      <c r="X126" s="36"/>
      <c r="Y126" s="36"/>
      <c r="Z126" s="36"/>
      <c r="AA126" s="144"/>
      <c r="AB126" s="123"/>
      <c r="AC126" s="147"/>
      <c r="AD126" s="55" t="s">
        <v>63</v>
      </c>
      <c r="AE126" s="126"/>
      <c r="AF126" s="93" t="s">
        <v>86</v>
      </c>
    </row>
    <row r="127" spans="1:32" x14ac:dyDescent="0.25">
      <c r="A127" s="157"/>
      <c r="B127" s="35"/>
      <c r="C127" s="36"/>
      <c r="D127" s="36"/>
      <c r="E127" s="36"/>
      <c r="F127" s="36"/>
      <c r="G127" s="36"/>
      <c r="H127" s="36"/>
      <c r="I127" s="36"/>
      <c r="J127" s="36"/>
      <c r="K127" s="36"/>
      <c r="L127" s="36"/>
      <c r="M127" s="144"/>
      <c r="N127" s="123"/>
      <c r="O127" s="147"/>
      <c r="P127" s="36"/>
      <c r="Q127" s="36"/>
      <c r="R127" s="36"/>
      <c r="S127" s="36"/>
      <c r="T127" s="36"/>
      <c r="U127" s="36"/>
      <c r="V127" s="36"/>
      <c r="W127" s="36"/>
      <c r="X127" s="36"/>
      <c r="Y127" s="36"/>
      <c r="Z127" s="36"/>
      <c r="AA127" s="144"/>
      <c r="AB127" s="123"/>
      <c r="AC127" s="147"/>
      <c r="AD127" s="94" t="str">
        <f>IF(AC124="OK","Yes","No")</f>
        <v>No</v>
      </c>
      <c r="AE127" s="126"/>
      <c r="AF127" s="134"/>
    </row>
    <row r="128" spans="1:32" x14ac:dyDescent="0.25">
      <c r="A128" s="71" t="str">
        <f>IF(AD123="Cycle Complete", "", "Caution: Previous cycle incomplete")</f>
        <v>Caution: Previous cycle incomplete</v>
      </c>
      <c r="B128" s="37"/>
      <c r="C128" s="38"/>
      <c r="D128" s="38"/>
      <c r="E128" s="38"/>
      <c r="F128" s="38"/>
      <c r="G128" s="38"/>
      <c r="H128" s="38"/>
      <c r="I128" s="38"/>
      <c r="J128" s="38"/>
      <c r="K128" s="38"/>
      <c r="L128" s="38"/>
      <c r="M128" s="145"/>
      <c r="N128" s="124"/>
      <c r="O128" s="148"/>
      <c r="P128" s="38"/>
      <c r="Q128" s="38"/>
      <c r="R128" s="38"/>
      <c r="S128" s="38"/>
      <c r="T128" s="38"/>
      <c r="U128" s="38"/>
      <c r="V128" s="38"/>
      <c r="W128" s="38"/>
      <c r="X128" s="38"/>
      <c r="Y128" s="38"/>
      <c r="Z128" s="38"/>
      <c r="AA128" s="145"/>
      <c r="AB128" s="124"/>
      <c r="AC128" s="148"/>
      <c r="AD128" s="57" t="str">
        <f>IF(AND(AD125="Yes",AD127="Yes"),"Cycle Complete","Cycle Incomplete")</f>
        <v>Cycle Incomplete</v>
      </c>
      <c r="AE128" s="127"/>
      <c r="AF128" s="135"/>
    </row>
    <row r="129" spans="1:32" ht="15" customHeight="1" x14ac:dyDescent="0.25">
      <c r="A129" s="152"/>
      <c r="B129" s="45"/>
      <c r="C129" s="46"/>
      <c r="D129" s="46"/>
      <c r="E129" s="46"/>
      <c r="F129" s="46"/>
      <c r="G129" s="46"/>
      <c r="H129" s="46"/>
      <c r="I129" s="46"/>
      <c r="J129" s="46"/>
      <c r="K129" s="46"/>
      <c r="L129" s="46"/>
      <c r="M129" s="128"/>
      <c r="N129" s="131">
        <f>COUNTIF(C129:L133,"y")</f>
        <v>0</v>
      </c>
      <c r="O129" s="140" t="str">
        <f t="shared" ref="O129" si="46">IF(N129&gt;0,"OK","No Observation")</f>
        <v>No Observation</v>
      </c>
      <c r="P129" s="46"/>
      <c r="Q129" s="46"/>
      <c r="R129" s="46"/>
      <c r="S129" s="46"/>
      <c r="T129" s="46"/>
      <c r="U129" s="46"/>
      <c r="V129" s="46"/>
      <c r="W129" s="46"/>
      <c r="X129" s="46"/>
      <c r="Y129" s="46"/>
      <c r="Z129" s="46"/>
      <c r="AA129" s="128"/>
      <c r="AB129" s="131">
        <f>COUNTIF(P129:Z133,"Y")</f>
        <v>0</v>
      </c>
      <c r="AC129" s="140" t="str">
        <f t="shared" ref="AC129" si="47">IF(AB129&gt;0,"OK","No Debrief")</f>
        <v>No Debrief</v>
      </c>
      <c r="AD129" s="68" t="s">
        <v>62</v>
      </c>
      <c r="AE129" s="119"/>
      <c r="AF129" s="136"/>
    </row>
    <row r="130" spans="1:32" x14ac:dyDescent="0.25">
      <c r="A130" s="153"/>
      <c r="B130" s="47"/>
      <c r="C130" s="48"/>
      <c r="D130" s="48"/>
      <c r="E130" s="48"/>
      <c r="F130" s="48"/>
      <c r="G130" s="48"/>
      <c r="H130" s="48"/>
      <c r="I130" s="48"/>
      <c r="J130" s="48"/>
      <c r="K130" s="48"/>
      <c r="L130" s="48"/>
      <c r="M130" s="129"/>
      <c r="N130" s="132"/>
      <c r="O130" s="141"/>
      <c r="P130" s="48"/>
      <c r="Q130" s="48"/>
      <c r="R130" s="48"/>
      <c r="S130" s="48"/>
      <c r="T130" s="48"/>
      <c r="U130" s="48"/>
      <c r="V130" s="48"/>
      <c r="W130" s="48"/>
      <c r="X130" s="48"/>
      <c r="Y130" s="48"/>
      <c r="Z130" s="48"/>
      <c r="AA130" s="129"/>
      <c r="AB130" s="132"/>
      <c r="AC130" s="141"/>
      <c r="AD130" s="94" t="str">
        <f>IF(O129="OK", "Yes", "No")</f>
        <v>No</v>
      </c>
      <c r="AE130" s="120"/>
      <c r="AF130" s="137"/>
    </row>
    <row r="131" spans="1:32" x14ac:dyDescent="0.25">
      <c r="A131" s="153"/>
      <c r="B131" s="47"/>
      <c r="C131" s="48"/>
      <c r="D131" s="48"/>
      <c r="E131" s="48"/>
      <c r="F131" s="48"/>
      <c r="G131" s="48"/>
      <c r="H131" s="48"/>
      <c r="I131" s="48"/>
      <c r="J131" s="48"/>
      <c r="K131" s="48"/>
      <c r="L131" s="48"/>
      <c r="M131" s="129"/>
      <c r="N131" s="132"/>
      <c r="O131" s="141"/>
      <c r="P131" s="48"/>
      <c r="Q131" s="48"/>
      <c r="R131" s="48"/>
      <c r="S131" s="48"/>
      <c r="T131" s="48"/>
      <c r="U131" s="48"/>
      <c r="V131" s="48"/>
      <c r="W131" s="48"/>
      <c r="X131" s="48"/>
      <c r="Y131" s="48"/>
      <c r="Z131" s="48"/>
      <c r="AA131" s="129"/>
      <c r="AB131" s="132"/>
      <c r="AC131" s="141"/>
      <c r="AD131" s="55" t="s">
        <v>63</v>
      </c>
      <c r="AE131" s="120"/>
      <c r="AF131" s="93" t="s">
        <v>86</v>
      </c>
    </row>
    <row r="132" spans="1:32" x14ac:dyDescent="0.25">
      <c r="A132" s="154"/>
      <c r="B132" s="47"/>
      <c r="C132" s="48"/>
      <c r="D132" s="48"/>
      <c r="E132" s="48"/>
      <c r="F132" s="48"/>
      <c r="G132" s="48"/>
      <c r="H132" s="48"/>
      <c r="I132" s="48"/>
      <c r="J132" s="48"/>
      <c r="K132" s="48"/>
      <c r="L132" s="48"/>
      <c r="M132" s="129"/>
      <c r="N132" s="132"/>
      <c r="O132" s="141"/>
      <c r="P132" s="48"/>
      <c r="Q132" s="48"/>
      <c r="R132" s="48"/>
      <c r="S132" s="48"/>
      <c r="T132" s="48"/>
      <c r="U132" s="48"/>
      <c r="V132" s="48"/>
      <c r="W132" s="48"/>
      <c r="X132" s="48"/>
      <c r="Y132" s="48"/>
      <c r="Z132" s="48"/>
      <c r="AA132" s="129"/>
      <c r="AB132" s="132"/>
      <c r="AC132" s="141"/>
      <c r="AD132" s="94" t="str">
        <f>IF(AC129="OK","Yes","No")</f>
        <v>No</v>
      </c>
      <c r="AE132" s="120"/>
      <c r="AF132" s="138"/>
    </row>
    <row r="133" spans="1:32" x14ac:dyDescent="0.25">
      <c r="A133" s="53" t="str">
        <f>IF(AD128="Cycle Complete", "", "Caution: Previous cycle incomplete")</f>
        <v>Caution: Previous cycle incomplete</v>
      </c>
      <c r="B133" s="49"/>
      <c r="C133" s="50"/>
      <c r="D133" s="50"/>
      <c r="E133" s="50"/>
      <c r="F133" s="50"/>
      <c r="G133" s="50"/>
      <c r="H133" s="50"/>
      <c r="I133" s="50"/>
      <c r="J133" s="50"/>
      <c r="K133" s="50"/>
      <c r="L133" s="50"/>
      <c r="M133" s="130"/>
      <c r="N133" s="133"/>
      <c r="O133" s="142"/>
      <c r="P133" s="50"/>
      <c r="Q133" s="50"/>
      <c r="R133" s="50"/>
      <c r="S133" s="50"/>
      <c r="T133" s="50"/>
      <c r="U133" s="50"/>
      <c r="V133" s="50"/>
      <c r="W133" s="50"/>
      <c r="X133" s="50"/>
      <c r="Y133" s="50"/>
      <c r="Z133" s="50"/>
      <c r="AA133" s="130"/>
      <c r="AB133" s="133"/>
      <c r="AC133" s="142"/>
      <c r="AD133" s="57" t="str">
        <f>IF(AND(AD130="Yes",AD132="Yes"),"Cycle Complete","Cycle Incomplete")</f>
        <v>Cycle Incomplete</v>
      </c>
      <c r="AE133" s="121"/>
      <c r="AF133" s="139"/>
    </row>
    <row r="134" spans="1:32" ht="15" customHeight="1" x14ac:dyDescent="0.25">
      <c r="A134" s="155"/>
      <c r="B134" s="33"/>
      <c r="C134" s="34"/>
      <c r="D134" s="34"/>
      <c r="E134" s="34"/>
      <c r="F134" s="34"/>
      <c r="G134" s="34"/>
      <c r="H134" s="34"/>
      <c r="I134" s="34"/>
      <c r="J134" s="34"/>
      <c r="K134" s="34"/>
      <c r="L134" s="34"/>
      <c r="M134" s="143"/>
      <c r="N134" s="122">
        <f>COUNTIF(C134:L138,"y")</f>
        <v>0</v>
      </c>
      <c r="O134" s="146" t="str">
        <f t="shared" ref="O134" si="48">IF(N134&gt;0,"OK","No Observation")</f>
        <v>No Observation</v>
      </c>
      <c r="P134" s="34"/>
      <c r="Q134" s="34"/>
      <c r="R134" s="34"/>
      <c r="S134" s="34"/>
      <c r="T134" s="34"/>
      <c r="U134" s="34"/>
      <c r="V134" s="34"/>
      <c r="W134" s="34"/>
      <c r="X134" s="34"/>
      <c r="Y134" s="34"/>
      <c r="Z134" s="34"/>
      <c r="AA134" s="143"/>
      <c r="AB134" s="122">
        <f>COUNTIF(P134:Z138,"Y")</f>
        <v>0</v>
      </c>
      <c r="AC134" s="146" t="str">
        <f t="shared" ref="AC134" si="49">IF(AB134&gt;0,"OK","No Debrief")</f>
        <v>No Debrief</v>
      </c>
      <c r="AD134" s="68" t="s">
        <v>62</v>
      </c>
      <c r="AE134" s="125"/>
      <c r="AF134" s="151"/>
    </row>
    <row r="135" spans="1:32" x14ac:dyDescent="0.25">
      <c r="A135" s="156"/>
      <c r="B135" s="35"/>
      <c r="C135" s="36"/>
      <c r="D135" s="36"/>
      <c r="E135" s="36"/>
      <c r="F135" s="36"/>
      <c r="G135" s="36"/>
      <c r="H135" s="36"/>
      <c r="I135" s="36"/>
      <c r="J135" s="36"/>
      <c r="K135" s="36"/>
      <c r="L135" s="36"/>
      <c r="M135" s="144"/>
      <c r="N135" s="123"/>
      <c r="O135" s="147"/>
      <c r="P135" s="36"/>
      <c r="Q135" s="36"/>
      <c r="R135" s="36"/>
      <c r="S135" s="36"/>
      <c r="T135" s="36"/>
      <c r="U135" s="36"/>
      <c r="V135" s="36"/>
      <c r="W135" s="36"/>
      <c r="X135" s="36"/>
      <c r="Y135" s="36"/>
      <c r="Z135" s="36"/>
      <c r="AA135" s="144"/>
      <c r="AB135" s="123"/>
      <c r="AC135" s="147"/>
      <c r="AD135" s="94" t="str">
        <f>IF(O134="OK", "Yes", "No")</f>
        <v>No</v>
      </c>
      <c r="AE135" s="126"/>
      <c r="AF135" s="150"/>
    </row>
    <row r="136" spans="1:32" x14ac:dyDescent="0.25">
      <c r="A136" s="156"/>
      <c r="B136" s="35"/>
      <c r="C136" s="36"/>
      <c r="D136" s="36"/>
      <c r="E136" s="36"/>
      <c r="F136" s="36"/>
      <c r="G136" s="36"/>
      <c r="H136" s="36"/>
      <c r="I136" s="36"/>
      <c r="J136" s="36"/>
      <c r="K136" s="36"/>
      <c r="L136" s="36"/>
      <c r="M136" s="144"/>
      <c r="N136" s="123"/>
      <c r="O136" s="147"/>
      <c r="P136" s="36"/>
      <c r="Q136" s="36"/>
      <c r="R136" s="36"/>
      <c r="S136" s="36"/>
      <c r="T136" s="36"/>
      <c r="U136" s="36"/>
      <c r="V136" s="36"/>
      <c r="W136" s="36"/>
      <c r="X136" s="36"/>
      <c r="Y136" s="36"/>
      <c r="Z136" s="36"/>
      <c r="AA136" s="144"/>
      <c r="AB136" s="123"/>
      <c r="AC136" s="147"/>
      <c r="AD136" s="55" t="s">
        <v>63</v>
      </c>
      <c r="AE136" s="126"/>
      <c r="AF136" s="93" t="s">
        <v>86</v>
      </c>
    </row>
    <row r="137" spans="1:32" x14ac:dyDescent="0.25">
      <c r="A137" s="157"/>
      <c r="B137" s="35"/>
      <c r="C137" s="36"/>
      <c r="D137" s="36"/>
      <c r="E137" s="36"/>
      <c r="F137" s="36"/>
      <c r="G137" s="36"/>
      <c r="H137" s="36"/>
      <c r="I137" s="36"/>
      <c r="J137" s="36"/>
      <c r="K137" s="36"/>
      <c r="L137" s="36"/>
      <c r="M137" s="144"/>
      <c r="N137" s="123"/>
      <c r="O137" s="147"/>
      <c r="P137" s="36"/>
      <c r="Q137" s="36"/>
      <c r="R137" s="36"/>
      <c r="S137" s="36"/>
      <c r="T137" s="36"/>
      <c r="U137" s="36"/>
      <c r="V137" s="36"/>
      <c r="W137" s="36"/>
      <c r="X137" s="36"/>
      <c r="Y137" s="36"/>
      <c r="Z137" s="36"/>
      <c r="AA137" s="144"/>
      <c r="AB137" s="123"/>
      <c r="AC137" s="147"/>
      <c r="AD137" s="94" t="str">
        <f>IF(AC134="OK","Yes","No")</f>
        <v>No</v>
      </c>
      <c r="AE137" s="126"/>
      <c r="AF137" s="134"/>
    </row>
    <row r="138" spans="1:32" x14ac:dyDescent="0.25">
      <c r="A138" s="71" t="str">
        <f>IF(AD133="Cycle Complete", "", "Caution: Previous cycle incomplete")</f>
        <v>Caution: Previous cycle incomplete</v>
      </c>
      <c r="B138" s="37"/>
      <c r="C138" s="38"/>
      <c r="D138" s="38"/>
      <c r="E138" s="38"/>
      <c r="F138" s="38"/>
      <c r="G138" s="38"/>
      <c r="H138" s="38"/>
      <c r="I138" s="38"/>
      <c r="J138" s="38"/>
      <c r="K138" s="38"/>
      <c r="L138" s="38"/>
      <c r="M138" s="145"/>
      <c r="N138" s="124"/>
      <c r="O138" s="148"/>
      <c r="P138" s="38"/>
      <c r="Q138" s="38"/>
      <c r="R138" s="38"/>
      <c r="S138" s="38"/>
      <c r="T138" s="38"/>
      <c r="U138" s="38"/>
      <c r="V138" s="38"/>
      <c r="W138" s="38"/>
      <c r="X138" s="38"/>
      <c r="Y138" s="38"/>
      <c r="Z138" s="38"/>
      <c r="AA138" s="145"/>
      <c r="AB138" s="124"/>
      <c r="AC138" s="148"/>
      <c r="AD138" s="57" t="str">
        <f>IF(AND(AD135="Yes",AD137="Yes"),"Cycle Complete","Cycle Incomplete")</f>
        <v>Cycle Incomplete</v>
      </c>
      <c r="AE138" s="127"/>
      <c r="AF138" s="135"/>
    </row>
    <row r="139" spans="1:32" ht="15" customHeight="1" x14ac:dyDescent="0.25">
      <c r="A139" s="152"/>
      <c r="B139" s="45"/>
      <c r="C139" s="46"/>
      <c r="D139" s="46"/>
      <c r="E139" s="46"/>
      <c r="F139" s="46"/>
      <c r="G139" s="46"/>
      <c r="H139" s="46"/>
      <c r="I139" s="46"/>
      <c r="J139" s="46"/>
      <c r="K139" s="46"/>
      <c r="L139" s="46"/>
      <c r="M139" s="128"/>
      <c r="N139" s="131">
        <f>COUNTIF(C139:L143,"y")</f>
        <v>0</v>
      </c>
      <c r="O139" s="140" t="str">
        <f t="shared" ref="O139" si="50">IF(N139&gt;0,"OK","No Observation")</f>
        <v>No Observation</v>
      </c>
      <c r="P139" s="46"/>
      <c r="Q139" s="46"/>
      <c r="R139" s="46"/>
      <c r="S139" s="46"/>
      <c r="T139" s="46"/>
      <c r="U139" s="46"/>
      <c r="V139" s="46"/>
      <c r="W139" s="46"/>
      <c r="X139" s="46"/>
      <c r="Y139" s="46"/>
      <c r="Z139" s="46"/>
      <c r="AA139" s="128"/>
      <c r="AB139" s="131">
        <f>COUNTIF(P139:Z143,"Y")</f>
        <v>0</v>
      </c>
      <c r="AC139" s="140" t="str">
        <f t="shared" ref="AC139" si="51">IF(AB139&gt;0,"OK","No Debrief")</f>
        <v>No Debrief</v>
      </c>
      <c r="AD139" s="68" t="s">
        <v>62</v>
      </c>
      <c r="AE139" s="119"/>
      <c r="AF139" s="136"/>
    </row>
    <row r="140" spans="1:32" x14ac:dyDescent="0.25">
      <c r="A140" s="153"/>
      <c r="B140" s="47"/>
      <c r="C140" s="48"/>
      <c r="D140" s="48"/>
      <c r="E140" s="48"/>
      <c r="F140" s="48"/>
      <c r="G140" s="48"/>
      <c r="H140" s="48"/>
      <c r="I140" s="48"/>
      <c r="J140" s="48"/>
      <c r="K140" s="48"/>
      <c r="L140" s="48"/>
      <c r="M140" s="129"/>
      <c r="N140" s="132"/>
      <c r="O140" s="141"/>
      <c r="P140" s="48"/>
      <c r="Q140" s="48"/>
      <c r="R140" s="48"/>
      <c r="S140" s="48"/>
      <c r="T140" s="48"/>
      <c r="U140" s="48"/>
      <c r="V140" s="48"/>
      <c r="W140" s="48"/>
      <c r="X140" s="48"/>
      <c r="Y140" s="48"/>
      <c r="Z140" s="48"/>
      <c r="AA140" s="129"/>
      <c r="AB140" s="132"/>
      <c r="AC140" s="141"/>
      <c r="AD140" s="94" t="str">
        <f>IF(O139="OK", "Yes", "No")</f>
        <v>No</v>
      </c>
      <c r="AE140" s="120"/>
      <c r="AF140" s="137"/>
    </row>
    <row r="141" spans="1:32" x14ac:dyDescent="0.25">
      <c r="A141" s="153"/>
      <c r="B141" s="47"/>
      <c r="C141" s="48"/>
      <c r="D141" s="48"/>
      <c r="E141" s="48"/>
      <c r="F141" s="48"/>
      <c r="G141" s="48"/>
      <c r="H141" s="48"/>
      <c r="I141" s="48"/>
      <c r="J141" s="48"/>
      <c r="K141" s="48"/>
      <c r="L141" s="48"/>
      <c r="M141" s="129"/>
      <c r="N141" s="132"/>
      <c r="O141" s="141"/>
      <c r="P141" s="48"/>
      <c r="Q141" s="48"/>
      <c r="R141" s="48"/>
      <c r="S141" s="48"/>
      <c r="T141" s="48"/>
      <c r="U141" s="48"/>
      <c r="V141" s="48"/>
      <c r="W141" s="48"/>
      <c r="X141" s="48"/>
      <c r="Y141" s="48"/>
      <c r="Z141" s="48"/>
      <c r="AA141" s="129"/>
      <c r="AB141" s="132"/>
      <c r="AC141" s="141"/>
      <c r="AD141" s="55" t="s">
        <v>63</v>
      </c>
      <c r="AE141" s="120"/>
      <c r="AF141" s="93" t="s">
        <v>86</v>
      </c>
    </row>
    <row r="142" spans="1:32" x14ac:dyDescent="0.25">
      <c r="A142" s="154"/>
      <c r="B142" s="47"/>
      <c r="C142" s="48"/>
      <c r="D142" s="48"/>
      <c r="E142" s="48"/>
      <c r="F142" s="48"/>
      <c r="G142" s="48"/>
      <c r="H142" s="48"/>
      <c r="I142" s="48"/>
      <c r="J142" s="48"/>
      <c r="K142" s="48"/>
      <c r="L142" s="48"/>
      <c r="M142" s="129"/>
      <c r="N142" s="132"/>
      <c r="O142" s="141"/>
      <c r="P142" s="48"/>
      <c r="Q142" s="48"/>
      <c r="R142" s="48"/>
      <c r="S142" s="48"/>
      <c r="T142" s="48"/>
      <c r="U142" s="48"/>
      <c r="V142" s="48"/>
      <c r="W142" s="48"/>
      <c r="X142" s="48"/>
      <c r="Y142" s="48"/>
      <c r="Z142" s="48"/>
      <c r="AA142" s="129"/>
      <c r="AB142" s="132"/>
      <c r="AC142" s="141"/>
      <c r="AD142" s="94" t="str">
        <f>IF(AC139="OK","Yes","No")</f>
        <v>No</v>
      </c>
      <c r="AE142" s="120"/>
      <c r="AF142" s="138"/>
    </row>
    <row r="143" spans="1:32" x14ac:dyDescent="0.25">
      <c r="A143" s="53" t="str">
        <f>IF(AD138="Cycle Complete", "", "Caution: Previous cycle incomplete")</f>
        <v>Caution: Previous cycle incomplete</v>
      </c>
      <c r="B143" s="49"/>
      <c r="C143" s="50"/>
      <c r="D143" s="50"/>
      <c r="E143" s="50"/>
      <c r="F143" s="50"/>
      <c r="G143" s="50"/>
      <c r="H143" s="50"/>
      <c r="I143" s="50"/>
      <c r="J143" s="50"/>
      <c r="K143" s="50"/>
      <c r="L143" s="50"/>
      <c r="M143" s="130"/>
      <c r="N143" s="133"/>
      <c r="O143" s="142"/>
      <c r="P143" s="50"/>
      <c r="Q143" s="50"/>
      <c r="R143" s="50"/>
      <c r="S143" s="50"/>
      <c r="T143" s="50"/>
      <c r="U143" s="50"/>
      <c r="V143" s="50"/>
      <c r="W143" s="50"/>
      <c r="X143" s="50"/>
      <c r="Y143" s="50"/>
      <c r="Z143" s="50"/>
      <c r="AA143" s="130"/>
      <c r="AB143" s="133"/>
      <c r="AC143" s="142"/>
      <c r="AD143" s="57" t="str">
        <f>IF(AND(AD140="Yes",AD142="Yes"),"Cycle Complete","Cycle Incomplete")</f>
        <v>Cycle Incomplete</v>
      </c>
      <c r="AE143" s="121"/>
      <c r="AF143" s="139"/>
    </row>
    <row r="144" spans="1:32" ht="15" customHeight="1" x14ac:dyDescent="0.25">
      <c r="A144" s="155"/>
      <c r="B144" s="33"/>
      <c r="C144" s="34"/>
      <c r="D144" s="34"/>
      <c r="E144" s="34"/>
      <c r="F144" s="34"/>
      <c r="G144" s="34"/>
      <c r="H144" s="34"/>
      <c r="I144" s="34"/>
      <c r="J144" s="34"/>
      <c r="K144" s="34"/>
      <c r="L144" s="34"/>
      <c r="M144" s="143"/>
      <c r="N144" s="122">
        <f>COUNTIF(C144:L148,"y")</f>
        <v>0</v>
      </c>
      <c r="O144" s="146" t="str">
        <f t="shared" ref="O144" si="52">IF(N144&gt;0,"OK","No Observation")</f>
        <v>No Observation</v>
      </c>
      <c r="P144" s="34"/>
      <c r="Q144" s="34"/>
      <c r="R144" s="34"/>
      <c r="S144" s="34"/>
      <c r="T144" s="34"/>
      <c r="U144" s="34"/>
      <c r="V144" s="34"/>
      <c r="W144" s="34"/>
      <c r="X144" s="34"/>
      <c r="Y144" s="34"/>
      <c r="Z144" s="34"/>
      <c r="AA144" s="143"/>
      <c r="AB144" s="122">
        <f>COUNTIF(P144:Z148,"Y")</f>
        <v>0</v>
      </c>
      <c r="AC144" s="146" t="str">
        <f t="shared" ref="AC144" si="53">IF(AB144&gt;0,"OK","No Debrief")</f>
        <v>No Debrief</v>
      </c>
      <c r="AD144" s="68" t="s">
        <v>62</v>
      </c>
      <c r="AE144" s="125"/>
      <c r="AF144" s="151"/>
    </row>
    <row r="145" spans="1:32" x14ac:dyDescent="0.25">
      <c r="A145" s="156"/>
      <c r="B145" s="35"/>
      <c r="C145" s="36"/>
      <c r="D145" s="36"/>
      <c r="E145" s="36"/>
      <c r="F145" s="36"/>
      <c r="G145" s="36"/>
      <c r="H145" s="36"/>
      <c r="I145" s="36"/>
      <c r="J145" s="36"/>
      <c r="K145" s="36"/>
      <c r="L145" s="36"/>
      <c r="M145" s="144"/>
      <c r="N145" s="123"/>
      <c r="O145" s="147"/>
      <c r="P145" s="36"/>
      <c r="Q145" s="36"/>
      <c r="R145" s="36"/>
      <c r="S145" s="36"/>
      <c r="T145" s="36"/>
      <c r="U145" s="36"/>
      <c r="V145" s="36"/>
      <c r="W145" s="36"/>
      <c r="X145" s="36"/>
      <c r="Y145" s="36"/>
      <c r="Z145" s="36"/>
      <c r="AA145" s="144"/>
      <c r="AB145" s="123"/>
      <c r="AC145" s="147"/>
      <c r="AD145" s="94" t="str">
        <f>IF(O144="OK", "Yes", "No")</f>
        <v>No</v>
      </c>
      <c r="AE145" s="126"/>
      <c r="AF145" s="150"/>
    </row>
    <row r="146" spans="1:32" x14ac:dyDescent="0.25">
      <c r="A146" s="156"/>
      <c r="B146" s="35"/>
      <c r="C146" s="36"/>
      <c r="D146" s="36"/>
      <c r="E146" s="36"/>
      <c r="F146" s="36"/>
      <c r="G146" s="36"/>
      <c r="H146" s="36"/>
      <c r="I146" s="36"/>
      <c r="J146" s="36"/>
      <c r="K146" s="36"/>
      <c r="L146" s="36"/>
      <c r="M146" s="144"/>
      <c r="N146" s="123"/>
      <c r="O146" s="147"/>
      <c r="P146" s="36"/>
      <c r="Q146" s="36"/>
      <c r="R146" s="36"/>
      <c r="S146" s="36"/>
      <c r="T146" s="36"/>
      <c r="U146" s="36"/>
      <c r="V146" s="36"/>
      <c r="W146" s="36"/>
      <c r="X146" s="36"/>
      <c r="Y146" s="36"/>
      <c r="Z146" s="36"/>
      <c r="AA146" s="144"/>
      <c r="AB146" s="123"/>
      <c r="AC146" s="147"/>
      <c r="AD146" s="55" t="s">
        <v>63</v>
      </c>
      <c r="AE146" s="126"/>
      <c r="AF146" s="93" t="s">
        <v>86</v>
      </c>
    </row>
    <row r="147" spans="1:32" x14ac:dyDescent="0.25">
      <c r="A147" s="157"/>
      <c r="B147" s="35"/>
      <c r="C147" s="36"/>
      <c r="D147" s="36"/>
      <c r="E147" s="36"/>
      <c r="F147" s="36"/>
      <c r="G147" s="36"/>
      <c r="H147" s="36"/>
      <c r="I147" s="36"/>
      <c r="J147" s="36"/>
      <c r="K147" s="36"/>
      <c r="L147" s="36"/>
      <c r="M147" s="144"/>
      <c r="N147" s="123"/>
      <c r="O147" s="147"/>
      <c r="P147" s="36"/>
      <c r="Q147" s="36"/>
      <c r="R147" s="36"/>
      <c r="S147" s="36"/>
      <c r="T147" s="36"/>
      <c r="U147" s="36"/>
      <c r="V147" s="36"/>
      <c r="W147" s="36"/>
      <c r="X147" s="36"/>
      <c r="Y147" s="36"/>
      <c r="Z147" s="36"/>
      <c r="AA147" s="144"/>
      <c r="AB147" s="123"/>
      <c r="AC147" s="147"/>
      <c r="AD147" s="94" t="str">
        <f>IF(AC144="OK","Yes","No")</f>
        <v>No</v>
      </c>
      <c r="AE147" s="126"/>
      <c r="AF147" s="134"/>
    </row>
    <row r="148" spans="1:32" x14ac:dyDescent="0.25">
      <c r="A148" s="71" t="str">
        <f>IF(AD143="Cycle Complete", "", "Caution: Previous cycle incomplete")</f>
        <v>Caution: Previous cycle incomplete</v>
      </c>
      <c r="B148" s="37"/>
      <c r="C148" s="38"/>
      <c r="D148" s="38"/>
      <c r="E148" s="38"/>
      <c r="F148" s="38"/>
      <c r="G148" s="38"/>
      <c r="H148" s="38"/>
      <c r="I148" s="38"/>
      <c r="J148" s="38"/>
      <c r="K148" s="38"/>
      <c r="L148" s="38"/>
      <c r="M148" s="145"/>
      <c r="N148" s="124"/>
      <c r="O148" s="148"/>
      <c r="P148" s="38"/>
      <c r="Q148" s="38"/>
      <c r="R148" s="38"/>
      <c r="S148" s="38"/>
      <c r="T148" s="38"/>
      <c r="U148" s="38"/>
      <c r="V148" s="38"/>
      <c r="W148" s="38"/>
      <c r="X148" s="38"/>
      <c r="Y148" s="38"/>
      <c r="Z148" s="38"/>
      <c r="AA148" s="145"/>
      <c r="AB148" s="124"/>
      <c r="AC148" s="148"/>
      <c r="AD148" s="57" t="str">
        <f>IF(AND(AD145="Yes",AD147="Yes"),"Cycle Complete","Cycle Incomplete")</f>
        <v>Cycle Incomplete</v>
      </c>
      <c r="AE148" s="127"/>
      <c r="AF148" s="135"/>
    </row>
    <row r="149" spans="1:32" ht="15" customHeight="1" x14ac:dyDescent="0.25">
      <c r="A149" s="152"/>
      <c r="B149" s="45"/>
      <c r="C149" s="46"/>
      <c r="D149" s="46"/>
      <c r="E149" s="46"/>
      <c r="F149" s="46"/>
      <c r="G149" s="46"/>
      <c r="H149" s="46"/>
      <c r="I149" s="46"/>
      <c r="J149" s="46"/>
      <c r="K149" s="46"/>
      <c r="L149" s="46"/>
      <c r="M149" s="128"/>
      <c r="N149" s="131">
        <f>COUNTIF(C149:L153,"y")</f>
        <v>0</v>
      </c>
      <c r="O149" s="140" t="str">
        <f t="shared" ref="O149" si="54">IF(N149&gt;0,"OK","No Observation")</f>
        <v>No Observation</v>
      </c>
      <c r="P149" s="46"/>
      <c r="Q149" s="46"/>
      <c r="R149" s="46"/>
      <c r="S149" s="46"/>
      <c r="T149" s="46"/>
      <c r="U149" s="46"/>
      <c r="V149" s="46"/>
      <c r="W149" s="46"/>
      <c r="X149" s="46"/>
      <c r="Y149" s="46"/>
      <c r="Z149" s="46"/>
      <c r="AA149" s="128"/>
      <c r="AB149" s="131">
        <f>COUNTIF(P149:Z153,"Y")</f>
        <v>0</v>
      </c>
      <c r="AC149" s="140" t="str">
        <f t="shared" ref="AC149" si="55">IF(AB149&gt;0,"OK","No Debrief")</f>
        <v>No Debrief</v>
      </c>
      <c r="AD149" s="68" t="s">
        <v>62</v>
      </c>
      <c r="AE149" s="119"/>
      <c r="AF149" s="136"/>
    </row>
    <row r="150" spans="1:32" x14ac:dyDescent="0.25">
      <c r="A150" s="153"/>
      <c r="B150" s="47"/>
      <c r="C150" s="48"/>
      <c r="D150" s="48"/>
      <c r="E150" s="48"/>
      <c r="F150" s="48"/>
      <c r="G150" s="48"/>
      <c r="H150" s="48"/>
      <c r="I150" s="48"/>
      <c r="J150" s="48"/>
      <c r="K150" s="48"/>
      <c r="L150" s="48"/>
      <c r="M150" s="129"/>
      <c r="N150" s="132"/>
      <c r="O150" s="141"/>
      <c r="P150" s="48"/>
      <c r="Q150" s="48"/>
      <c r="R150" s="48"/>
      <c r="S150" s="48"/>
      <c r="T150" s="48"/>
      <c r="U150" s="48"/>
      <c r="V150" s="48"/>
      <c r="W150" s="48"/>
      <c r="X150" s="48"/>
      <c r="Y150" s="48"/>
      <c r="Z150" s="48"/>
      <c r="AA150" s="129"/>
      <c r="AB150" s="132"/>
      <c r="AC150" s="141"/>
      <c r="AD150" s="94" t="str">
        <f>IF(O149="OK", "Yes", "No")</f>
        <v>No</v>
      </c>
      <c r="AE150" s="120"/>
      <c r="AF150" s="137"/>
    </row>
    <row r="151" spans="1:32" x14ac:dyDescent="0.25">
      <c r="A151" s="153"/>
      <c r="B151" s="47"/>
      <c r="C151" s="48"/>
      <c r="D151" s="48"/>
      <c r="E151" s="48"/>
      <c r="F151" s="48"/>
      <c r="G151" s="48"/>
      <c r="H151" s="48"/>
      <c r="I151" s="48"/>
      <c r="J151" s="48"/>
      <c r="K151" s="48"/>
      <c r="L151" s="48"/>
      <c r="M151" s="129"/>
      <c r="N151" s="132"/>
      <c r="O151" s="141"/>
      <c r="P151" s="48"/>
      <c r="Q151" s="48"/>
      <c r="R151" s="48"/>
      <c r="S151" s="48"/>
      <c r="T151" s="48"/>
      <c r="U151" s="48"/>
      <c r="V151" s="48"/>
      <c r="W151" s="48"/>
      <c r="X151" s="48"/>
      <c r="Y151" s="48"/>
      <c r="Z151" s="48"/>
      <c r="AA151" s="129"/>
      <c r="AB151" s="132"/>
      <c r="AC151" s="141"/>
      <c r="AD151" s="55" t="s">
        <v>63</v>
      </c>
      <c r="AE151" s="120"/>
      <c r="AF151" s="93" t="s">
        <v>86</v>
      </c>
    </row>
    <row r="152" spans="1:32" x14ac:dyDescent="0.25">
      <c r="A152" s="154"/>
      <c r="B152" s="47"/>
      <c r="C152" s="48"/>
      <c r="D152" s="48"/>
      <c r="E152" s="48"/>
      <c r="F152" s="48"/>
      <c r="G152" s="48"/>
      <c r="H152" s="48"/>
      <c r="I152" s="48"/>
      <c r="J152" s="48"/>
      <c r="K152" s="48"/>
      <c r="L152" s="48"/>
      <c r="M152" s="129"/>
      <c r="N152" s="132"/>
      <c r="O152" s="141"/>
      <c r="P152" s="48"/>
      <c r="Q152" s="48"/>
      <c r="R152" s="48"/>
      <c r="S152" s="48"/>
      <c r="T152" s="48"/>
      <c r="U152" s="48"/>
      <c r="V152" s="48"/>
      <c r="W152" s="48"/>
      <c r="X152" s="48"/>
      <c r="Y152" s="48"/>
      <c r="Z152" s="48"/>
      <c r="AA152" s="129"/>
      <c r="AB152" s="132"/>
      <c r="AC152" s="141"/>
      <c r="AD152" s="94" t="str">
        <f>IF(AC149="OK","Yes","No")</f>
        <v>No</v>
      </c>
      <c r="AE152" s="120"/>
      <c r="AF152" s="138"/>
    </row>
    <row r="153" spans="1:32" x14ac:dyDescent="0.25">
      <c r="A153" s="53" t="str">
        <f>IF(AD148="Cycle Complete", "", "Caution: Previous cycle incomplete")</f>
        <v>Caution: Previous cycle incomplete</v>
      </c>
      <c r="B153" s="49"/>
      <c r="C153" s="50"/>
      <c r="D153" s="50"/>
      <c r="E153" s="50"/>
      <c r="F153" s="50"/>
      <c r="G153" s="50"/>
      <c r="H153" s="50"/>
      <c r="I153" s="50"/>
      <c r="J153" s="50"/>
      <c r="K153" s="50"/>
      <c r="L153" s="50"/>
      <c r="M153" s="130"/>
      <c r="N153" s="133"/>
      <c r="O153" s="142"/>
      <c r="P153" s="50"/>
      <c r="Q153" s="50"/>
      <c r="R153" s="50"/>
      <c r="S153" s="50"/>
      <c r="T153" s="50"/>
      <c r="U153" s="50"/>
      <c r="V153" s="50"/>
      <c r="W153" s="50"/>
      <c r="X153" s="50"/>
      <c r="Y153" s="50"/>
      <c r="Z153" s="50"/>
      <c r="AA153" s="130"/>
      <c r="AB153" s="133"/>
      <c r="AC153" s="142"/>
      <c r="AD153" s="57" t="str">
        <f>IF(AND(AD150="Yes",AD152="Yes"),"Cycle Complete","Cycle Incomplete")</f>
        <v>Cycle Incomplete</v>
      </c>
      <c r="AE153" s="121"/>
      <c r="AF153" s="139"/>
    </row>
    <row r="154" spans="1:32" ht="15" customHeight="1" x14ac:dyDescent="0.25">
      <c r="A154" s="155"/>
      <c r="B154" s="33"/>
      <c r="C154" s="34"/>
      <c r="D154" s="34"/>
      <c r="E154" s="34"/>
      <c r="F154" s="34"/>
      <c r="G154" s="34"/>
      <c r="H154" s="34"/>
      <c r="I154" s="34"/>
      <c r="J154" s="34"/>
      <c r="K154" s="34"/>
      <c r="L154" s="34"/>
      <c r="M154" s="143"/>
      <c r="N154" s="122">
        <f>COUNTIF(C154:L158,"y")</f>
        <v>0</v>
      </c>
      <c r="O154" s="146" t="str">
        <f t="shared" ref="O154" si="56">IF(N154&gt;0,"OK","No Observation")</f>
        <v>No Observation</v>
      </c>
      <c r="P154" s="34"/>
      <c r="Q154" s="34"/>
      <c r="R154" s="34"/>
      <c r="S154" s="34"/>
      <c r="T154" s="34"/>
      <c r="U154" s="34"/>
      <c r="V154" s="34"/>
      <c r="W154" s="34"/>
      <c r="X154" s="34"/>
      <c r="Y154" s="34"/>
      <c r="Z154" s="34"/>
      <c r="AA154" s="143"/>
      <c r="AB154" s="122">
        <f>COUNTIF(P154:Z158,"Y")</f>
        <v>0</v>
      </c>
      <c r="AC154" s="146" t="str">
        <f t="shared" ref="AC154" si="57">IF(AB154&gt;0,"OK","No Debrief")</f>
        <v>No Debrief</v>
      </c>
      <c r="AD154" s="68" t="s">
        <v>62</v>
      </c>
      <c r="AE154" s="125"/>
      <c r="AF154" s="151"/>
    </row>
    <row r="155" spans="1:32" x14ac:dyDescent="0.25">
      <c r="A155" s="156"/>
      <c r="B155" s="35"/>
      <c r="C155" s="36"/>
      <c r="D155" s="36"/>
      <c r="E155" s="36"/>
      <c r="F155" s="36"/>
      <c r="G155" s="36"/>
      <c r="H155" s="36"/>
      <c r="I155" s="36"/>
      <c r="J155" s="36"/>
      <c r="K155" s="36"/>
      <c r="L155" s="36"/>
      <c r="M155" s="144"/>
      <c r="N155" s="123"/>
      <c r="O155" s="147"/>
      <c r="P155" s="36"/>
      <c r="Q155" s="36"/>
      <c r="R155" s="36"/>
      <c r="S155" s="36"/>
      <c r="T155" s="36"/>
      <c r="U155" s="36"/>
      <c r="V155" s="36"/>
      <c r="W155" s="36"/>
      <c r="X155" s="36"/>
      <c r="Y155" s="36"/>
      <c r="Z155" s="36"/>
      <c r="AA155" s="144"/>
      <c r="AB155" s="123"/>
      <c r="AC155" s="147"/>
      <c r="AD155" s="94" t="str">
        <f>IF(O154="OK", "Yes", "No")</f>
        <v>No</v>
      </c>
      <c r="AE155" s="126"/>
      <c r="AF155" s="150"/>
    </row>
    <row r="156" spans="1:32" x14ac:dyDescent="0.25">
      <c r="A156" s="156"/>
      <c r="B156" s="35"/>
      <c r="C156" s="36"/>
      <c r="D156" s="36"/>
      <c r="E156" s="36"/>
      <c r="F156" s="36"/>
      <c r="G156" s="36"/>
      <c r="H156" s="36"/>
      <c r="I156" s="36"/>
      <c r="J156" s="36"/>
      <c r="K156" s="36"/>
      <c r="L156" s="36"/>
      <c r="M156" s="144"/>
      <c r="N156" s="123"/>
      <c r="O156" s="147"/>
      <c r="P156" s="36"/>
      <c r="Q156" s="36"/>
      <c r="R156" s="36"/>
      <c r="S156" s="36"/>
      <c r="T156" s="36"/>
      <c r="U156" s="36"/>
      <c r="V156" s="36"/>
      <c r="W156" s="36"/>
      <c r="X156" s="36"/>
      <c r="Y156" s="36"/>
      <c r="Z156" s="36"/>
      <c r="AA156" s="144"/>
      <c r="AB156" s="123"/>
      <c r="AC156" s="147"/>
      <c r="AD156" s="55" t="s">
        <v>63</v>
      </c>
      <c r="AE156" s="126"/>
      <c r="AF156" s="93" t="s">
        <v>86</v>
      </c>
    </row>
    <row r="157" spans="1:32" x14ac:dyDescent="0.25">
      <c r="A157" s="157"/>
      <c r="B157" s="35"/>
      <c r="C157" s="36"/>
      <c r="D157" s="36"/>
      <c r="E157" s="36"/>
      <c r="F157" s="36"/>
      <c r="G157" s="36"/>
      <c r="H157" s="36"/>
      <c r="I157" s="36"/>
      <c r="J157" s="36"/>
      <c r="K157" s="36"/>
      <c r="L157" s="36"/>
      <c r="M157" s="144"/>
      <c r="N157" s="123"/>
      <c r="O157" s="147"/>
      <c r="P157" s="36"/>
      <c r="Q157" s="36"/>
      <c r="R157" s="36"/>
      <c r="S157" s="36"/>
      <c r="T157" s="36"/>
      <c r="U157" s="36"/>
      <c r="V157" s="36"/>
      <c r="W157" s="36"/>
      <c r="X157" s="36"/>
      <c r="Y157" s="36"/>
      <c r="Z157" s="36"/>
      <c r="AA157" s="144"/>
      <c r="AB157" s="123"/>
      <c r="AC157" s="147"/>
      <c r="AD157" s="94" t="str">
        <f>IF(AC154="OK","Yes","No")</f>
        <v>No</v>
      </c>
      <c r="AE157" s="126"/>
      <c r="AF157" s="134"/>
    </row>
    <row r="158" spans="1:32" x14ac:dyDescent="0.25">
      <c r="A158" s="71" t="str">
        <f>IF(AD153="Cycle Complete", "", "Caution: Previous cycle incomplete")</f>
        <v>Caution: Previous cycle incomplete</v>
      </c>
      <c r="B158" s="37"/>
      <c r="C158" s="38"/>
      <c r="D158" s="38"/>
      <c r="E158" s="38"/>
      <c r="F158" s="38"/>
      <c r="G158" s="38"/>
      <c r="H158" s="38"/>
      <c r="I158" s="38"/>
      <c r="J158" s="38"/>
      <c r="K158" s="38"/>
      <c r="L158" s="38"/>
      <c r="M158" s="145"/>
      <c r="N158" s="124"/>
      <c r="O158" s="148"/>
      <c r="P158" s="38"/>
      <c r="Q158" s="38"/>
      <c r="R158" s="38"/>
      <c r="S158" s="38"/>
      <c r="T158" s="38"/>
      <c r="U158" s="38"/>
      <c r="V158" s="38"/>
      <c r="W158" s="38"/>
      <c r="X158" s="38"/>
      <c r="Y158" s="38"/>
      <c r="Z158" s="38"/>
      <c r="AA158" s="145"/>
      <c r="AB158" s="124"/>
      <c r="AC158" s="148"/>
      <c r="AD158" s="57" t="str">
        <f>IF(AND(AD155="Yes",AD157="Yes"),"Cycle Complete","Cycle Incomplete")</f>
        <v>Cycle Incomplete</v>
      </c>
      <c r="AE158" s="127"/>
      <c r="AF158" s="135"/>
    </row>
    <row r="159" spans="1:32" ht="15" customHeight="1" x14ac:dyDescent="0.25">
      <c r="A159" s="152"/>
      <c r="B159" s="45"/>
      <c r="C159" s="46"/>
      <c r="D159" s="46"/>
      <c r="E159" s="46"/>
      <c r="F159" s="46"/>
      <c r="G159" s="46"/>
      <c r="H159" s="46"/>
      <c r="I159" s="46"/>
      <c r="J159" s="46"/>
      <c r="K159" s="46"/>
      <c r="L159" s="46"/>
      <c r="M159" s="128"/>
      <c r="N159" s="131">
        <f>COUNTIF(C159:L163,"y")</f>
        <v>0</v>
      </c>
      <c r="O159" s="140" t="str">
        <f t="shared" ref="O159" si="58">IF(N159&gt;0,"OK","No Observation")</f>
        <v>No Observation</v>
      </c>
      <c r="P159" s="46"/>
      <c r="Q159" s="46"/>
      <c r="R159" s="46"/>
      <c r="S159" s="46"/>
      <c r="T159" s="46"/>
      <c r="U159" s="46"/>
      <c r="V159" s="46"/>
      <c r="W159" s="46"/>
      <c r="X159" s="46"/>
      <c r="Y159" s="46"/>
      <c r="Z159" s="46"/>
      <c r="AA159" s="128"/>
      <c r="AB159" s="131">
        <f>COUNTIF(P159:Z163,"Y")</f>
        <v>0</v>
      </c>
      <c r="AC159" s="140" t="str">
        <f t="shared" ref="AC159" si="59">IF(AB159&gt;0,"OK","No Debrief")</f>
        <v>No Debrief</v>
      </c>
      <c r="AD159" s="68" t="s">
        <v>62</v>
      </c>
      <c r="AE159" s="119"/>
      <c r="AF159" s="136"/>
    </row>
    <row r="160" spans="1:32" x14ac:dyDescent="0.25">
      <c r="A160" s="153"/>
      <c r="B160" s="47"/>
      <c r="C160" s="48"/>
      <c r="D160" s="48"/>
      <c r="E160" s="48"/>
      <c r="F160" s="48"/>
      <c r="G160" s="48"/>
      <c r="H160" s="48"/>
      <c r="I160" s="48"/>
      <c r="J160" s="48"/>
      <c r="K160" s="48"/>
      <c r="L160" s="48"/>
      <c r="M160" s="129"/>
      <c r="N160" s="132"/>
      <c r="O160" s="141"/>
      <c r="P160" s="48"/>
      <c r="Q160" s="48"/>
      <c r="R160" s="48"/>
      <c r="S160" s="48"/>
      <c r="T160" s="48"/>
      <c r="U160" s="48"/>
      <c r="V160" s="48"/>
      <c r="W160" s="48"/>
      <c r="X160" s="48"/>
      <c r="Y160" s="48"/>
      <c r="Z160" s="48"/>
      <c r="AA160" s="129"/>
      <c r="AB160" s="132"/>
      <c r="AC160" s="141"/>
      <c r="AD160" s="94" t="str">
        <f>IF(O159="OK", "Yes", "No")</f>
        <v>No</v>
      </c>
      <c r="AE160" s="120"/>
      <c r="AF160" s="137"/>
    </row>
    <row r="161" spans="1:32" x14ac:dyDescent="0.25">
      <c r="A161" s="153"/>
      <c r="B161" s="47"/>
      <c r="C161" s="48"/>
      <c r="D161" s="48"/>
      <c r="E161" s="48"/>
      <c r="F161" s="48"/>
      <c r="G161" s="48"/>
      <c r="H161" s="48"/>
      <c r="I161" s="48"/>
      <c r="J161" s="48"/>
      <c r="K161" s="48"/>
      <c r="L161" s="48"/>
      <c r="M161" s="129"/>
      <c r="N161" s="132"/>
      <c r="O161" s="141"/>
      <c r="P161" s="48"/>
      <c r="Q161" s="48"/>
      <c r="R161" s="48"/>
      <c r="S161" s="48"/>
      <c r="T161" s="48"/>
      <c r="U161" s="48"/>
      <c r="V161" s="48"/>
      <c r="W161" s="48"/>
      <c r="X161" s="48"/>
      <c r="Y161" s="48"/>
      <c r="Z161" s="48"/>
      <c r="AA161" s="129"/>
      <c r="AB161" s="132"/>
      <c r="AC161" s="141"/>
      <c r="AD161" s="55" t="s">
        <v>63</v>
      </c>
      <c r="AE161" s="120"/>
      <c r="AF161" s="93" t="s">
        <v>86</v>
      </c>
    </row>
    <row r="162" spans="1:32" x14ac:dyDescent="0.25">
      <c r="A162" s="154"/>
      <c r="B162" s="47"/>
      <c r="C162" s="48"/>
      <c r="D162" s="48"/>
      <c r="E162" s="48"/>
      <c r="F162" s="48"/>
      <c r="G162" s="48"/>
      <c r="H162" s="48"/>
      <c r="I162" s="48"/>
      <c r="J162" s="48"/>
      <c r="K162" s="48"/>
      <c r="L162" s="48"/>
      <c r="M162" s="129"/>
      <c r="N162" s="132"/>
      <c r="O162" s="141"/>
      <c r="P162" s="48"/>
      <c r="Q162" s="48"/>
      <c r="R162" s="48"/>
      <c r="S162" s="48"/>
      <c r="T162" s="48"/>
      <c r="U162" s="48"/>
      <c r="V162" s="48"/>
      <c r="W162" s="48"/>
      <c r="X162" s="48"/>
      <c r="Y162" s="48"/>
      <c r="Z162" s="48"/>
      <c r="AA162" s="129"/>
      <c r="AB162" s="132"/>
      <c r="AC162" s="141"/>
      <c r="AD162" s="94" t="str">
        <f>IF(AC159="OK","Yes","No")</f>
        <v>No</v>
      </c>
      <c r="AE162" s="120"/>
      <c r="AF162" s="138"/>
    </row>
    <row r="163" spans="1:32" x14ac:dyDescent="0.25">
      <c r="A163" s="53" t="str">
        <f>IF(AD158="Cycle Complete", "", "Caution: Previous cycle incomplete")</f>
        <v>Caution: Previous cycle incomplete</v>
      </c>
      <c r="B163" s="49"/>
      <c r="C163" s="50"/>
      <c r="D163" s="50"/>
      <c r="E163" s="50"/>
      <c r="F163" s="50"/>
      <c r="G163" s="50"/>
      <c r="H163" s="50"/>
      <c r="I163" s="50"/>
      <c r="J163" s="50"/>
      <c r="K163" s="50"/>
      <c r="L163" s="50"/>
      <c r="M163" s="130"/>
      <c r="N163" s="133"/>
      <c r="O163" s="142"/>
      <c r="P163" s="50"/>
      <c r="Q163" s="50"/>
      <c r="R163" s="50"/>
      <c r="S163" s="50"/>
      <c r="T163" s="50"/>
      <c r="U163" s="50"/>
      <c r="V163" s="50"/>
      <c r="W163" s="50"/>
      <c r="X163" s="50"/>
      <c r="Y163" s="50"/>
      <c r="Z163" s="50"/>
      <c r="AA163" s="130"/>
      <c r="AB163" s="133"/>
      <c r="AC163" s="142"/>
      <c r="AD163" s="57" t="str">
        <f>IF(AND(AD160="Yes",AD162="Yes"),"Cycle Complete","Cycle Incomplete")</f>
        <v>Cycle Incomplete</v>
      </c>
      <c r="AE163" s="121"/>
      <c r="AF163" s="139"/>
    </row>
    <row r="164" spans="1:32" ht="15" customHeight="1" x14ac:dyDescent="0.25">
      <c r="A164" s="155"/>
      <c r="B164" s="33"/>
      <c r="C164" s="34"/>
      <c r="D164" s="34"/>
      <c r="E164" s="34"/>
      <c r="F164" s="34"/>
      <c r="G164" s="34"/>
      <c r="H164" s="34"/>
      <c r="I164" s="34"/>
      <c r="J164" s="34"/>
      <c r="K164" s="34"/>
      <c r="L164" s="34"/>
      <c r="M164" s="143"/>
      <c r="N164" s="122">
        <f>COUNTIF(C164:L168,"y")</f>
        <v>0</v>
      </c>
      <c r="O164" s="146" t="str">
        <f t="shared" ref="O164" si="60">IF(N164&gt;0,"OK","No Observation")</f>
        <v>No Observation</v>
      </c>
      <c r="P164" s="34"/>
      <c r="Q164" s="34"/>
      <c r="R164" s="34"/>
      <c r="S164" s="34"/>
      <c r="T164" s="34"/>
      <c r="U164" s="34"/>
      <c r="V164" s="34"/>
      <c r="W164" s="34"/>
      <c r="X164" s="34"/>
      <c r="Y164" s="34"/>
      <c r="Z164" s="34"/>
      <c r="AA164" s="143"/>
      <c r="AB164" s="122">
        <f>COUNTIF(P164:Z168,"Y")</f>
        <v>0</v>
      </c>
      <c r="AC164" s="146" t="str">
        <f t="shared" ref="AC164" si="61">IF(AB164&gt;0,"OK","No Debrief")</f>
        <v>No Debrief</v>
      </c>
      <c r="AD164" s="68" t="s">
        <v>62</v>
      </c>
      <c r="AE164" s="125"/>
      <c r="AF164" s="151"/>
    </row>
    <row r="165" spans="1:32" x14ac:dyDescent="0.25">
      <c r="A165" s="156"/>
      <c r="B165" s="35"/>
      <c r="C165" s="36"/>
      <c r="D165" s="36"/>
      <c r="E165" s="36"/>
      <c r="F165" s="36"/>
      <c r="G165" s="36"/>
      <c r="H165" s="36"/>
      <c r="I165" s="36"/>
      <c r="J165" s="36"/>
      <c r="K165" s="36"/>
      <c r="L165" s="36"/>
      <c r="M165" s="144"/>
      <c r="N165" s="123"/>
      <c r="O165" s="147"/>
      <c r="P165" s="36"/>
      <c r="Q165" s="36"/>
      <c r="R165" s="36"/>
      <c r="S165" s="36"/>
      <c r="T165" s="36"/>
      <c r="U165" s="36"/>
      <c r="V165" s="36"/>
      <c r="W165" s="36"/>
      <c r="X165" s="36"/>
      <c r="Y165" s="36"/>
      <c r="Z165" s="36"/>
      <c r="AA165" s="144"/>
      <c r="AB165" s="123"/>
      <c r="AC165" s="147"/>
      <c r="AD165" s="94" t="str">
        <f>IF(O164="OK", "Yes", "No")</f>
        <v>No</v>
      </c>
      <c r="AE165" s="126"/>
      <c r="AF165" s="150"/>
    </row>
    <row r="166" spans="1:32" x14ac:dyDescent="0.25">
      <c r="A166" s="156"/>
      <c r="B166" s="35"/>
      <c r="C166" s="36"/>
      <c r="D166" s="36"/>
      <c r="E166" s="36"/>
      <c r="F166" s="36"/>
      <c r="G166" s="36"/>
      <c r="H166" s="36"/>
      <c r="I166" s="36"/>
      <c r="J166" s="36"/>
      <c r="K166" s="36"/>
      <c r="L166" s="36"/>
      <c r="M166" s="144"/>
      <c r="N166" s="123"/>
      <c r="O166" s="147"/>
      <c r="P166" s="36"/>
      <c r="Q166" s="36"/>
      <c r="R166" s="36"/>
      <c r="S166" s="36"/>
      <c r="T166" s="36"/>
      <c r="U166" s="36"/>
      <c r="V166" s="36"/>
      <c r="W166" s="36"/>
      <c r="X166" s="36"/>
      <c r="Y166" s="36"/>
      <c r="Z166" s="36"/>
      <c r="AA166" s="144"/>
      <c r="AB166" s="123"/>
      <c r="AC166" s="147"/>
      <c r="AD166" s="55" t="s">
        <v>63</v>
      </c>
      <c r="AE166" s="126"/>
      <c r="AF166" s="93" t="s">
        <v>86</v>
      </c>
    </row>
    <row r="167" spans="1:32" x14ac:dyDescent="0.25">
      <c r="A167" s="157"/>
      <c r="B167" s="35"/>
      <c r="C167" s="36"/>
      <c r="D167" s="36"/>
      <c r="E167" s="36"/>
      <c r="F167" s="36"/>
      <c r="G167" s="36"/>
      <c r="H167" s="36"/>
      <c r="I167" s="36"/>
      <c r="J167" s="36"/>
      <c r="K167" s="36"/>
      <c r="L167" s="36"/>
      <c r="M167" s="144"/>
      <c r="N167" s="123"/>
      <c r="O167" s="147"/>
      <c r="P167" s="36"/>
      <c r="Q167" s="36"/>
      <c r="R167" s="36"/>
      <c r="S167" s="36"/>
      <c r="T167" s="36"/>
      <c r="U167" s="36"/>
      <c r="V167" s="36"/>
      <c r="W167" s="36"/>
      <c r="X167" s="36"/>
      <c r="Y167" s="36"/>
      <c r="Z167" s="36"/>
      <c r="AA167" s="144"/>
      <c r="AB167" s="123"/>
      <c r="AC167" s="147"/>
      <c r="AD167" s="94" t="str">
        <f>IF(AC164="OK","Yes","No")</f>
        <v>No</v>
      </c>
      <c r="AE167" s="126"/>
      <c r="AF167" s="134"/>
    </row>
    <row r="168" spans="1:32" x14ac:dyDescent="0.25">
      <c r="A168" s="71" t="str">
        <f>IF(AD163="Cycle Complete", "", "Caution: Previous cycle incomplete")</f>
        <v>Caution: Previous cycle incomplete</v>
      </c>
      <c r="B168" s="37"/>
      <c r="C168" s="38"/>
      <c r="D168" s="38"/>
      <c r="E168" s="38"/>
      <c r="F168" s="38"/>
      <c r="G168" s="38"/>
      <c r="H168" s="38"/>
      <c r="I168" s="38"/>
      <c r="J168" s="38"/>
      <c r="K168" s="38"/>
      <c r="L168" s="38"/>
      <c r="M168" s="145"/>
      <c r="N168" s="124"/>
      <c r="O168" s="148"/>
      <c r="P168" s="38"/>
      <c r="Q168" s="38"/>
      <c r="R168" s="38"/>
      <c r="S168" s="38"/>
      <c r="T168" s="38"/>
      <c r="U168" s="38"/>
      <c r="V168" s="38"/>
      <c r="W168" s="38"/>
      <c r="X168" s="38"/>
      <c r="Y168" s="38"/>
      <c r="Z168" s="38"/>
      <c r="AA168" s="145"/>
      <c r="AB168" s="124"/>
      <c r="AC168" s="148"/>
      <c r="AD168" s="57" t="str">
        <f>IF(AND(AD165="Yes",AD167="Yes"),"Cycle Complete","Cycle Incomplete")</f>
        <v>Cycle Incomplete</v>
      </c>
      <c r="AE168" s="127"/>
      <c r="AF168" s="135"/>
    </row>
    <row r="169" spans="1:32" ht="15" customHeight="1" x14ac:dyDescent="0.25">
      <c r="A169" s="152"/>
      <c r="B169" s="45"/>
      <c r="C169" s="46"/>
      <c r="D169" s="46"/>
      <c r="E169" s="46"/>
      <c r="F169" s="46"/>
      <c r="G169" s="46"/>
      <c r="H169" s="46"/>
      <c r="I169" s="46"/>
      <c r="J169" s="46"/>
      <c r="K169" s="46"/>
      <c r="L169" s="46"/>
      <c r="M169" s="128"/>
      <c r="N169" s="131">
        <f>COUNTIF(C169:L173,"y")</f>
        <v>0</v>
      </c>
      <c r="O169" s="140" t="str">
        <f t="shared" ref="O169" si="62">IF(N169&gt;0,"OK","No Observation")</f>
        <v>No Observation</v>
      </c>
      <c r="P169" s="46"/>
      <c r="Q169" s="46"/>
      <c r="R169" s="46"/>
      <c r="S169" s="46"/>
      <c r="T169" s="46"/>
      <c r="U169" s="46"/>
      <c r="V169" s="46"/>
      <c r="W169" s="46"/>
      <c r="X169" s="46"/>
      <c r="Y169" s="46"/>
      <c r="Z169" s="46"/>
      <c r="AA169" s="128"/>
      <c r="AB169" s="131">
        <f>COUNTIF(P169:Z173,"Y")</f>
        <v>0</v>
      </c>
      <c r="AC169" s="140" t="str">
        <f t="shared" ref="AC169" si="63">IF(AB169&gt;0,"OK","No Debrief")</f>
        <v>No Debrief</v>
      </c>
      <c r="AD169" s="68" t="s">
        <v>62</v>
      </c>
      <c r="AE169" s="119"/>
      <c r="AF169" s="136"/>
    </row>
    <row r="170" spans="1:32" x14ac:dyDescent="0.25">
      <c r="A170" s="153"/>
      <c r="B170" s="47"/>
      <c r="C170" s="48"/>
      <c r="D170" s="48"/>
      <c r="E170" s="48"/>
      <c r="F170" s="48"/>
      <c r="G170" s="48"/>
      <c r="H170" s="48"/>
      <c r="I170" s="48"/>
      <c r="J170" s="48"/>
      <c r="K170" s="48"/>
      <c r="L170" s="48"/>
      <c r="M170" s="129"/>
      <c r="N170" s="132"/>
      <c r="O170" s="141"/>
      <c r="P170" s="48"/>
      <c r="Q170" s="48"/>
      <c r="R170" s="48"/>
      <c r="S170" s="48"/>
      <c r="T170" s="48"/>
      <c r="U170" s="48"/>
      <c r="V170" s="48"/>
      <c r="W170" s="48"/>
      <c r="X170" s="48"/>
      <c r="Y170" s="48"/>
      <c r="Z170" s="48"/>
      <c r="AA170" s="129"/>
      <c r="AB170" s="132"/>
      <c r="AC170" s="141"/>
      <c r="AD170" s="94" t="str">
        <f>IF(O169="OK", "Yes", "No")</f>
        <v>No</v>
      </c>
      <c r="AE170" s="120"/>
      <c r="AF170" s="137"/>
    </row>
    <row r="171" spans="1:32" x14ac:dyDescent="0.25">
      <c r="A171" s="153"/>
      <c r="B171" s="47"/>
      <c r="C171" s="48"/>
      <c r="D171" s="48"/>
      <c r="E171" s="48"/>
      <c r="F171" s="48"/>
      <c r="G171" s="48"/>
      <c r="H171" s="48"/>
      <c r="I171" s="48"/>
      <c r="J171" s="48"/>
      <c r="K171" s="48"/>
      <c r="L171" s="48"/>
      <c r="M171" s="129"/>
      <c r="N171" s="132"/>
      <c r="O171" s="141"/>
      <c r="P171" s="48"/>
      <c r="Q171" s="48"/>
      <c r="R171" s="48"/>
      <c r="S171" s="48"/>
      <c r="T171" s="48"/>
      <c r="U171" s="48"/>
      <c r="V171" s="48"/>
      <c r="W171" s="48"/>
      <c r="X171" s="48"/>
      <c r="Y171" s="48"/>
      <c r="Z171" s="48"/>
      <c r="AA171" s="129"/>
      <c r="AB171" s="132"/>
      <c r="AC171" s="141"/>
      <c r="AD171" s="55" t="s">
        <v>63</v>
      </c>
      <c r="AE171" s="120"/>
      <c r="AF171" s="93" t="s">
        <v>86</v>
      </c>
    </row>
    <row r="172" spans="1:32" x14ac:dyDescent="0.25">
      <c r="A172" s="154"/>
      <c r="B172" s="47"/>
      <c r="C172" s="48"/>
      <c r="D172" s="48"/>
      <c r="E172" s="48"/>
      <c r="F172" s="48"/>
      <c r="G172" s="48"/>
      <c r="H172" s="48"/>
      <c r="I172" s="48"/>
      <c r="J172" s="48"/>
      <c r="K172" s="48"/>
      <c r="L172" s="48"/>
      <c r="M172" s="129"/>
      <c r="N172" s="132"/>
      <c r="O172" s="141"/>
      <c r="P172" s="48"/>
      <c r="Q172" s="48"/>
      <c r="R172" s="48"/>
      <c r="S172" s="48"/>
      <c r="T172" s="48"/>
      <c r="U172" s="48"/>
      <c r="V172" s="48"/>
      <c r="W172" s="48"/>
      <c r="X172" s="48"/>
      <c r="Y172" s="48"/>
      <c r="Z172" s="48"/>
      <c r="AA172" s="129"/>
      <c r="AB172" s="132"/>
      <c r="AC172" s="141"/>
      <c r="AD172" s="94" t="str">
        <f>IF(AC169="OK","Yes","No")</f>
        <v>No</v>
      </c>
      <c r="AE172" s="120"/>
      <c r="AF172" s="138"/>
    </row>
    <row r="173" spans="1:32" x14ac:dyDescent="0.25">
      <c r="A173" s="53" t="str">
        <f>IF(AD168="Cycle Complete", "", "Caution: Previous cycle incomplete")</f>
        <v>Caution: Previous cycle incomplete</v>
      </c>
      <c r="B173" s="49"/>
      <c r="C173" s="50"/>
      <c r="D173" s="50"/>
      <c r="E173" s="50"/>
      <c r="F173" s="50"/>
      <c r="G173" s="50"/>
      <c r="H173" s="50"/>
      <c r="I173" s="50"/>
      <c r="J173" s="50"/>
      <c r="K173" s="50"/>
      <c r="L173" s="50"/>
      <c r="M173" s="130"/>
      <c r="N173" s="133"/>
      <c r="O173" s="142"/>
      <c r="P173" s="50"/>
      <c r="Q173" s="50"/>
      <c r="R173" s="50"/>
      <c r="S173" s="50"/>
      <c r="T173" s="50"/>
      <c r="U173" s="50"/>
      <c r="V173" s="50"/>
      <c r="W173" s="50"/>
      <c r="X173" s="50"/>
      <c r="Y173" s="50"/>
      <c r="Z173" s="50"/>
      <c r="AA173" s="130"/>
      <c r="AB173" s="133"/>
      <c r="AC173" s="142"/>
      <c r="AD173" s="57" t="str">
        <f>IF(AND(AD170="Yes",AD172="Yes"),"Cycle Complete","Cycle Incomplete")</f>
        <v>Cycle Incomplete</v>
      </c>
      <c r="AE173" s="121"/>
      <c r="AF173" s="139"/>
    </row>
    <row r="174" spans="1:32" ht="15" customHeight="1" x14ac:dyDescent="0.25">
      <c r="A174" s="155"/>
      <c r="B174" s="33"/>
      <c r="C174" s="34"/>
      <c r="D174" s="34"/>
      <c r="E174" s="34"/>
      <c r="F174" s="34"/>
      <c r="G174" s="34"/>
      <c r="H174" s="34"/>
      <c r="I174" s="34"/>
      <c r="J174" s="34"/>
      <c r="K174" s="34"/>
      <c r="L174" s="34"/>
      <c r="M174" s="143"/>
      <c r="N174" s="122">
        <f>COUNTIF(C174:L178,"y")</f>
        <v>0</v>
      </c>
      <c r="O174" s="146" t="str">
        <f t="shared" ref="O174" si="64">IF(N174&gt;0,"OK","No Observation")</f>
        <v>No Observation</v>
      </c>
      <c r="P174" s="34"/>
      <c r="Q174" s="34"/>
      <c r="R174" s="34"/>
      <c r="S174" s="34"/>
      <c r="T174" s="34"/>
      <c r="U174" s="34"/>
      <c r="V174" s="34"/>
      <c r="W174" s="34"/>
      <c r="X174" s="34"/>
      <c r="Y174" s="34"/>
      <c r="Z174" s="34"/>
      <c r="AA174" s="143"/>
      <c r="AB174" s="122">
        <f>COUNTIF(P174:Z178,"Y")</f>
        <v>0</v>
      </c>
      <c r="AC174" s="146" t="str">
        <f t="shared" ref="AC174" si="65">IF(AB174&gt;0,"OK","No Debrief")</f>
        <v>No Debrief</v>
      </c>
      <c r="AD174" s="68" t="s">
        <v>62</v>
      </c>
      <c r="AE174" s="125"/>
      <c r="AF174" s="151"/>
    </row>
    <row r="175" spans="1:32" x14ac:dyDescent="0.25">
      <c r="A175" s="156"/>
      <c r="B175" s="35"/>
      <c r="C175" s="36"/>
      <c r="D175" s="36"/>
      <c r="E175" s="36"/>
      <c r="F175" s="36"/>
      <c r="G175" s="36"/>
      <c r="H175" s="36"/>
      <c r="I175" s="36"/>
      <c r="J175" s="36"/>
      <c r="K175" s="36"/>
      <c r="L175" s="36"/>
      <c r="M175" s="144"/>
      <c r="N175" s="123"/>
      <c r="O175" s="147"/>
      <c r="P175" s="36"/>
      <c r="Q175" s="36"/>
      <c r="R175" s="36"/>
      <c r="S175" s="36"/>
      <c r="T175" s="36"/>
      <c r="U175" s="36"/>
      <c r="V175" s="36"/>
      <c r="W175" s="36"/>
      <c r="X175" s="36"/>
      <c r="Y175" s="36"/>
      <c r="Z175" s="36"/>
      <c r="AA175" s="144"/>
      <c r="AB175" s="123"/>
      <c r="AC175" s="147"/>
      <c r="AD175" s="94" t="str">
        <f>IF(O174="OK", "Yes", "No")</f>
        <v>No</v>
      </c>
      <c r="AE175" s="126"/>
      <c r="AF175" s="150"/>
    </row>
    <row r="176" spans="1:32" x14ac:dyDescent="0.25">
      <c r="A176" s="156"/>
      <c r="B176" s="35"/>
      <c r="C176" s="36"/>
      <c r="D176" s="36"/>
      <c r="E176" s="36"/>
      <c r="F176" s="36"/>
      <c r="G176" s="36"/>
      <c r="H176" s="36"/>
      <c r="I176" s="36"/>
      <c r="J176" s="36"/>
      <c r="K176" s="36"/>
      <c r="L176" s="36"/>
      <c r="M176" s="144"/>
      <c r="N176" s="123"/>
      <c r="O176" s="147"/>
      <c r="P176" s="36"/>
      <c r="Q176" s="36"/>
      <c r="R176" s="36"/>
      <c r="S176" s="36"/>
      <c r="T176" s="36"/>
      <c r="U176" s="36"/>
      <c r="V176" s="36"/>
      <c r="W176" s="36"/>
      <c r="X176" s="36"/>
      <c r="Y176" s="36"/>
      <c r="Z176" s="36"/>
      <c r="AA176" s="144"/>
      <c r="AB176" s="123"/>
      <c r="AC176" s="147"/>
      <c r="AD176" s="55" t="s">
        <v>63</v>
      </c>
      <c r="AE176" s="126"/>
      <c r="AF176" s="93" t="s">
        <v>86</v>
      </c>
    </row>
    <row r="177" spans="1:32" x14ac:dyDescent="0.25">
      <c r="A177" s="157"/>
      <c r="B177" s="35"/>
      <c r="C177" s="36"/>
      <c r="D177" s="36"/>
      <c r="E177" s="36"/>
      <c r="F177" s="36"/>
      <c r="G177" s="36"/>
      <c r="H177" s="36"/>
      <c r="I177" s="36"/>
      <c r="J177" s="36"/>
      <c r="K177" s="36"/>
      <c r="L177" s="36"/>
      <c r="M177" s="144"/>
      <c r="N177" s="123"/>
      <c r="O177" s="147"/>
      <c r="P177" s="36"/>
      <c r="Q177" s="36"/>
      <c r="R177" s="36"/>
      <c r="S177" s="36"/>
      <c r="T177" s="36"/>
      <c r="U177" s="36"/>
      <c r="V177" s="36"/>
      <c r="W177" s="36"/>
      <c r="X177" s="36"/>
      <c r="Y177" s="36"/>
      <c r="Z177" s="36"/>
      <c r="AA177" s="144"/>
      <c r="AB177" s="123"/>
      <c r="AC177" s="147"/>
      <c r="AD177" s="94" t="str">
        <f>IF(AC174="OK","Yes","No")</f>
        <v>No</v>
      </c>
      <c r="AE177" s="126"/>
      <c r="AF177" s="134"/>
    </row>
    <row r="178" spans="1:32" x14ac:dyDescent="0.25">
      <c r="A178" s="71" t="str">
        <f>IF(AD173="Cycle Complete", "", "Caution: Previous cycle incomplete")</f>
        <v>Caution: Previous cycle incomplete</v>
      </c>
      <c r="B178" s="37"/>
      <c r="C178" s="38"/>
      <c r="D178" s="38"/>
      <c r="E178" s="38"/>
      <c r="F178" s="38"/>
      <c r="G178" s="38"/>
      <c r="H178" s="38"/>
      <c r="I178" s="38"/>
      <c r="J178" s="38"/>
      <c r="K178" s="38"/>
      <c r="L178" s="38"/>
      <c r="M178" s="145"/>
      <c r="N178" s="124"/>
      <c r="O178" s="148"/>
      <c r="P178" s="38"/>
      <c r="Q178" s="38"/>
      <c r="R178" s="38"/>
      <c r="S178" s="38"/>
      <c r="T178" s="38"/>
      <c r="U178" s="38"/>
      <c r="V178" s="38"/>
      <c r="W178" s="38"/>
      <c r="X178" s="38"/>
      <c r="Y178" s="38"/>
      <c r="Z178" s="38"/>
      <c r="AA178" s="145"/>
      <c r="AB178" s="124"/>
      <c r="AC178" s="148"/>
      <c r="AD178" s="57" t="str">
        <f>IF(AND(AD175="Yes",AD177="Yes"),"Cycle Complete","Cycle Incomplete")</f>
        <v>Cycle Incomplete</v>
      </c>
      <c r="AE178" s="127"/>
      <c r="AF178" s="135"/>
    </row>
    <row r="179" spans="1:32" ht="15" customHeight="1" x14ac:dyDescent="0.25">
      <c r="A179" s="152"/>
      <c r="B179" s="45"/>
      <c r="C179" s="46"/>
      <c r="D179" s="46"/>
      <c r="E179" s="46"/>
      <c r="F179" s="46"/>
      <c r="G179" s="46"/>
      <c r="H179" s="46"/>
      <c r="I179" s="46"/>
      <c r="J179" s="46"/>
      <c r="K179" s="46"/>
      <c r="L179" s="46"/>
      <c r="M179" s="128"/>
      <c r="N179" s="131">
        <f>COUNTIF(C179:L183,"y")</f>
        <v>0</v>
      </c>
      <c r="O179" s="140" t="str">
        <f t="shared" ref="O179" si="66">IF(N179&gt;0,"OK","No Observation")</f>
        <v>No Observation</v>
      </c>
      <c r="P179" s="46"/>
      <c r="Q179" s="46"/>
      <c r="R179" s="46"/>
      <c r="S179" s="46"/>
      <c r="T179" s="46"/>
      <c r="U179" s="46"/>
      <c r="V179" s="46"/>
      <c r="W179" s="46"/>
      <c r="X179" s="46"/>
      <c r="Y179" s="46"/>
      <c r="Z179" s="46"/>
      <c r="AA179" s="128"/>
      <c r="AB179" s="131">
        <f>COUNTIF(P179:Z183,"Y")</f>
        <v>0</v>
      </c>
      <c r="AC179" s="140" t="str">
        <f t="shared" ref="AC179" si="67">IF(AB179&gt;0,"OK","No Debrief")</f>
        <v>No Debrief</v>
      </c>
      <c r="AD179" s="68" t="s">
        <v>62</v>
      </c>
      <c r="AE179" s="119"/>
      <c r="AF179" s="136"/>
    </row>
    <row r="180" spans="1:32" x14ac:dyDescent="0.25">
      <c r="A180" s="153"/>
      <c r="B180" s="47"/>
      <c r="C180" s="48"/>
      <c r="D180" s="48"/>
      <c r="E180" s="48"/>
      <c r="F180" s="48"/>
      <c r="G180" s="48"/>
      <c r="H180" s="48"/>
      <c r="I180" s="48"/>
      <c r="J180" s="48"/>
      <c r="K180" s="48"/>
      <c r="L180" s="48"/>
      <c r="M180" s="129"/>
      <c r="N180" s="132"/>
      <c r="O180" s="141"/>
      <c r="P180" s="48"/>
      <c r="Q180" s="48"/>
      <c r="R180" s="48"/>
      <c r="S180" s="48"/>
      <c r="T180" s="48"/>
      <c r="U180" s="48"/>
      <c r="V180" s="48"/>
      <c r="W180" s="48"/>
      <c r="X180" s="48"/>
      <c r="Y180" s="48"/>
      <c r="Z180" s="48"/>
      <c r="AA180" s="129"/>
      <c r="AB180" s="132"/>
      <c r="AC180" s="141"/>
      <c r="AD180" s="94" t="str">
        <f>IF(O179="OK", "Yes", "No")</f>
        <v>No</v>
      </c>
      <c r="AE180" s="120"/>
      <c r="AF180" s="137"/>
    </row>
    <row r="181" spans="1:32" x14ac:dyDescent="0.25">
      <c r="A181" s="153"/>
      <c r="B181" s="47"/>
      <c r="C181" s="48"/>
      <c r="D181" s="48"/>
      <c r="E181" s="48"/>
      <c r="F181" s="48"/>
      <c r="G181" s="48"/>
      <c r="H181" s="48"/>
      <c r="I181" s="48"/>
      <c r="J181" s="48"/>
      <c r="K181" s="48"/>
      <c r="L181" s="48"/>
      <c r="M181" s="129"/>
      <c r="N181" s="132"/>
      <c r="O181" s="141"/>
      <c r="P181" s="48"/>
      <c r="Q181" s="48"/>
      <c r="R181" s="48"/>
      <c r="S181" s="48"/>
      <c r="T181" s="48"/>
      <c r="U181" s="48"/>
      <c r="V181" s="48"/>
      <c r="W181" s="48"/>
      <c r="X181" s="48"/>
      <c r="Y181" s="48"/>
      <c r="Z181" s="48"/>
      <c r="AA181" s="129"/>
      <c r="AB181" s="132"/>
      <c r="AC181" s="141"/>
      <c r="AD181" s="55" t="s">
        <v>63</v>
      </c>
      <c r="AE181" s="120"/>
      <c r="AF181" s="93" t="s">
        <v>86</v>
      </c>
    </row>
    <row r="182" spans="1:32" x14ac:dyDescent="0.25">
      <c r="A182" s="154"/>
      <c r="B182" s="47"/>
      <c r="C182" s="48"/>
      <c r="D182" s="48"/>
      <c r="E182" s="48"/>
      <c r="F182" s="48"/>
      <c r="G182" s="48"/>
      <c r="H182" s="48"/>
      <c r="I182" s="48"/>
      <c r="J182" s="48"/>
      <c r="K182" s="48"/>
      <c r="L182" s="48"/>
      <c r="M182" s="129"/>
      <c r="N182" s="132"/>
      <c r="O182" s="141"/>
      <c r="P182" s="48"/>
      <c r="Q182" s="48"/>
      <c r="R182" s="48"/>
      <c r="S182" s="48"/>
      <c r="T182" s="48"/>
      <c r="U182" s="48"/>
      <c r="V182" s="48"/>
      <c r="W182" s="48"/>
      <c r="X182" s="48"/>
      <c r="Y182" s="48"/>
      <c r="Z182" s="48"/>
      <c r="AA182" s="129"/>
      <c r="AB182" s="132"/>
      <c r="AC182" s="141"/>
      <c r="AD182" s="94" t="str">
        <f>IF(AC179="OK","Yes","No")</f>
        <v>No</v>
      </c>
      <c r="AE182" s="120"/>
      <c r="AF182" s="138"/>
    </row>
    <row r="183" spans="1:32" x14ac:dyDescent="0.25">
      <c r="A183" s="53" t="str">
        <f>IF(AD178="Cycle Complete", "", "Caution: Previous cycle incomplete")</f>
        <v>Caution: Previous cycle incomplete</v>
      </c>
      <c r="B183" s="49"/>
      <c r="C183" s="50"/>
      <c r="D183" s="50"/>
      <c r="E183" s="50"/>
      <c r="F183" s="50"/>
      <c r="G183" s="50"/>
      <c r="H183" s="50"/>
      <c r="I183" s="50"/>
      <c r="J183" s="50"/>
      <c r="K183" s="50"/>
      <c r="L183" s="50"/>
      <c r="M183" s="130"/>
      <c r="N183" s="133"/>
      <c r="O183" s="142"/>
      <c r="P183" s="50"/>
      <c r="Q183" s="50"/>
      <c r="R183" s="50"/>
      <c r="S183" s="50"/>
      <c r="T183" s="50"/>
      <c r="U183" s="50"/>
      <c r="V183" s="50"/>
      <c r="W183" s="50"/>
      <c r="X183" s="50"/>
      <c r="Y183" s="50"/>
      <c r="Z183" s="50"/>
      <c r="AA183" s="130"/>
      <c r="AB183" s="133"/>
      <c r="AC183" s="142"/>
      <c r="AD183" s="57" t="str">
        <f>IF(AND(AD180="Yes",AD182="Yes"),"Cycle Complete","Cycle Incomplete")</f>
        <v>Cycle Incomplete</v>
      </c>
      <c r="AE183" s="121"/>
      <c r="AF183" s="139"/>
    </row>
    <row r="184" spans="1:32" ht="15" customHeight="1" x14ac:dyDescent="0.25">
      <c r="A184" s="155"/>
      <c r="B184" s="33"/>
      <c r="C184" s="34"/>
      <c r="D184" s="34"/>
      <c r="E184" s="34"/>
      <c r="F184" s="34"/>
      <c r="G184" s="34"/>
      <c r="H184" s="34"/>
      <c r="I184" s="34"/>
      <c r="J184" s="34"/>
      <c r="K184" s="34"/>
      <c r="L184" s="34"/>
      <c r="M184" s="143"/>
      <c r="N184" s="122">
        <f>COUNTIF(C184:L188,"y")</f>
        <v>0</v>
      </c>
      <c r="O184" s="146" t="str">
        <f t="shared" ref="O184" si="68">IF(N184&gt;0,"OK","No Observation")</f>
        <v>No Observation</v>
      </c>
      <c r="P184" s="34"/>
      <c r="Q184" s="34"/>
      <c r="R184" s="34"/>
      <c r="S184" s="34"/>
      <c r="T184" s="34"/>
      <c r="U184" s="34"/>
      <c r="V184" s="34"/>
      <c r="W184" s="34"/>
      <c r="X184" s="34"/>
      <c r="Y184" s="34"/>
      <c r="Z184" s="34"/>
      <c r="AA184" s="143"/>
      <c r="AB184" s="122">
        <f>COUNTIF(P184:Z188,"Y")</f>
        <v>0</v>
      </c>
      <c r="AC184" s="146" t="str">
        <f t="shared" ref="AC184" si="69">IF(AB184&gt;0,"OK","No Debrief")</f>
        <v>No Debrief</v>
      </c>
      <c r="AD184" s="68" t="s">
        <v>62</v>
      </c>
      <c r="AE184" s="125"/>
      <c r="AF184" s="151"/>
    </row>
    <row r="185" spans="1:32" x14ac:dyDescent="0.25">
      <c r="A185" s="156"/>
      <c r="B185" s="35"/>
      <c r="C185" s="36"/>
      <c r="D185" s="36"/>
      <c r="E185" s="36"/>
      <c r="F185" s="36"/>
      <c r="G185" s="36"/>
      <c r="H185" s="36"/>
      <c r="I185" s="36"/>
      <c r="J185" s="36"/>
      <c r="K185" s="36"/>
      <c r="L185" s="36"/>
      <c r="M185" s="144"/>
      <c r="N185" s="123"/>
      <c r="O185" s="147"/>
      <c r="P185" s="36"/>
      <c r="Q185" s="36"/>
      <c r="R185" s="36"/>
      <c r="S185" s="36"/>
      <c r="T185" s="36"/>
      <c r="U185" s="36"/>
      <c r="V185" s="36"/>
      <c r="W185" s="36"/>
      <c r="X185" s="36"/>
      <c r="Y185" s="36"/>
      <c r="Z185" s="36"/>
      <c r="AA185" s="144"/>
      <c r="AB185" s="123"/>
      <c r="AC185" s="147"/>
      <c r="AD185" s="94" t="str">
        <f>IF(O184="OK", "Yes", "No")</f>
        <v>No</v>
      </c>
      <c r="AE185" s="126"/>
      <c r="AF185" s="150"/>
    </row>
    <row r="186" spans="1:32" x14ac:dyDescent="0.25">
      <c r="A186" s="156"/>
      <c r="B186" s="35"/>
      <c r="C186" s="36"/>
      <c r="D186" s="36"/>
      <c r="E186" s="36"/>
      <c r="F186" s="36"/>
      <c r="G186" s="36"/>
      <c r="H186" s="36"/>
      <c r="I186" s="36"/>
      <c r="J186" s="36"/>
      <c r="K186" s="36"/>
      <c r="L186" s="36"/>
      <c r="M186" s="144"/>
      <c r="N186" s="123"/>
      <c r="O186" s="147"/>
      <c r="P186" s="36"/>
      <c r="Q186" s="36"/>
      <c r="R186" s="36"/>
      <c r="S186" s="36"/>
      <c r="T186" s="36"/>
      <c r="U186" s="36"/>
      <c r="V186" s="36"/>
      <c r="W186" s="36"/>
      <c r="X186" s="36"/>
      <c r="Y186" s="36"/>
      <c r="Z186" s="36"/>
      <c r="AA186" s="144"/>
      <c r="AB186" s="123"/>
      <c r="AC186" s="147"/>
      <c r="AD186" s="55" t="s">
        <v>63</v>
      </c>
      <c r="AE186" s="126"/>
      <c r="AF186" s="93" t="s">
        <v>86</v>
      </c>
    </row>
    <row r="187" spans="1:32" x14ac:dyDescent="0.25">
      <c r="A187" s="157"/>
      <c r="B187" s="35"/>
      <c r="C187" s="36"/>
      <c r="D187" s="36"/>
      <c r="E187" s="36"/>
      <c r="F187" s="36"/>
      <c r="G187" s="36"/>
      <c r="H187" s="36"/>
      <c r="I187" s="36"/>
      <c r="J187" s="36"/>
      <c r="K187" s="36"/>
      <c r="L187" s="36"/>
      <c r="M187" s="144"/>
      <c r="N187" s="123"/>
      <c r="O187" s="147"/>
      <c r="P187" s="36"/>
      <c r="Q187" s="36"/>
      <c r="R187" s="36"/>
      <c r="S187" s="36"/>
      <c r="T187" s="36"/>
      <c r="U187" s="36"/>
      <c r="V187" s="36"/>
      <c r="W187" s="36"/>
      <c r="X187" s="36"/>
      <c r="Y187" s="36"/>
      <c r="Z187" s="36"/>
      <c r="AA187" s="144"/>
      <c r="AB187" s="123"/>
      <c r="AC187" s="147"/>
      <c r="AD187" s="94" t="str">
        <f>IF(AC184="OK","Yes","No")</f>
        <v>No</v>
      </c>
      <c r="AE187" s="126"/>
      <c r="AF187" s="134"/>
    </row>
    <row r="188" spans="1:32" x14ac:dyDescent="0.25">
      <c r="A188" s="71" t="str">
        <f>IF(AD183="Cycle Complete", "", "Caution: Previous cycle incomplete")</f>
        <v>Caution: Previous cycle incomplete</v>
      </c>
      <c r="B188" s="37"/>
      <c r="C188" s="38"/>
      <c r="D188" s="38"/>
      <c r="E188" s="38"/>
      <c r="F188" s="38"/>
      <c r="G188" s="38"/>
      <c r="H188" s="38"/>
      <c r="I188" s="38"/>
      <c r="J188" s="38"/>
      <c r="K188" s="38"/>
      <c r="L188" s="38"/>
      <c r="M188" s="145"/>
      <c r="N188" s="124"/>
      <c r="O188" s="148"/>
      <c r="P188" s="38"/>
      <c r="Q188" s="38"/>
      <c r="R188" s="38"/>
      <c r="S188" s="38"/>
      <c r="T188" s="38"/>
      <c r="U188" s="38"/>
      <c r="V188" s="38"/>
      <c r="W188" s="38"/>
      <c r="X188" s="38"/>
      <c r="Y188" s="38"/>
      <c r="Z188" s="38"/>
      <c r="AA188" s="145"/>
      <c r="AB188" s="124"/>
      <c r="AC188" s="148"/>
      <c r="AD188" s="57" t="str">
        <f>IF(AND(AD185="Yes",AD187="Yes"),"Cycle Complete","Cycle Incomplete")</f>
        <v>Cycle Incomplete</v>
      </c>
      <c r="AE188" s="127"/>
      <c r="AF188" s="135"/>
    </row>
    <row r="189" spans="1:32" ht="15" customHeight="1" x14ac:dyDescent="0.25">
      <c r="A189" s="152"/>
      <c r="B189" s="45"/>
      <c r="C189" s="46"/>
      <c r="D189" s="46"/>
      <c r="E189" s="46"/>
      <c r="F189" s="46"/>
      <c r="G189" s="46"/>
      <c r="H189" s="46"/>
      <c r="I189" s="46"/>
      <c r="J189" s="46"/>
      <c r="K189" s="46"/>
      <c r="L189" s="46"/>
      <c r="M189" s="128"/>
      <c r="N189" s="131">
        <f>COUNTIF(C189:L193,"y")</f>
        <v>0</v>
      </c>
      <c r="O189" s="140" t="str">
        <f t="shared" ref="O189" si="70">IF(N189&gt;0,"OK","No Observation")</f>
        <v>No Observation</v>
      </c>
      <c r="P189" s="46"/>
      <c r="Q189" s="46"/>
      <c r="R189" s="46"/>
      <c r="S189" s="46"/>
      <c r="T189" s="46"/>
      <c r="U189" s="46"/>
      <c r="V189" s="46"/>
      <c r="W189" s="46"/>
      <c r="X189" s="46"/>
      <c r="Y189" s="46"/>
      <c r="Z189" s="46"/>
      <c r="AA189" s="128"/>
      <c r="AB189" s="131">
        <f>COUNTIF(P189:Z193,"Y")</f>
        <v>0</v>
      </c>
      <c r="AC189" s="140" t="str">
        <f t="shared" ref="AC189" si="71">IF(AB189&gt;0,"OK","No Debrief")</f>
        <v>No Debrief</v>
      </c>
      <c r="AD189" s="68" t="s">
        <v>62</v>
      </c>
      <c r="AE189" s="119"/>
      <c r="AF189" s="136"/>
    </row>
    <row r="190" spans="1:32" x14ac:dyDescent="0.25">
      <c r="A190" s="153"/>
      <c r="B190" s="47"/>
      <c r="C190" s="48"/>
      <c r="D190" s="48"/>
      <c r="E190" s="48"/>
      <c r="F190" s="48"/>
      <c r="G190" s="48"/>
      <c r="H190" s="48"/>
      <c r="I190" s="48"/>
      <c r="J190" s="48"/>
      <c r="K190" s="48"/>
      <c r="L190" s="48"/>
      <c r="M190" s="129"/>
      <c r="N190" s="132"/>
      <c r="O190" s="141"/>
      <c r="P190" s="48"/>
      <c r="Q190" s="48"/>
      <c r="R190" s="48"/>
      <c r="S190" s="48"/>
      <c r="T190" s="48"/>
      <c r="U190" s="48"/>
      <c r="V190" s="48"/>
      <c r="W190" s="48"/>
      <c r="X190" s="48"/>
      <c r="Y190" s="48"/>
      <c r="Z190" s="48"/>
      <c r="AA190" s="129"/>
      <c r="AB190" s="132"/>
      <c r="AC190" s="141"/>
      <c r="AD190" s="94" t="str">
        <f>IF(O189="OK", "Yes", "No")</f>
        <v>No</v>
      </c>
      <c r="AE190" s="120"/>
      <c r="AF190" s="137"/>
    </row>
    <row r="191" spans="1:32" x14ac:dyDescent="0.25">
      <c r="A191" s="153"/>
      <c r="B191" s="47"/>
      <c r="C191" s="48"/>
      <c r="D191" s="48"/>
      <c r="E191" s="48"/>
      <c r="F191" s="48"/>
      <c r="G191" s="48"/>
      <c r="H191" s="48"/>
      <c r="I191" s="48"/>
      <c r="J191" s="48"/>
      <c r="K191" s="48"/>
      <c r="L191" s="48"/>
      <c r="M191" s="129"/>
      <c r="N191" s="132"/>
      <c r="O191" s="141"/>
      <c r="P191" s="48"/>
      <c r="Q191" s="48"/>
      <c r="R191" s="48"/>
      <c r="S191" s="48"/>
      <c r="T191" s="48"/>
      <c r="U191" s="48"/>
      <c r="V191" s="48"/>
      <c r="W191" s="48"/>
      <c r="X191" s="48"/>
      <c r="Y191" s="48"/>
      <c r="Z191" s="48"/>
      <c r="AA191" s="129"/>
      <c r="AB191" s="132"/>
      <c r="AC191" s="141"/>
      <c r="AD191" s="55" t="s">
        <v>63</v>
      </c>
      <c r="AE191" s="120"/>
      <c r="AF191" s="93" t="s">
        <v>86</v>
      </c>
    </row>
    <row r="192" spans="1:32" x14ac:dyDescent="0.25">
      <c r="A192" s="154"/>
      <c r="B192" s="47"/>
      <c r="C192" s="48"/>
      <c r="D192" s="48"/>
      <c r="E192" s="48"/>
      <c r="F192" s="48"/>
      <c r="G192" s="48"/>
      <c r="H192" s="48"/>
      <c r="I192" s="48"/>
      <c r="J192" s="48"/>
      <c r="K192" s="48"/>
      <c r="L192" s="48"/>
      <c r="M192" s="129"/>
      <c r="N192" s="132"/>
      <c r="O192" s="141"/>
      <c r="P192" s="48"/>
      <c r="Q192" s="48"/>
      <c r="R192" s="48"/>
      <c r="S192" s="48"/>
      <c r="T192" s="48"/>
      <c r="U192" s="48"/>
      <c r="V192" s="48"/>
      <c r="W192" s="48"/>
      <c r="X192" s="48"/>
      <c r="Y192" s="48"/>
      <c r="Z192" s="48"/>
      <c r="AA192" s="129"/>
      <c r="AB192" s="132"/>
      <c r="AC192" s="141"/>
      <c r="AD192" s="94" t="str">
        <f>IF(AC189="OK","Yes","No")</f>
        <v>No</v>
      </c>
      <c r="AE192" s="120"/>
      <c r="AF192" s="138"/>
    </row>
    <row r="193" spans="1:32" x14ac:dyDescent="0.25">
      <c r="A193" s="53" t="str">
        <f>IF(AD188="Cycle Complete", "", "Caution: Previous cycle incomplete")</f>
        <v>Caution: Previous cycle incomplete</v>
      </c>
      <c r="B193" s="49"/>
      <c r="C193" s="50"/>
      <c r="D193" s="50"/>
      <c r="E193" s="50"/>
      <c r="F193" s="50"/>
      <c r="G193" s="50"/>
      <c r="H193" s="50"/>
      <c r="I193" s="50"/>
      <c r="J193" s="50"/>
      <c r="K193" s="50"/>
      <c r="L193" s="50"/>
      <c r="M193" s="130"/>
      <c r="N193" s="133"/>
      <c r="O193" s="142"/>
      <c r="P193" s="50"/>
      <c r="Q193" s="50"/>
      <c r="R193" s="50"/>
      <c r="S193" s="50"/>
      <c r="T193" s="50"/>
      <c r="U193" s="50"/>
      <c r="V193" s="50"/>
      <c r="W193" s="50"/>
      <c r="X193" s="50"/>
      <c r="Y193" s="50"/>
      <c r="Z193" s="50"/>
      <c r="AA193" s="130"/>
      <c r="AB193" s="133"/>
      <c r="AC193" s="142"/>
      <c r="AD193" s="57" t="str">
        <f>IF(AND(AD190="Yes",AD192="Yes"),"Cycle Complete","Cycle Incomplete")</f>
        <v>Cycle Incomplete</v>
      </c>
      <c r="AE193" s="121"/>
      <c r="AF193" s="139"/>
    </row>
    <row r="194" spans="1:32" ht="15" customHeight="1" x14ac:dyDescent="0.25">
      <c r="A194" s="155"/>
      <c r="B194" s="33"/>
      <c r="C194" s="34"/>
      <c r="D194" s="34"/>
      <c r="E194" s="34"/>
      <c r="F194" s="34"/>
      <c r="G194" s="34"/>
      <c r="H194" s="34"/>
      <c r="I194" s="34"/>
      <c r="J194" s="34"/>
      <c r="K194" s="34"/>
      <c r="L194" s="34"/>
      <c r="M194" s="143"/>
      <c r="N194" s="122">
        <f>COUNTIF(C194:L198,"y")</f>
        <v>0</v>
      </c>
      <c r="O194" s="146" t="str">
        <f t="shared" ref="O194" si="72">IF(N194&gt;0,"OK","No Observation")</f>
        <v>No Observation</v>
      </c>
      <c r="P194" s="34"/>
      <c r="Q194" s="34"/>
      <c r="R194" s="34"/>
      <c r="S194" s="34"/>
      <c r="T194" s="34"/>
      <c r="U194" s="34"/>
      <c r="V194" s="34"/>
      <c r="W194" s="34"/>
      <c r="X194" s="34"/>
      <c r="Y194" s="34"/>
      <c r="Z194" s="34"/>
      <c r="AA194" s="143"/>
      <c r="AB194" s="122">
        <f>COUNTIF(P194:Z198,"Y")</f>
        <v>0</v>
      </c>
      <c r="AC194" s="146" t="str">
        <f t="shared" ref="AC194" si="73">IF(AB194&gt;0,"OK","No Debrief")</f>
        <v>No Debrief</v>
      </c>
      <c r="AD194" s="68" t="s">
        <v>62</v>
      </c>
      <c r="AE194" s="125"/>
      <c r="AF194" s="151"/>
    </row>
    <row r="195" spans="1:32" x14ac:dyDescent="0.25">
      <c r="A195" s="156"/>
      <c r="B195" s="35"/>
      <c r="C195" s="36"/>
      <c r="D195" s="36"/>
      <c r="E195" s="36"/>
      <c r="F195" s="36"/>
      <c r="G195" s="36"/>
      <c r="H195" s="36"/>
      <c r="I195" s="36"/>
      <c r="J195" s="36"/>
      <c r="K195" s="36"/>
      <c r="L195" s="36"/>
      <c r="M195" s="144"/>
      <c r="N195" s="123"/>
      <c r="O195" s="147"/>
      <c r="P195" s="36"/>
      <c r="Q195" s="36"/>
      <c r="R195" s="36"/>
      <c r="S195" s="36"/>
      <c r="T195" s="36"/>
      <c r="U195" s="36"/>
      <c r="V195" s="36"/>
      <c r="W195" s="36"/>
      <c r="X195" s="36"/>
      <c r="Y195" s="36"/>
      <c r="Z195" s="36"/>
      <c r="AA195" s="144"/>
      <c r="AB195" s="123"/>
      <c r="AC195" s="147"/>
      <c r="AD195" s="94" t="str">
        <f>IF(O194="OK", "Yes", "No")</f>
        <v>No</v>
      </c>
      <c r="AE195" s="126"/>
      <c r="AF195" s="150"/>
    </row>
    <row r="196" spans="1:32" x14ac:dyDescent="0.25">
      <c r="A196" s="156"/>
      <c r="B196" s="35"/>
      <c r="C196" s="36"/>
      <c r="D196" s="36"/>
      <c r="E196" s="36"/>
      <c r="F196" s="36"/>
      <c r="G196" s="36"/>
      <c r="H196" s="36"/>
      <c r="I196" s="36"/>
      <c r="J196" s="36"/>
      <c r="K196" s="36"/>
      <c r="L196" s="36"/>
      <c r="M196" s="144"/>
      <c r="N196" s="123"/>
      <c r="O196" s="147"/>
      <c r="P196" s="36"/>
      <c r="Q196" s="36"/>
      <c r="R196" s="36"/>
      <c r="S196" s="36"/>
      <c r="T196" s="36"/>
      <c r="U196" s="36"/>
      <c r="V196" s="36"/>
      <c r="W196" s="36"/>
      <c r="X196" s="36"/>
      <c r="Y196" s="36"/>
      <c r="Z196" s="36"/>
      <c r="AA196" s="144"/>
      <c r="AB196" s="123"/>
      <c r="AC196" s="147"/>
      <c r="AD196" s="55" t="s">
        <v>63</v>
      </c>
      <c r="AE196" s="126"/>
      <c r="AF196" s="93" t="s">
        <v>86</v>
      </c>
    </row>
    <row r="197" spans="1:32" x14ac:dyDescent="0.25">
      <c r="A197" s="157"/>
      <c r="B197" s="35"/>
      <c r="C197" s="36"/>
      <c r="D197" s="36"/>
      <c r="E197" s="36"/>
      <c r="F197" s="36"/>
      <c r="G197" s="36"/>
      <c r="H197" s="36"/>
      <c r="I197" s="36"/>
      <c r="J197" s="36"/>
      <c r="K197" s="36"/>
      <c r="L197" s="36"/>
      <c r="M197" s="144"/>
      <c r="N197" s="123"/>
      <c r="O197" s="147"/>
      <c r="P197" s="36"/>
      <c r="Q197" s="36"/>
      <c r="R197" s="36"/>
      <c r="S197" s="36"/>
      <c r="T197" s="36"/>
      <c r="U197" s="36"/>
      <c r="V197" s="36"/>
      <c r="W197" s="36"/>
      <c r="X197" s="36"/>
      <c r="Y197" s="36"/>
      <c r="Z197" s="36"/>
      <c r="AA197" s="144"/>
      <c r="AB197" s="123"/>
      <c r="AC197" s="147"/>
      <c r="AD197" s="94" t="str">
        <f>IF(AC194="OK","Yes","No")</f>
        <v>No</v>
      </c>
      <c r="AE197" s="126"/>
      <c r="AF197" s="134"/>
    </row>
    <row r="198" spans="1:32" x14ac:dyDescent="0.25">
      <c r="A198" s="71" t="str">
        <f>IF(AD193="Cycle Complete", "", "Caution: Previous cycle incomplete")</f>
        <v>Caution: Previous cycle incomplete</v>
      </c>
      <c r="B198" s="37"/>
      <c r="C198" s="38"/>
      <c r="D198" s="38"/>
      <c r="E198" s="38"/>
      <c r="F198" s="38"/>
      <c r="G198" s="38"/>
      <c r="H198" s="38"/>
      <c r="I198" s="38"/>
      <c r="J198" s="38"/>
      <c r="K198" s="38"/>
      <c r="L198" s="38"/>
      <c r="M198" s="145"/>
      <c r="N198" s="124"/>
      <c r="O198" s="148"/>
      <c r="P198" s="38"/>
      <c r="Q198" s="38"/>
      <c r="R198" s="38"/>
      <c r="S198" s="38"/>
      <c r="T198" s="38"/>
      <c r="U198" s="38"/>
      <c r="V198" s="38"/>
      <c r="W198" s="38"/>
      <c r="X198" s="38"/>
      <c r="Y198" s="38"/>
      <c r="Z198" s="38"/>
      <c r="AA198" s="145"/>
      <c r="AB198" s="124"/>
      <c r="AC198" s="148"/>
      <c r="AD198" s="57" t="str">
        <f>IF(AND(AD195="Yes",AD197="Yes"),"Cycle Complete","Cycle Incomplete")</f>
        <v>Cycle Incomplete</v>
      </c>
      <c r="AE198" s="127"/>
      <c r="AF198" s="135"/>
    </row>
    <row r="199" spans="1:32" ht="15" customHeight="1" x14ac:dyDescent="0.25">
      <c r="A199" s="152"/>
      <c r="B199" s="45"/>
      <c r="C199" s="46"/>
      <c r="D199" s="46"/>
      <c r="E199" s="46"/>
      <c r="F199" s="46"/>
      <c r="G199" s="46"/>
      <c r="H199" s="46"/>
      <c r="I199" s="46"/>
      <c r="J199" s="46"/>
      <c r="K199" s="46"/>
      <c r="L199" s="46"/>
      <c r="M199" s="128"/>
      <c r="N199" s="131">
        <f>COUNTIF(C199:L203,"y")</f>
        <v>0</v>
      </c>
      <c r="O199" s="140" t="str">
        <f t="shared" ref="O199" si="74">IF(N199&gt;0,"OK","No Observation")</f>
        <v>No Observation</v>
      </c>
      <c r="P199" s="46"/>
      <c r="Q199" s="46"/>
      <c r="R199" s="46"/>
      <c r="S199" s="46"/>
      <c r="T199" s="46"/>
      <c r="U199" s="46"/>
      <c r="V199" s="46"/>
      <c r="W199" s="46"/>
      <c r="X199" s="46"/>
      <c r="Y199" s="46"/>
      <c r="Z199" s="46"/>
      <c r="AA199" s="128"/>
      <c r="AB199" s="131">
        <f>COUNTIF(P199:Z203,"Y")</f>
        <v>0</v>
      </c>
      <c r="AC199" s="140" t="str">
        <f t="shared" ref="AC199" si="75">IF(AB199&gt;0,"OK","No Debrief")</f>
        <v>No Debrief</v>
      </c>
      <c r="AD199" s="68" t="s">
        <v>62</v>
      </c>
      <c r="AE199" s="119"/>
      <c r="AF199" s="136"/>
    </row>
    <row r="200" spans="1:32" x14ac:dyDescent="0.25">
      <c r="A200" s="153"/>
      <c r="B200" s="47"/>
      <c r="C200" s="48"/>
      <c r="D200" s="48"/>
      <c r="E200" s="48"/>
      <c r="F200" s="48"/>
      <c r="G200" s="48"/>
      <c r="H200" s="48"/>
      <c r="I200" s="48"/>
      <c r="J200" s="48"/>
      <c r="K200" s="48"/>
      <c r="L200" s="48"/>
      <c r="M200" s="129"/>
      <c r="N200" s="132"/>
      <c r="O200" s="141"/>
      <c r="P200" s="48"/>
      <c r="Q200" s="48"/>
      <c r="R200" s="48"/>
      <c r="S200" s="48"/>
      <c r="T200" s="48"/>
      <c r="U200" s="48"/>
      <c r="V200" s="48"/>
      <c r="W200" s="48"/>
      <c r="X200" s="48"/>
      <c r="Y200" s="48"/>
      <c r="Z200" s="48"/>
      <c r="AA200" s="129"/>
      <c r="AB200" s="132"/>
      <c r="AC200" s="141"/>
      <c r="AD200" s="94" t="str">
        <f>IF(O199="OK", "Yes", "No")</f>
        <v>No</v>
      </c>
      <c r="AE200" s="120"/>
      <c r="AF200" s="137"/>
    </row>
    <row r="201" spans="1:32" x14ac:dyDescent="0.25">
      <c r="A201" s="153"/>
      <c r="B201" s="47"/>
      <c r="C201" s="48"/>
      <c r="D201" s="48"/>
      <c r="E201" s="48"/>
      <c r="F201" s="48"/>
      <c r="G201" s="48"/>
      <c r="H201" s="48"/>
      <c r="I201" s="48"/>
      <c r="J201" s="48"/>
      <c r="K201" s="48"/>
      <c r="L201" s="48"/>
      <c r="M201" s="129"/>
      <c r="N201" s="132"/>
      <c r="O201" s="141"/>
      <c r="P201" s="48"/>
      <c r="Q201" s="48"/>
      <c r="R201" s="48"/>
      <c r="S201" s="48"/>
      <c r="T201" s="48"/>
      <c r="U201" s="48"/>
      <c r="V201" s="48"/>
      <c r="W201" s="48"/>
      <c r="X201" s="48"/>
      <c r="Y201" s="48"/>
      <c r="Z201" s="48"/>
      <c r="AA201" s="129"/>
      <c r="AB201" s="132"/>
      <c r="AC201" s="141"/>
      <c r="AD201" s="55" t="s">
        <v>63</v>
      </c>
      <c r="AE201" s="120"/>
      <c r="AF201" s="93" t="s">
        <v>86</v>
      </c>
    </row>
    <row r="202" spans="1:32" x14ac:dyDescent="0.25">
      <c r="A202" s="154"/>
      <c r="B202" s="47"/>
      <c r="C202" s="48"/>
      <c r="D202" s="48"/>
      <c r="E202" s="48"/>
      <c r="F202" s="48"/>
      <c r="G202" s="48"/>
      <c r="H202" s="48"/>
      <c r="I202" s="48"/>
      <c r="J202" s="48"/>
      <c r="K202" s="48"/>
      <c r="L202" s="48"/>
      <c r="M202" s="129"/>
      <c r="N202" s="132"/>
      <c r="O202" s="141"/>
      <c r="P202" s="48"/>
      <c r="Q202" s="48"/>
      <c r="R202" s="48"/>
      <c r="S202" s="48"/>
      <c r="T202" s="48"/>
      <c r="U202" s="48"/>
      <c r="V202" s="48"/>
      <c r="W202" s="48"/>
      <c r="X202" s="48"/>
      <c r="Y202" s="48"/>
      <c r="Z202" s="48"/>
      <c r="AA202" s="129"/>
      <c r="AB202" s="132"/>
      <c r="AC202" s="141"/>
      <c r="AD202" s="94" t="str">
        <f>IF(AC199="OK","Yes","No")</f>
        <v>No</v>
      </c>
      <c r="AE202" s="120"/>
      <c r="AF202" s="138"/>
    </row>
    <row r="203" spans="1:32" x14ac:dyDescent="0.25">
      <c r="A203" s="53" t="str">
        <f>IF(AD198="Cycle Complete", "", "Caution: Previous cycle incomplete")</f>
        <v>Caution: Previous cycle incomplete</v>
      </c>
      <c r="B203" s="49"/>
      <c r="C203" s="50"/>
      <c r="D203" s="50"/>
      <c r="E203" s="50"/>
      <c r="F203" s="50"/>
      <c r="G203" s="50"/>
      <c r="H203" s="50"/>
      <c r="I203" s="50"/>
      <c r="J203" s="50"/>
      <c r="K203" s="50"/>
      <c r="L203" s="50"/>
      <c r="M203" s="130"/>
      <c r="N203" s="133"/>
      <c r="O203" s="142"/>
      <c r="P203" s="50"/>
      <c r="Q203" s="50"/>
      <c r="R203" s="50"/>
      <c r="S203" s="50"/>
      <c r="T203" s="50"/>
      <c r="U203" s="50"/>
      <c r="V203" s="50"/>
      <c r="W203" s="50"/>
      <c r="X203" s="50"/>
      <c r="Y203" s="50"/>
      <c r="Z203" s="50"/>
      <c r="AA203" s="130"/>
      <c r="AB203" s="133"/>
      <c r="AC203" s="142"/>
      <c r="AD203" s="57" t="str">
        <f>IF(AND(AD200="Yes",AD202="Yes"),"Cycle Complete","Cycle Incomplete")</f>
        <v>Cycle Incomplete</v>
      </c>
      <c r="AE203" s="121"/>
      <c r="AF203" s="139"/>
    </row>
    <row r="204" spans="1:32" ht="15" customHeight="1" x14ac:dyDescent="0.25">
      <c r="A204" s="155"/>
      <c r="B204" s="33"/>
      <c r="C204" s="34"/>
      <c r="D204" s="34"/>
      <c r="E204" s="34"/>
      <c r="F204" s="34"/>
      <c r="G204" s="34"/>
      <c r="H204" s="34"/>
      <c r="I204" s="34"/>
      <c r="J204" s="34"/>
      <c r="K204" s="34"/>
      <c r="L204" s="34"/>
      <c r="M204" s="143"/>
      <c r="N204" s="122">
        <f>COUNTIF(C204:L208,"y")</f>
        <v>0</v>
      </c>
      <c r="O204" s="146" t="str">
        <f t="shared" ref="O204" si="76">IF(N204&gt;0,"OK","No Observation")</f>
        <v>No Observation</v>
      </c>
      <c r="P204" s="34"/>
      <c r="Q204" s="34"/>
      <c r="R204" s="34"/>
      <c r="S204" s="34"/>
      <c r="T204" s="34"/>
      <c r="U204" s="34"/>
      <c r="V204" s="34"/>
      <c r="W204" s="34"/>
      <c r="X204" s="34"/>
      <c r="Y204" s="34"/>
      <c r="Z204" s="34"/>
      <c r="AA204" s="143"/>
      <c r="AB204" s="122">
        <f>COUNTIF(P204:Z208,"Y")</f>
        <v>0</v>
      </c>
      <c r="AC204" s="146" t="str">
        <f t="shared" ref="AC204" si="77">IF(AB204&gt;0,"OK","No Debrief")</f>
        <v>No Debrief</v>
      </c>
      <c r="AD204" s="68" t="s">
        <v>62</v>
      </c>
      <c r="AE204" s="125"/>
      <c r="AF204" s="151"/>
    </row>
    <row r="205" spans="1:32" x14ac:dyDescent="0.25">
      <c r="A205" s="156"/>
      <c r="B205" s="35"/>
      <c r="C205" s="36"/>
      <c r="D205" s="36"/>
      <c r="E205" s="36"/>
      <c r="F205" s="36"/>
      <c r="G205" s="36"/>
      <c r="H205" s="36"/>
      <c r="I205" s="36"/>
      <c r="J205" s="36"/>
      <c r="K205" s="36"/>
      <c r="L205" s="36"/>
      <c r="M205" s="144"/>
      <c r="N205" s="123"/>
      <c r="O205" s="147"/>
      <c r="P205" s="36"/>
      <c r="Q205" s="36"/>
      <c r="R205" s="36"/>
      <c r="S205" s="36"/>
      <c r="T205" s="36"/>
      <c r="U205" s="36"/>
      <c r="V205" s="36"/>
      <c r="W205" s="36"/>
      <c r="X205" s="36"/>
      <c r="Y205" s="36"/>
      <c r="Z205" s="36"/>
      <c r="AA205" s="144"/>
      <c r="AB205" s="123"/>
      <c r="AC205" s="147"/>
      <c r="AD205" s="94" t="str">
        <f>IF(O204="OK", "Yes", "No")</f>
        <v>No</v>
      </c>
      <c r="AE205" s="126"/>
      <c r="AF205" s="150"/>
    </row>
    <row r="206" spans="1:32" x14ac:dyDescent="0.25">
      <c r="A206" s="156"/>
      <c r="B206" s="35"/>
      <c r="C206" s="36"/>
      <c r="D206" s="36"/>
      <c r="E206" s="36"/>
      <c r="F206" s="36"/>
      <c r="G206" s="36"/>
      <c r="H206" s="36"/>
      <c r="I206" s="36"/>
      <c r="J206" s="36"/>
      <c r="K206" s="36"/>
      <c r="L206" s="36"/>
      <c r="M206" s="144"/>
      <c r="N206" s="123"/>
      <c r="O206" s="147"/>
      <c r="P206" s="36"/>
      <c r="Q206" s="36"/>
      <c r="R206" s="36"/>
      <c r="S206" s="36"/>
      <c r="T206" s="36"/>
      <c r="U206" s="36"/>
      <c r="V206" s="36"/>
      <c r="W206" s="36"/>
      <c r="X206" s="36"/>
      <c r="Y206" s="36"/>
      <c r="Z206" s="36"/>
      <c r="AA206" s="144"/>
      <c r="AB206" s="123"/>
      <c r="AC206" s="147"/>
      <c r="AD206" s="55" t="s">
        <v>63</v>
      </c>
      <c r="AE206" s="126"/>
      <c r="AF206" s="93" t="s">
        <v>86</v>
      </c>
    </row>
    <row r="207" spans="1:32" x14ac:dyDescent="0.25">
      <c r="A207" s="157"/>
      <c r="B207" s="35"/>
      <c r="C207" s="36"/>
      <c r="D207" s="36"/>
      <c r="E207" s="36"/>
      <c r="F207" s="36"/>
      <c r="G207" s="36"/>
      <c r="H207" s="36"/>
      <c r="I207" s="36"/>
      <c r="J207" s="36"/>
      <c r="K207" s="36"/>
      <c r="L207" s="36"/>
      <c r="M207" s="144"/>
      <c r="N207" s="123"/>
      <c r="O207" s="147"/>
      <c r="P207" s="36"/>
      <c r="Q207" s="36"/>
      <c r="R207" s="36"/>
      <c r="S207" s="36"/>
      <c r="T207" s="36"/>
      <c r="U207" s="36"/>
      <c r="V207" s="36"/>
      <c r="W207" s="36"/>
      <c r="X207" s="36"/>
      <c r="Y207" s="36"/>
      <c r="Z207" s="36"/>
      <c r="AA207" s="144"/>
      <c r="AB207" s="123"/>
      <c r="AC207" s="147"/>
      <c r="AD207" s="94" t="str">
        <f>IF(AC204="OK","Yes","No")</f>
        <v>No</v>
      </c>
      <c r="AE207" s="126"/>
      <c r="AF207" s="134"/>
    </row>
    <row r="208" spans="1:32" x14ac:dyDescent="0.25">
      <c r="A208" s="71" t="str">
        <f>IF(AD203="Cycle Complete", "", "Caution: Previous cycle incomplete")</f>
        <v>Caution: Previous cycle incomplete</v>
      </c>
      <c r="B208" s="37"/>
      <c r="C208" s="38"/>
      <c r="D208" s="38"/>
      <c r="E208" s="38"/>
      <c r="F208" s="38"/>
      <c r="G208" s="38"/>
      <c r="H208" s="38"/>
      <c r="I208" s="38"/>
      <c r="J208" s="38"/>
      <c r="K208" s="38"/>
      <c r="L208" s="38"/>
      <c r="M208" s="145"/>
      <c r="N208" s="124"/>
      <c r="O208" s="148"/>
      <c r="P208" s="38"/>
      <c r="Q208" s="38"/>
      <c r="R208" s="38"/>
      <c r="S208" s="38"/>
      <c r="T208" s="38"/>
      <c r="U208" s="38"/>
      <c r="V208" s="38"/>
      <c r="W208" s="38"/>
      <c r="X208" s="38"/>
      <c r="Y208" s="38"/>
      <c r="Z208" s="38"/>
      <c r="AA208" s="145"/>
      <c r="AB208" s="124"/>
      <c r="AC208" s="148"/>
      <c r="AD208" s="57" t="str">
        <f>IF(AND(AD205="Yes",AD207="Yes"),"Cycle Complete","Cycle Incomplete")</f>
        <v>Cycle Incomplete</v>
      </c>
      <c r="AE208" s="127"/>
      <c r="AF208" s="135"/>
    </row>
    <row r="209" spans="1:32" ht="15" customHeight="1" x14ac:dyDescent="0.25">
      <c r="A209" s="152"/>
      <c r="B209" s="45"/>
      <c r="C209" s="46"/>
      <c r="D209" s="46"/>
      <c r="E209" s="46"/>
      <c r="F209" s="46"/>
      <c r="G209" s="46"/>
      <c r="H209" s="46"/>
      <c r="I209" s="46"/>
      <c r="J209" s="46"/>
      <c r="K209" s="46"/>
      <c r="L209" s="46"/>
      <c r="M209" s="128"/>
      <c r="N209" s="131">
        <f>COUNTIF(C209:L213,"y")</f>
        <v>0</v>
      </c>
      <c r="O209" s="140" t="str">
        <f t="shared" ref="O209" si="78">IF(N209&gt;0,"OK","No Observation")</f>
        <v>No Observation</v>
      </c>
      <c r="P209" s="46"/>
      <c r="Q209" s="46"/>
      <c r="R209" s="46"/>
      <c r="S209" s="46"/>
      <c r="T209" s="46"/>
      <c r="U209" s="46"/>
      <c r="V209" s="46"/>
      <c r="W209" s="46"/>
      <c r="X209" s="46"/>
      <c r="Y209" s="46"/>
      <c r="Z209" s="46"/>
      <c r="AA209" s="128"/>
      <c r="AB209" s="131">
        <f>COUNTIF(P209:Z213,"Y")</f>
        <v>0</v>
      </c>
      <c r="AC209" s="140" t="str">
        <f t="shared" ref="AC209" si="79">IF(AB209&gt;0,"OK","No Debrief")</f>
        <v>No Debrief</v>
      </c>
      <c r="AD209" s="68" t="s">
        <v>62</v>
      </c>
      <c r="AE209" s="119"/>
      <c r="AF209" s="136"/>
    </row>
    <row r="210" spans="1:32" x14ac:dyDescent="0.25">
      <c r="A210" s="153"/>
      <c r="B210" s="47"/>
      <c r="C210" s="48"/>
      <c r="D210" s="48"/>
      <c r="E210" s="48"/>
      <c r="F210" s="48"/>
      <c r="G210" s="48"/>
      <c r="H210" s="48"/>
      <c r="I210" s="48"/>
      <c r="J210" s="48"/>
      <c r="K210" s="48"/>
      <c r="L210" s="48"/>
      <c r="M210" s="129"/>
      <c r="N210" s="132"/>
      <c r="O210" s="141"/>
      <c r="P210" s="48"/>
      <c r="Q210" s="48"/>
      <c r="R210" s="48"/>
      <c r="S210" s="48"/>
      <c r="T210" s="48"/>
      <c r="U210" s="48"/>
      <c r="V210" s="48"/>
      <c r="W210" s="48"/>
      <c r="X210" s="48"/>
      <c r="Y210" s="48"/>
      <c r="Z210" s="48"/>
      <c r="AA210" s="129"/>
      <c r="AB210" s="132"/>
      <c r="AC210" s="141"/>
      <c r="AD210" s="94" t="str">
        <f>IF(O209="OK", "Yes", "No")</f>
        <v>No</v>
      </c>
      <c r="AE210" s="120"/>
      <c r="AF210" s="137"/>
    </row>
    <row r="211" spans="1:32" x14ac:dyDescent="0.25">
      <c r="A211" s="153"/>
      <c r="B211" s="47"/>
      <c r="C211" s="48"/>
      <c r="D211" s="48"/>
      <c r="E211" s="48"/>
      <c r="F211" s="48"/>
      <c r="G211" s="48"/>
      <c r="H211" s="48"/>
      <c r="I211" s="48"/>
      <c r="J211" s="48"/>
      <c r="K211" s="48"/>
      <c r="L211" s="48"/>
      <c r="M211" s="129"/>
      <c r="N211" s="132"/>
      <c r="O211" s="141"/>
      <c r="P211" s="48"/>
      <c r="Q211" s="48"/>
      <c r="R211" s="48"/>
      <c r="S211" s="48"/>
      <c r="T211" s="48"/>
      <c r="U211" s="48"/>
      <c r="V211" s="48"/>
      <c r="W211" s="48"/>
      <c r="X211" s="48"/>
      <c r="Y211" s="48"/>
      <c r="Z211" s="48"/>
      <c r="AA211" s="129"/>
      <c r="AB211" s="132"/>
      <c r="AC211" s="141"/>
      <c r="AD211" s="55" t="s">
        <v>63</v>
      </c>
      <c r="AE211" s="120"/>
      <c r="AF211" s="93" t="s">
        <v>86</v>
      </c>
    </row>
    <row r="212" spans="1:32" x14ac:dyDescent="0.25">
      <c r="A212" s="154"/>
      <c r="B212" s="47"/>
      <c r="C212" s="48"/>
      <c r="D212" s="48"/>
      <c r="E212" s="48"/>
      <c r="F212" s="48"/>
      <c r="G212" s="48"/>
      <c r="H212" s="48"/>
      <c r="I212" s="48"/>
      <c r="J212" s="48"/>
      <c r="K212" s="48"/>
      <c r="L212" s="48"/>
      <c r="M212" s="129"/>
      <c r="N212" s="132"/>
      <c r="O212" s="141"/>
      <c r="P212" s="48"/>
      <c r="Q212" s="48"/>
      <c r="R212" s="48"/>
      <c r="S212" s="48"/>
      <c r="T212" s="48"/>
      <c r="U212" s="48"/>
      <c r="V212" s="48"/>
      <c r="W212" s="48"/>
      <c r="X212" s="48"/>
      <c r="Y212" s="48"/>
      <c r="Z212" s="48"/>
      <c r="AA212" s="129"/>
      <c r="AB212" s="132"/>
      <c r="AC212" s="141"/>
      <c r="AD212" s="94" t="str">
        <f>IF(AC209="OK","Yes","No")</f>
        <v>No</v>
      </c>
      <c r="AE212" s="120"/>
      <c r="AF212" s="138"/>
    </row>
    <row r="213" spans="1:32" x14ac:dyDescent="0.25">
      <c r="A213" s="53" t="str">
        <f>IF(AD208="Cycle Complete", "", "Caution: Previous cycle incomplete")</f>
        <v>Caution: Previous cycle incomplete</v>
      </c>
      <c r="B213" s="49"/>
      <c r="C213" s="50"/>
      <c r="D213" s="50"/>
      <c r="E213" s="50"/>
      <c r="F213" s="50"/>
      <c r="G213" s="50"/>
      <c r="H213" s="50"/>
      <c r="I213" s="50"/>
      <c r="J213" s="50"/>
      <c r="K213" s="50"/>
      <c r="L213" s="50"/>
      <c r="M213" s="130"/>
      <c r="N213" s="133"/>
      <c r="O213" s="142"/>
      <c r="P213" s="50"/>
      <c r="Q213" s="50"/>
      <c r="R213" s="50"/>
      <c r="S213" s="50"/>
      <c r="T213" s="50"/>
      <c r="U213" s="50"/>
      <c r="V213" s="50"/>
      <c r="W213" s="50"/>
      <c r="X213" s="50"/>
      <c r="Y213" s="50"/>
      <c r="Z213" s="50"/>
      <c r="AA213" s="130"/>
      <c r="AB213" s="133"/>
      <c r="AC213" s="142"/>
      <c r="AD213" s="57" t="str">
        <f>IF(AND(AD210="Yes",AD212="Yes"),"Cycle Complete","Cycle Incomplete")</f>
        <v>Cycle Incomplete</v>
      </c>
      <c r="AE213" s="121"/>
      <c r="AF213" s="139"/>
    </row>
    <row r="214" spans="1:32" ht="15" customHeight="1" x14ac:dyDescent="0.25">
      <c r="A214" s="155"/>
      <c r="B214" s="33"/>
      <c r="C214" s="34"/>
      <c r="D214" s="34"/>
      <c r="E214" s="34"/>
      <c r="F214" s="34"/>
      <c r="G214" s="34"/>
      <c r="H214" s="34"/>
      <c r="I214" s="34"/>
      <c r="J214" s="34"/>
      <c r="K214" s="34"/>
      <c r="L214" s="34"/>
      <c r="M214" s="143"/>
      <c r="N214" s="122">
        <f>COUNTIF(C214:L218,"y")</f>
        <v>0</v>
      </c>
      <c r="O214" s="146" t="str">
        <f t="shared" ref="O214" si="80">IF(N214&gt;0,"OK","No Observation")</f>
        <v>No Observation</v>
      </c>
      <c r="P214" s="34"/>
      <c r="Q214" s="34"/>
      <c r="R214" s="34"/>
      <c r="S214" s="34"/>
      <c r="T214" s="34"/>
      <c r="U214" s="34"/>
      <c r="V214" s="34"/>
      <c r="W214" s="34"/>
      <c r="X214" s="34"/>
      <c r="Y214" s="34"/>
      <c r="Z214" s="34"/>
      <c r="AA214" s="143"/>
      <c r="AB214" s="122">
        <f>COUNTIF(P214:Z218,"Y")</f>
        <v>0</v>
      </c>
      <c r="AC214" s="146" t="str">
        <f t="shared" ref="AC214" si="81">IF(AB214&gt;0,"OK","No Debrief")</f>
        <v>No Debrief</v>
      </c>
      <c r="AD214" s="68" t="s">
        <v>62</v>
      </c>
      <c r="AE214" s="125"/>
      <c r="AF214" s="151"/>
    </row>
    <row r="215" spans="1:32" x14ac:dyDescent="0.25">
      <c r="A215" s="156"/>
      <c r="B215" s="35"/>
      <c r="C215" s="36"/>
      <c r="D215" s="36"/>
      <c r="E215" s="36"/>
      <c r="F215" s="36"/>
      <c r="G215" s="36"/>
      <c r="H215" s="36"/>
      <c r="I215" s="36"/>
      <c r="J215" s="36"/>
      <c r="K215" s="36"/>
      <c r="L215" s="36"/>
      <c r="M215" s="144"/>
      <c r="N215" s="123"/>
      <c r="O215" s="147"/>
      <c r="P215" s="36"/>
      <c r="Q215" s="36"/>
      <c r="R215" s="36"/>
      <c r="S215" s="36"/>
      <c r="T215" s="36"/>
      <c r="U215" s="36"/>
      <c r="V215" s="36"/>
      <c r="W215" s="36"/>
      <c r="X215" s="36"/>
      <c r="Y215" s="36"/>
      <c r="Z215" s="36"/>
      <c r="AA215" s="144"/>
      <c r="AB215" s="123"/>
      <c r="AC215" s="147"/>
      <c r="AD215" s="94" t="str">
        <f>IF(O214="OK", "Yes", "No")</f>
        <v>No</v>
      </c>
      <c r="AE215" s="126"/>
      <c r="AF215" s="150"/>
    </row>
    <row r="216" spans="1:32" x14ac:dyDescent="0.25">
      <c r="A216" s="156"/>
      <c r="B216" s="35"/>
      <c r="C216" s="36"/>
      <c r="D216" s="36"/>
      <c r="E216" s="36"/>
      <c r="F216" s="36"/>
      <c r="G216" s="36"/>
      <c r="H216" s="36"/>
      <c r="I216" s="36"/>
      <c r="J216" s="36"/>
      <c r="K216" s="36"/>
      <c r="L216" s="36"/>
      <c r="M216" s="144"/>
      <c r="N216" s="123"/>
      <c r="O216" s="147"/>
      <c r="P216" s="36"/>
      <c r="Q216" s="36"/>
      <c r="R216" s="36"/>
      <c r="S216" s="36"/>
      <c r="T216" s="36"/>
      <c r="U216" s="36"/>
      <c r="V216" s="36"/>
      <c r="W216" s="36"/>
      <c r="X216" s="36"/>
      <c r="Y216" s="36"/>
      <c r="Z216" s="36"/>
      <c r="AA216" s="144"/>
      <c r="AB216" s="123"/>
      <c r="AC216" s="147"/>
      <c r="AD216" s="55" t="s">
        <v>63</v>
      </c>
      <c r="AE216" s="126"/>
      <c r="AF216" s="93" t="s">
        <v>86</v>
      </c>
    </row>
    <row r="217" spans="1:32" x14ac:dyDescent="0.25">
      <c r="A217" s="157"/>
      <c r="B217" s="35"/>
      <c r="C217" s="36"/>
      <c r="D217" s="36"/>
      <c r="E217" s="36"/>
      <c r="F217" s="36"/>
      <c r="G217" s="36"/>
      <c r="H217" s="36"/>
      <c r="I217" s="36"/>
      <c r="J217" s="36"/>
      <c r="K217" s="36"/>
      <c r="L217" s="36"/>
      <c r="M217" s="144"/>
      <c r="N217" s="123"/>
      <c r="O217" s="147"/>
      <c r="P217" s="36"/>
      <c r="Q217" s="36"/>
      <c r="R217" s="36"/>
      <c r="S217" s="36"/>
      <c r="T217" s="36"/>
      <c r="U217" s="36"/>
      <c r="V217" s="36"/>
      <c r="W217" s="36"/>
      <c r="X217" s="36"/>
      <c r="Y217" s="36"/>
      <c r="Z217" s="36"/>
      <c r="AA217" s="144"/>
      <c r="AB217" s="123"/>
      <c r="AC217" s="147"/>
      <c r="AD217" s="94" t="str">
        <f>IF(AC214="OK","Yes","No")</f>
        <v>No</v>
      </c>
      <c r="AE217" s="126"/>
      <c r="AF217" s="134"/>
    </row>
    <row r="218" spans="1:32" x14ac:dyDescent="0.25">
      <c r="A218" s="71" t="str">
        <f>IF(AD213="Cycle Complete", "", "Caution: Previous cycle incomplete")</f>
        <v>Caution: Previous cycle incomplete</v>
      </c>
      <c r="B218" s="37"/>
      <c r="C218" s="38"/>
      <c r="D218" s="38"/>
      <c r="E218" s="38"/>
      <c r="F218" s="38"/>
      <c r="G218" s="38"/>
      <c r="H218" s="38"/>
      <c r="I218" s="38"/>
      <c r="J218" s="38"/>
      <c r="K218" s="38"/>
      <c r="L218" s="38"/>
      <c r="M218" s="145"/>
      <c r="N218" s="124"/>
      <c r="O218" s="148"/>
      <c r="P218" s="38"/>
      <c r="Q218" s="38"/>
      <c r="R218" s="38"/>
      <c r="S218" s="38"/>
      <c r="T218" s="38"/>
      <c r="U218" s="38"/>
      <c r="V218" s="38"/>
      <c r="W218" s="38"/>
      <c r="X218" s="38"/>
      <c r="Y218" s="38"/>
      <c r="Z218" s="38"/>
      <c r="AA218" s="145"/>
      <c r="AB218" s="124"/>
      <c r="AC218" s="148"/>
      <c r="AD218" s="57" t="str">
        <f>IF(AND(AD215="Yes",AD217="Yes"),"Cycle Complete","Cycle Incomplete")</f>
        <v>Cycle Incomplete</v>
      </c>
      <c r="AE218" s="127"/>
      <c r="AF218" s="135"/>
    </row>
    <row r="219" spans="1:32" ht="15" customHeight="1" x14ac:dyDescent="0.25">
      <c r="A219" s="152"/>
      <c r="B219" s="45"/>
      <c r="C219" s="46"/>
      <c r="D219" s="46"/>
      <c r="E219" s="46"/>
      <c r="F219" s="46"/>
      <c r="G219" s="46"/>
      <c r="H219" s="46"/>
      <c r="I219" s="46"/>
      <c r="J219" s="46"/>
      <c r="K219" s="46"/>
      <c r="L219" s="46"/>
      <c r="M219" s="128"/>
      <c r="N219" s="131">
        <f>COUNTIF(C219:L223,"y")</f>
        <v>0</v>
      </c>
      <c r="O219" s="140" t="str">
        <f t="shared" ref="O219" si="82">IF(N219&gt;0,"OK","No Observation")</f>
        <v>No Observation</v>
      </c>
      <c r="P219" s="46"/>
      <c r="Q219" s="46"/>
      <c r="R219" s="46"/>
      <c r="S219" s="46"/>
      <c r="T219" s="46"/>
      <c r="U219" s="46"/>
      <c r="V219" s="46"/>
      <c r="W219" s="46"/>
      <c r="X219" s="46"/>
      <c r="Y219" s="46"/>
      <c r="Z219" s="46"/>
      <c r="AA219" s="128"/>
      <c r="AB219" s="131">
        <f>COUNTIF(P219:Z223,"Y")</f>
        <v>0</v>
      </c>
      <c r="AC219" s="158" t="str">
        <f t="shared" ref="AC219" si="83">IF(AB219&gt;0,"OK","No Debrief")</f>
        <v>No Debrief</v>
      </c>
      <c r="AD219" s="68" t="s">
        <v>62</v>
      </c>
      <c r="AE219" s="119"/>
      <c r="AF219" s="136"/>
    </row>
    <row r="220" spans="1:32" x14ac:dyDescent="0.25">
      <c r="A220" s="153"/>
      <c r="B220" s="47"/>
      <c r="C220" s="48"/>
      <c r="D220" s="48"/>
      <c r="E220" s="48"/>
      <c r="F220" s="48"/>
      <c r="G220" s="48"/>
      <c r="H220" s="48"/>
      <c r="I220" s="48"/>
      <c r="J220" s="48"/>
      <c r="K220" s="48"/>
      <c r="L220" s="48"/>
      <c r="M220" s="129"/>
      <c r="N220" s="132"/>
      <c r="O220" s="141"/>
      <c r="P220" s="48"/>
      <c r="Q220" s="48"/>
      <c r="R220" s="48"/>
      <c r="S220" s="48"/>
      <c r="T220" s="48"/>
      <c r="U220" s="48"/>
      <c r="V220" s="48"/>
      <c r="W220" s="48"/>
      <c r="X220" s="48"/>
      <c r="Y220" s="48"/>
      <c r="Z220" s="48"/>
      <c r="AA220" s="129"/>
      <c r="AB220" s="132"/>
      <c r="AC220" s="159"/>
      <c r="AD220" s="94" t="str">
        <f>IF(O219="OK", "Yes", "No")</f>
        <v>No</v>
      </c>
      <c r="AE220" s="120"/>
      <c r="AF220" s="137"/>
    </row>
    <row r="221" spans="1:32" x14ac:dyDescent="0.25">
      <c r="A221" s="153"/>
      <c r="B221" s="47"/>
      <c r="C221" s="48"/>
      <c r="D221" s="48"/>
      <c r="E221" s="48"/>
      <c r="F221" s="48"/>
      <c r="G221" s="48"/>
      <c r="H221" s="48"/>
      <c r="I221" s="48"/>
      <c r="J221" s="48"/>
      <c r="K221" s="48"/>
      <c r="L221" s="48"/>
      <c r="M221" s="129"/>
      <c r="N221" s="132"/>
      <c r="O221" s="141"/>
      <c r="P221" s="48"/>
      <c r="Q221" s="48"/>
      <c r="R221" s="48"/>
      <c r="S221" s="48"/>
      <c r="T221" s="48"/>
      <c r="U221" s="48"/>
      <c r="V221" s="48"/>
      <c r="W221" s="48"/>
      <c r="X221" s="48"/>
      <c r="Y221" s="48"/>
      <c r="Z221" s="48"/>
      <c r="AA221" s="129"/>
      <c r="AB221" s="132"/>
      <c r="AC221" s="159"/>
      <c r="AD221" s="55" t="s">
        <v>63</v>
      </c>
      <c r="AE221" s="120"/>
      <c r="AF221" s="93" t="s">
        <v>86</v>
      </c>
    </row>
    <row r="222" spans="1:32" x14ac:dyDescent="0.25">
      <c r="A222" s="154"/>
      <c r="B222" s="47"/>
      <c r="C222" s="48"/>
      <c r="D222" s="48"/>
      <c r="E222" s="48"/>
      <c r="F222" s="48"/>
      <c r="G222" s="48"/>
      <c r="H222" s="48"/>
      <c r="I222" s="48"/>
      <c r="J222" s="48"/>
      <c r="K222" s="48"/>
      <c r="L222" s="48"/>
      <c r="M222" s="129"/>
      <c r="N222" s="132"/>
      <c r="O222" s="141"/>
      <c r="P222" s="48"/>
      <c r="Q222" s="48"/>
      <c r="R222" s="48"/>
      <c r="S222" s="48"/>
      <c r="T222" s="48"/>
      <c r="U222" s="48"/>
      <c r="V222" s="48"/>
      <c r="W222" s="48"/>
      <c r="X222" s="48"/>
      <c r="Y222" s="48"/>
      <c r="Z222" s="48"/>
      <c r="AA222" s="129"/>
      <c r="AB222" s="132"/>
      <c r="AC222" s="159"/>
      <c r="AD222" s="94" t="str">
        <f>IF(AC219="OK","Yes","No")</f>
        <v>No</v>
      </c>
      <c r="AE222" s="120"/>
      <c r="AF222" s="138"/>
    </row>
    <row r="223" spans="1:32" x14ac:dyDescent="0.25">
      <c r="A223" s="53" t="str">
        <f>IF(AD218="Cycle Complete", "", "Caution: Previous cycle incomplete")</f>
        <v>Caution: Previous cycle incomplete</v>
      </c>
      <c r="B223" s="49"/>
      <c r="C223" s="50"/>
      <c r="D223" s="50"/>
      <c r="E223" s="50"/>
      <c r="F223" s="50"/>
      <c r="G223" s="50"/>
      <c r="H223" s="50"/>
      <c r="I223" s="50"/>
      <c r="J223" s="50"/>
      <c r="K223" s="50"/>
      <c r="L223" s="50"/>
      <c r="M223" s="130"/>
      <c r="N223" s="133"/>
      <c r="O223" s="142"/>
      <c r="P223" s="50"/>
      <c r="Q223" s="50"/>
      <c r="R223" s="50"/>
      <c r="S223" s="50"/>
      <c r="T223" s="50"/>
      <c r="U223" s="50"/>
      <c r="V223" s="50"/>
      <c r="W223" s="50"/>
      <c r="X223" s="50"/>
      <c r="Y223" s="50"/>
      <c r="Z223" s="50"/>
      <c r="AA223" s="130"/>
      <c r="AB223" s="133"/>
      <c r="AC223" s="160"/>
      <c r="AD223" s="66" t="str">
        <f>IF(AND(AD220="Yes",AD222="Yes"),"Cycle Complete","Cycle Incomplete")</f>
        <v>Cycle Incomplete</v>
      </c>
      <c r="AE223" s="121"/>
      <c r="AF223" s="139"/>
    </row>
    <row r="224" spans="1:32" ht="15" customHeight="1" x14ac:dyDescent="0.25">
      <c r="A224" s="155"/>
      <c r="B224" s="33"/>
      <c r="C224" s="34"/>
      <c r="D224" s="34"/>
      <c r="E224" s="34"/>
      <c r="F224" s="34"/>
      <c r="G224" s="34"/>
      <c r="H224" s="34"/>
      <c r="I224" s="34"/>
      <c r="J224" s="34"/>
      <c r="K224" s="34"/>
      <c r="L224" s="34"/>
      <c r="M224" s="143"/>
      <c r="N224" s="122">
        <f>COUNTIF(C224:L228,"y")</f>
        <v>0</v>
      </c>
      <c r="O224" s="146" t="str">
        <f t="shared" ref="O224" si="84">IF(N224&gt;0,"OK","No Observation")</f>
        <v>No Observation</v>
      </c>
      <c r="P224" s="34"/>
      <c r="Q224" s="34"/>
      <c r="R224" s="34"/>
      <c r="S224" s="34"/>
      <c r="T224" s="34"/>
      <c r="U224" s="34"/>
      <c r="V224" s="34"/>
      <c r="W224" s="34"/>
      <c r="X224" s="34"/>
      <c r="Y224" s="34"/>
      <c r="Z224" s="34"/>
      <c r="AA224" s="143"/>
      <c r="AB224" s="163">
        <f>COUNTIF(P224:Z228,"Y")</f>
        <v>0</v>
      </c>
      <c r="AC224" s="161" t="str">
        <f t="shared" ref="AC224" si="85">IF(AB224&gt;0,"OK","No Debrief")</f>
        <v>No Debrief</v>
      </c>
      <c r="AD224" s="54" t="s">
        <v>62</v>
      </c>
      <c r="AE224" s="125"/>
      <c r="AF224" s="151"/>
    </row>
    <row r="225" spans="1:32" x14ac:dyDescent="0.25">
      <c r="A225" s="156"/>
      <c r="B225" s="35"/>
      <c r="C225" s="36"/>
      <c r="D225" s="36"/>
      <c r="E225" s="36"/>
      <c r="F225" s="36"/>
      <c r="G225" s="36"/>
      <c r="H225" s="36"/>
      <c r="I225" s="36"/>
      <c r="J225" s="36"/>
      <c r="K225" s="36"/>
      <c r="L225" s="36"/>
      <c r="M225" s="144"/>
      <c r="N225" s="123"/>
      <c r="O225" s="147"/>
      <c r="P225" s="36"/>
      <c r="Q225" s="36"/>
      <c r="R225" s="36"/>
      <c r="S225" s="36"/>
      <c r="T225" s="36"/>
      <c r="U225" s="36"/>
      <c r="V225" s="36"/>
      <c r="W225" s="36"/>
      <c r="X225" s="36"/>
      <c r="Y225" s="36"/>
      <c r="Z225" s="36"/>
      <c r="AA225" s="144"/>
      <c r="AB225" s="123"/>
      <c r="AC225" s="147"/>
      <c r="AD225" s="94" t="str">
        <f>IF(O224="OK", "Yes", "No")</f>
        <v>No</v>
      </c>
      <c r="AE225" s="126"/>
      <c r="AF225" s="150"/>
    </row>
    <row r="226" spans="1:32" x14ac:dyDescent="0.25">
      <c r="A226" s="156"/>
      <c r="B226" s="35"/>
      <c r="C226" s="36"/>
      <c r="D226" s="36"/>
      <c r="E226" s="36"/>
      <c r="F226" s="36"/>
      <c r="G226" s="36"/>
      <c r="H226" s="36"/>
      <c r="I226" s="36"/>
      <c r="J226" s="36"/>
      <c r="K226" s="36"/>
      <c r="L226" s="36"/>
      <c r="M226" s="144"/>
      <c r="N226" s="123"/>
      <c r="O226" s="147"/>
      <c r="P226" s="36"/>
      <c r="Q226" s="36"/>
      <c r="R226" s="36"/>
      <c r="S226" s="36"/>
      <c r="T226" s="36"/>
      <c r="U226" s="36"/>
      <c r="V226" s="36"/>
      <c r="W226" s="36"/>
      <c r="X226" s="36"/>
      <c r="Y226" s="36"/>
      <c r="Z226" s="36"/>
      <c r="AA226" s="144"/>
      <c r="AB226" s="123"/>
      <c r="AC226" s="147"/>
      <c r="AD226" s="55" t="s">
        <v>63</v>
      </c>
      <c r="AE226" s="126"/>
      <c r="AF226" s="93" t="s">
        <v>86</v>
      </c>
    </row>
    <row r="227" spans="1:32" x14ac:dyDescent="0.25">
      <c r="A227" s="157"/>
      <c r="B227" s="35"/>
      <c r="C227" s="36"/>
      <c r="D227" s="36"/>
      <c r="E227" s="36"/>
      <c r="F227" s="36"/>
      <c r="G227" s="36"/>
      <c r="H227" s="36"/>
      <c r="I227" s="36"/>
      <c r="J227" s="36"/>
      <c r="K227" s="36"/>
      <c r="L227" s="36"/>
      <c r="M227" s="144"/>
      <c r="N227" s="123"/>
      <c r="O227" s="147"/>
      <c r="P227" s="36"/>
      <c r="Q227" s="36"/>
      <c r="R227" s="36"/>
      <c r="S227" s="36"/>
      <c r="T227" s="36"/>
      <c r="U227" s="36"/>
      <c r="V227" s="36"/>
      <c r="W227" s="36"/>
      <c r="X227" s="36"/>
      <c r="Y227" s="36"/>
      <c r="Z227" s="36"/>
      <c r="AA227" s="144"/>
      <c r="AB227" s="123"/>
      <c r="AC227" s="147"/>
      <c r="AD227" s="94" t="str">
        <f>IF(AC224="OK","Yes","No")</f>
        <v>No</v>
      </c>
      <c r="AE227" s="126"/>
      <c r="AF227" s="134"/>
    </row>
    <row r="228" spans="1:32" x14ac:dyDescent="0.25">
      <c r="A228" s="71" t="str">
        <f>IF(AD223="Cycle Complete", "", "Caution: Previous cycle incomplete")</f>
        <v>Caution: Previous cycle incomplete</v>
      </c>
      <c r="B228" s="37"/>
      <c r="C228" s="38"/>
      <c r="D228" s="38"/>
      <c r="E228" s="38"/>
      <c r="F228" s="38"/>
      <c r="G228" s="38"/>
      <c r="H228" s="38"/>
      <c r="I228" s="38"/>
      <c r="J228" s="38"/>
      <c r="K228" s="38"/>
      <c r="L228" s="38"/>
      <c r="M228" s="145"/>
      <c r="N228" s="124"/>
      <c r="O228" s="148"/>
      <c r="P228" s="38"/>
      <c r="Q228" s="38"/>
      <c r="R228" s="38"/>
      <c r="S228" s="38"/>
      <c r="T228" s="38"/>
      <c r="U228" s="38"/>
      <c r="V228" s="38"/>
      <c r="W228" s="38"/>
      <c r="X228" s="38"/>
      <c r="Y228" s="38"/>
      <c r="Z228" s="38"/>
      <c r="AA228" s="145"/>
      <c r="AB228" s="164"/>
      <c r="AC228" s="162"/>
      <c r="AD228" s="67" t="str">
        <f>IF(AND(AD225="Yes",AD227="Yes"),"Cycle Complete","Cycle Incomplete")</f>
        <v>Cycle Incomplete</v>
      </c>
      <c r="AE228" s="127"/>
      <c r="AF228" s="135"/>
    </row>
    <row r="229" spans="1:32" ht="15" customHeight="1" x14ac:dyDescent="0.25">
      <c r="A229" s="152"/>
      <c r="B229" s="45"/>
      <c r="C229" s="46"/>
      <c r="D229" s="46"/>
      <c r="E229" s="46"/>
      <c r="F229" s="46"/>
      <c r="G229" s="46"/>
      <c r="H229" s="46"/>
      <c r="I229" s="46"/>
      <c r="J229" s="46"/>
      <c r="K229" s="46"/>
      <c r="L229" s="46"/>
      <c r="M229" s="128"/>
      <c r="N229" s="131">
        <f>COUNTIF(C229:L233,"y")</f>
        <v>0</v>
      </c>
      <c r="O229" s="140" t="str">
        <f t="shared" ref="O229" si="86">IF(N229&gt;0,"OK","No Observation")</f>
        <v>No Observation</v>
      </c>
      <c r="P229" s="46"/>
      <c r="Q229" s="46"/>
      <c r="R229" s="46"/>
      <c r="S229" s="46"/>
      <c r="T229" s="46"/>
      <c r="U229" s="46"/>
      <c r="V229" s="46"/>
      <c r="W229" s="46"/>
      <c r="X229" s="46"/>
      <c r="Y229" s="46"/>
      <c r="Z229" s="46"/>
      <c r="AA229" s="128"/>
      <c r="AB229" s="131">
        <f>COUNTIF(P229:Z233,"Y")</f>
        <v>0</v>
      </c>
      <c r="AC229" s="158" t="str">
        <f t="shared" ref="AC229" si="87">IF(AB229&gt;0,"OK","No Debrief")</f>
        <v>No Debrief</v>
      </c>
      <c r="AD229" s="68" t="s">
        <v>62</v>
      </c>
      <c r="AE229" s="119"/>
      <c r="AF229" s="136"/>
    </row>
    <row r="230" spans="1:32" x14ac:dyDescent="0.25">
      <c r="A230" s="153"/>
      <c r="B230" s="47"/>
      <c r="C230" s="48"/>
      <c r="D230" s="48"/>
      <c r="E230" s="48"/>
      <c r="F230" s="48"/>
      <c r="G230" s="48"/>
      <c r="H230" s="48"/>
      <c r="I230" s="48"/>
      <c r="J230" s="48"/>
      <c r="K230" s="48"/>
      <c r="L230" s="48"/>
      <c r="M230" s="129"/>
      <c r="N230" s="132"/>
      <c r="O230" s="141"/>
      <c r="P230" s="48"/>
      <c r="Q230" s="48"/>
      <c r="R230" s="48"/>
      <c r="S230" s="48"/>
      <c r="T230" s="48"/>
      <c r="U230" s="48"/>
      <c r="V230" s="48"/>
      <c r="W230" s="48"/>
      <c r="X230" s="48"/>
      <c r="Y230" s="48"/>
      <c r="Z230" s="48"/>
      <c r="AA230" s="129"/>
      <c r="AB230" s="132"/>
      <c r="AC230" s="159"/>
      <c r="AD230" s="94" t="str">
        <f>IF(O229="OK", "Yes", "No")</f>
        <v>No</v>
      </c>
      <c r="AE230" s="120"/>
      <c r="AF230" s="137"/>
    </row>
    <row r="231" spans="1:32" x14ac:dyDescent="0.25">
      <c r="A231" s="153"/>
      <c r="B231" s="47"/>
      <c r="C231" s="48"/>
      <c r="D231" s="48"/>
      <c r="E231" s="48"/>
      <c r="F231" s="48"/>
      <c r="G231" s="48"/>
      <c r="H231" s="48"/>
      <c r="I231" s="48"/>
      <c r="J231" s="48"/>
      <c r="K231" s="48"/>
      <c r="L231" s="48"/>
      <c r="M231" s="129"/>
      <c r="N231" s="132"/>
      <c r="O231" s="141"/>
      <c r="P231" s="48"/>
      <c r="Q231" s="48"/>
      <c r="R231" s="48"/>
      <c r="S231" s="48"/>
      <c r="T231" s="48"/>
      <c r="U231" s="48"/>
      <c r="V231" s="48"/>
      <c r="W231" s="48"/>
      <c r="X231" s="48"/>
      <c r="Y231" s="48"/>
      <c r="Z231" s="48"/>
      <c r="AA231" s="129"/>
      <c r="AB231" s="132"/>
      <c r="AC231" s="159"/>
      <c r="AD231" s="55" t="s">
        <v>63</v>
      </c>
      <c r="AE231" s="120"/>
      <c r="AF231" s="93" t="s">
        <v>86</v>
      </c>
    </row>
    <row r="232" spans="1:32" x14ac:dyDescent="0.25">
      <c r="A232" s="154"/>
      <c r="B232" s="47"/>
      <c r="C232" s="48"/>
      <c r="D232" s="48"/>
      <c r="E232" s="48"/>
      <c r="F232" s="48"/>
      <c r="G232" s="48"/>
      <c r="H232" s="48"/>
      <c r="I232" s="48"/>
      <c r="J232" s="48"/>
      <c r="K232" s="48"/>
      <c r="L232" s="48"/>
      <c r="M232" s="129"/>
      <c r="N232" s="132"/>
      <c r="O232" s="141"/>
      <c r="P232" s="48"/>
      <c r="Q232" s="48"/>
      <c r="R232" s="48"/>
      <c r="S232" s="48"/>
      <c r="T232" s="48"/>
      <c r="U232" s="48"/>
      <c r="V232" s="48"/>
      <c r="W232" s="48"/>
      <c r="X232" s="48"/>
      <c r="Y232" s="48"/>
      <c r="Z232" s="48"/>
      <c r="AA232" s="129"/>
      <c r="AB232" s="132"/>
      <c r="AC232" s="159"/>
      <c r="AD232" s="94" t="str">
        <f>IF(AC229="OK","Yes","No")</f>
        <v>No</v>
      </c>
      <c r="AE232" s="120"/>
      <c r="AF232" s="138"/>
    </row>
    <row r="233" spans="1:32" x14ac:dyDescent="0.25">
      <c r="A233" s="53" t="str">
        <f>IF(AD228="Cycle Complete", "", "Caution: Previous cycle incomplete")</f>
        <v>Caution: Previous cycle incomplete</v>
      </c>
      <c r="B233" s="49"/>
      <c r="C233" s="50"/>
      <c r="D233" s="50"/>
      <c r="E233" s="50"/>
      <c r="F233" s="50"/>
      <c r="G233" s="50"/>
      <c r="H233" s="50"/>
      <c r="I233" s="50"/>
      <c r="J233" s="50"/>
      <c r="K233" s="50"/>
      <c r="L233" s="50"/>
      <c r="M233" s="130"/>
      <c r="N233" s="133"/>
      <c r="O233" s="142"/>
      <c r="P233" s="50"/>
      <c r="Q233" s="50"/>
      <c r="R233" s="50"/>
      <c r="S233" s="50"/>
      <c r="T233" s="50"/>
      <c r="U233" s="50"/>
      <c r="V233" s="50"/>
      <c r="W233" s="50"/>
      <c r="X233" s="50"/>
      <c r="Y233" s="50"/>
      <c r="Z233" s="50"/>
      <c r="AA233" s="130"/>
      <c r="AB233" s="133"/>
      <c r="AC233" s="160"/>
      <c r="AD233" s="66" t="str">
        <f>IF(AND(AD230="Yes",AD232="Yes"),"Cycle Complete","Cycle Incomplete")</f>
        <v>Cycle Incomplete</v>
      </c>
      <c r="AE233" s="121"/>
      <c r="AF233" s="139"/>
    </row>
    <row r="234" spans="1:32" ht="15" customHeight="1" x14ac:dyDescent="0.25">
      <c r="A234" s="155"/>
      <c r="B234" s="33"/>
      <c r="C234" s="34"/>
      <c r="D234" s="34"/>
      <c r="E234" s="34"/>
      <c r="F234" s="34"/>
      <c r="G234" s="34"/>
      <c r="H234" s="34"/>
      <c r="I234" s="34"/>
      <c r="J234" s="34"/>
      <c r="K234" s="34"/>
      <c r="L234" s="34"/>
      <c r="M234" s="143"/>
      <c r="N234" s="122">
        <f>COUNTIF(C234:L238,"y")</f>
        <v>0</v>
      </c>
      <c r="O234" s="146" t="str">
        <f t="shared" ref="O234" si="88">IF(N234&gt;0,"OK","No Observation")</f>
        <v>No Observation</v>
      </c>
      <c r="P234" s="34"/>
      <c r="Q234" s="34"/>
      <c r="R234" s="34"/>
      <c r="S234" s="34"/>
      <c r="T234" s="34"/>
      <c r="U234" s="34"/>
      <c r="V234" s="34"/>
      <c r="W234" s="34"/>
      <c r="X234" s="34"/>
      <c r="Y234" s="34"/>
      <c r="Z234" s="34"/>
      <c r="AA234" s="143"/>
      <c r="AB234" s="163">
        <f>COUNTIF(P234:Z238,"Y")</f>
        <v>0</v>
      </c>
      <c r="AC234" s="161" t="str">
        <f t="shared" ref="AC234" si="89">IF(AB234&gt;0,"OK","No Debrief")</f>
        <v>No Debrief</v>
      </c>
      <c r="AD234" s="54" t="s">
        <v>62</v>
      </c>
      <c r="AE234" s="125"/>
      <c r="AF234" s="151"/>
    </row>
    <row r="235" spans="1:32" x14ac:dyDescent="0.25">
      <c r="A235" s="156"/>
      <c r="B235" s="35"/>
      <c r="C235" s="36"/>
      <c r="D235" s="36"/>
      <c r="E235" s="36"/>
      <c r="F235" s="36"/>
      <c r="G235" s="36"/>
      <c r="H235" s="36"/>
      <c r="I235" s="36"/>
      <c r="J235" s="36"/>
      <c r="K235" s="36"/>
      <c r="L235" s="36"/>
      <c r="M235" s="144"/>
      <c r="N235" s="123"/>
      <c r="O235" s="147"/>
      <c r="P235" s="36"/>
      <c r="Q235" s="36"/>
      <c r="R235" s="36"/>
      <c r="S235" s="36"/>
      <c r="T235" s="36"/>
      <c r="U235" s="36"/>
      <c r="V235" s="36"/>
      <c r="W235" s="36"/>
      <c r="X235" s="36"/>
      <c r="Y235" s="36"/>
      <c r="Z235" s="36"/>
      <c r="AA235" s="144"/>
      <c r="AB235" s="123"/>
      <c r="AC235" s="147"/>
      <c r="AD235" s="94" t="str">
        <f>IF(O234="OK", "Yes", "No")</f>
        <v>No</v>
      </c>
      <c r="AE235" s="126"/>
      <c r="AF235" s="150"/>
    </row>
    <row r="236" spans="1:32" x14ac:dyDescent="0.25">
      <c r="A236" s="156"/>
      <c r="B236" s="35"/>
      <c r="C236" s="36"/>
      <c r="D236" s="36"/>
      <c r="E236" s="36"/>
      <c r="F236" s="36"/>
      <c r="G236" s="36"/>
      <c r="H236" s="36"/>
      <c r="I236" s="36"/>
      <c r="J236" s="36"/>
      <c r="K236" s="36"/>
      <c r="L236" s="36"/>
      <c r="M236" s="144"/>
      <c r="N236" s="123"/>
      <c r="O236" s="147"/>
      <c r="P236" s="36"/>
      <c r="Q236" s="36"/>
      <c r="R236" s="36"/>
      <c r="S236" s="36"/>
      <c r="T236" s="36"/>
      <c r="U236" s="36"/>
      <c r="V236" s="36"/>
      <c r="W236" s="36"/>
      <c r="X236" s="36"/>
      <c r="Y236" s="36"/>
      <c r="Z236" s="36"/>
      <c r="AA236" s="144"/>
      <c r="AB236" s="123"/>
      <c r="AC236" s="147"/>
      <c r="AD236" s="55" t="s">
        <v>63</v>
      </c>
      <c r="AE236" s="126"/>
      <c r="AF236" s="93" t="s">
        <v>86</v>
      </c>
    </row>
    <row r="237" spans="1:32" x14ac:dyDescent="0.25">
      <c r="A237" s="157"/>
      <c r="B237" s="35"/>
      <c r="C237" s="36"/>
      <c r="D237" s="36"/>
      <c r="E237" s="36"/>
      <c r="F237" s="36"/>
      <c r="G237" s="36"/>
      <c r="H237" s="36"/>
      <c r="I237" s="36"/>
      <c r="J237" s="36"/>
      <c r="K237" s="36"/>
      <c r="L237" s="36"/>
      <c r="M237" s="144"/>
      <c r="N237" s="123"/>
      <c r="O237" s="147"/>
      <c r="P237" s="36"/>
      <c r="Q237" s="36"/>
      <c r="R237" s="36"/>
      <c r="S237" s="36"/>
      <c r="T237" s="36"/>
      <c r="U237" s="36"/>
      <c r="V237" s="36"/>
      <c r="W237" s="36"/>
      <c r="X237" s="36"/>
      <c r="Y237" s="36"/>
      <c r="Z237" s="36"/>
      <c r="AA237" s="144"/>
      <c r="AB237" s="123"/>
      <c r="AC237" s="147"/>
      <c r="AD237" s="94" t="str">
        <f>IF(AC234="OK","Yes","No")</f>
        <v>No</v>
      </c>
      <c r="AE237" s="126"/>
      <c r="AF237" s="134"/>
    </row>
    <row r="238" spans="1:32" x14ac:dyDescent="0.25">
      <c r="A238" s="71" t="str">
        <f>IF(AD233="Cycle Complete", "", "Caution: Previous cycle incomplete")</f>
        <v>Caution: Previous cycle incomplete</v>
      </c>
      <c r="B238" s="37"/>
      <c r="C238" s="38"/>
      <c r="D238" s="38"/>
      <c r="E238" s="38"/>
      <c r="F238" s="38"/>
      <c r="G238" s="38"/>
      <c r="H238" s="38"/>
      <c r="I238" s="38"/>
      <c r="J238" s="38"/>
      <c r="K238" s="38"/>
      <c r="L238" s="38"/>
      <c r="M238" s="145"/>
      <c r="N238" s="124"/>
      <c r="O238" s="148"/>
      <c r="P238" s="38"/>
      <c r="Q238" s="38"/>
      <c r="R238" s="38"/>
      <c r="S238" s="38"/>
      <c r="T238" s="38"/>
      <c r="U238" s="38"/>
      <c r="V238" s="38"/>
      <c r="W238" s="38"/>
      <c r="X238" s="38"/>
      <c r="Y238" s="38"/>
      <c r="Z238" s="38"/>
      <c r="AA238" s="145"/>
      <c r="AB238" s="164"/>
      <c r="AC238" s="162"/>
      <c r="AD238" s="67" t="str">
        <f>IF(AND(AD235="Yes",AD237="Yes"),"Cycle Complete","Cycle Incomplete")</f>
        <v>Cycle Incomplete</v>
      </c>
      <c r="AE238" s="127"/>
      <c r="AF238" s="135"/>
    </row>
    <row r="239" spans="1:32" ht="15" customHeight="1" x14ac:dyDescent="0.25">
      <c r="A239" s="152"/>
      <c r="B239" s="45"/>
      <c r="C239" s="46"/>
      <c r="D239" s="46"/>
      <c r="E239" s="46"/>
      <c r="F239" s="46"/>
      <c r="G239" s="46"/>
      <c r="H239" s="46"/>
      <c r="I239" s="46"/>
      <c r="J239" s="46"/>
      <c r="K239" s="46"/>
      <c r="L239" s="46"/>
      <c r="M239" s="128"/>
      <c r="N239" s="131">
        <f>COUNTIF(C239:L243,"y")</f>
        <v>0</v>
      </c>
      <c r="O239" s="140" t="str">
        <f t="shared" ref="O239" si="90">IF(N239&gt;0,"OK","No Observation")</f>
        <v>No Observation</v>
      </c>
      <c r="P239" s="46"/>
      <c r="Q239" s="46"/>
      <c r="R239" s="46"/>
      <c r="S239" s="46"/>
      <c r="T239" s="46"/>
      <c r="U239" s="46"/>
      <c r="V239" s="46"/>
      <c r="W239" s="46"/>
      <c r="X239" s="46"/>
      <c r="Y239" s="46"/>
      <c r="Z239" s="46"/>
      <c r="AA239" s="128"/>
      <c r="AB239" s="131">
        <f>COUNTIF(P239:Z243,"Y")</f>
        <v>0</v>
      </c>
      <c r="AC239" s="158" t="str">
        <f t="shared" ref="AC239" si="91">IF(AB239&gt;0,"OK","No Debrief")</f>
        <v>No Debrief</v>
      </c>
      <c r="AD239" s="68" t="s">
        <v>62</v>
      </c>
      <c r="AE239" s="119"/>
      <c r="AF239" s="136"/>
    </row>
    <row r="240" spans="1:32" x14ac:dyDescent="0.25">
      <c r="A240" s="153"/>
      <c r="B240" s="47"/>
      <c r="C240" s="48"/>
      <c r="D240" s="48"/>
      <c r="E240" s="48"/>
      <c r="F240" s="48"/>
      <c r="G240" s="48"/>
      <c r="H240" s="48"/>
      <c r="I240" s="48"/>
      <c r="J240" s="48"/>
      <c r="K240" s="48"/>
      <c r="L240" s="48"/>
      <c r="M240" s="129"/>
      <c r="N240" s="132"/>
      <c r="O240" s="141"/>
      <c r="P240" s="48"/>
      <c r="Q240" s="48"/>
      <c r="R240" s="48"/>
      <c r="S240" s="48"/>
      <c r="T240" s="48"/>
      <c r="U240" s="48"/>
      <c r="V240" s="48"/>
      <c r="W240" s="48"/>
      <c r="X240" s="48"/>
      <c r="Y240" s="48"/>
      <c r="Z240" s="48"/>
      <c r="AA240" s="129"/>
      <c r="AB240" s="132"/>
      <c r="AC240" s="159"/>
      <c r="AD240" s="94" t="str">
        <f>IF(O239="OK", "Yes", "No")</f>
        <v>No</v>
      </c>
      <c r="AE240" s="120"/>
      <c r="AF240" s="137"/>
    </row>
    <row r="241" spans="1:32" x14ac:dyDescent="0.25">
      <c r="A241" s="153"/>
      <c r="B241" s="47"/>
      <c r="C241" s="48"/>
      <c r="D241" s="48"/>
      <c r="E241" s="48"/>
      <c r="F241" s="48"/>
      <c r="G241" s="48"/>
      <c r="H241" s="48"/>
      <c r="I241" s="48"/>
      <c r="J241" s="48"/>
      <c r="K241" s="48"/>
      <c r="L241" s="48"/>
      <c r="M241" s="129"/>
      <c r="N241" s="132"/>
      <c r="O241" s="141"/>
      <c r="P241" s="48"/>
      <c r="Q241" s="48"/>
      <c r="R241" s="48"/>
      <c r="S241" s="48"/>
      <c r="T241" s="48"/>
      <c r="U241" s="48"/>
      <c r="V241" s="48"/>
      <c r="W241" s="48"/>
      <c r="X241" s="48"/>
      <c r="Y241" s="48"/>
      <c r="Z241" s="48"/>
      <c r="AA241" s="129"/>
      <c r="AB241" s="132"/>
      <c r="AC241" s="159"/>
      <c r="AD241" s="55" t="s">
        <v>63</v>
      </c>
      <c r="AE241" s="120"/>
      <c r="AF241" s="93" t="s">
        <v>86</v>
      </c>
    </row>
    <row r="242" spans="1:32" x14ac:dyDescent="0.25">
      <c r="A242" s="154"/>
      <c r="B242" s="47"/>
      <c r="C242" s="48"/>
      <c r="D242" s="48"/>
      <c r="E242" s="48"/>
      <c r="F242" s="48"/>
      <c r="G242" s="48"/>
      <c r="H242" s="48"/>
      <c r="I242" s="48"/>
      <c r="J242" s="48"/>
      <c r="K242" s="48"/>
      <c r="L242" s="48"/>
      <c r="M242" s="129"/>
      <c r="N242" s="132"/>
      <c r="O242" s="141"/>
      <c r="P242" s="48"/>
      <c r="Q242" s="48"/>
      <c r="R242" s="48"/>
      <c r="S242" s="48"/>
      <c r="T242" s="48"/>
      <c r="U242" s="48"/>
      <c r="V242" s="48"/>
      <c r="W242" s="48"/>
      <c r="X242" s="48"/>
      <c r="Y242" s="48"/>
      <c r="Z242" s="48"/>
      <c r="AA242" s="129"/>
      <c r="AB242" s="132"/>
      <c r="AC242" s="159"/>
      <c r="AD242" s="94" t="str">
        <f>IF(AC239="OK","Yes","No")</f>
        <v>No</v>
      </c>
      <c r="AE242" s="120"/>
      <c r="AF242" s="138"/>
    </row>
    <row r="243" spans="1:32" x14ac:dyDescent="0.25">
      <c r="A243" s="53" t="str">
        <f>IF(AD238="Cycle Complete", "", "Caution: Previous cycle incomplete")</f>
        <v>Caution: Previous cycle incomplete</v>
      </c>
      <c r="B243" s="49"/>
      <c r="C243" s="50"/>
      <c r="D243" s="50"/>
      <c r="E243" s="50"/>
      <c r="F243" s="50"/>
      <c r="G243" s="50"/>
      <c r="H243" s="50"/>
      <c r="I243" s="50"/>
      <c r="J243" s="50"/>
      <c r="K243" s="50"/>
      <c r="L243" s="50"/>
      <c r="M243" s="130"/>
      <c r="N243" s="133"/>
      <c r="O243" s="142"/>
      <c r="P243" s="50"/>
      <c r="Q243" s="50"/>
      <c r="R243" s="50"/>
      <c r="S243" s="50"/>
      <c r="T243" s="50"/>
      <c r="U243" s="50"/>
      <c r="V243" s="50"/>
      <c r="W243" s="50"/>
      <c r="X243" s="50"/>
      <c r="Y243" s="50"/>
      <c r="Z243" s="50"/>
      <c r="AA243" s="130"/>
      <c r="AB243" s="133"/>
      <c r="AC243" s="160"/>
      <c r="AD243" s="57" t="str">
        <f>IF(AND(AD240="Yes",AD242="Yes"),"Cycle Complete","Cycle Incomplete")</f>
        <v>Cycle Incomplete</v>
      </c>
      <c r="AE243" s="121"/>
      <c r="AF243" s="139"/>
    </row>
    <row r="244" spans="1:32" ht="15" customHeight="1" x14ac:dyDescent="0.25">
      <c r="A244" s="155"/>
      <c r="B244" s="33"/>
      <c r="C244" s="34"/>
      <c r="D244" s="34"/>
      <c r="E244" s="34"/>
      <c r="F244" s="34"/>
      <c r="G244" s="34"/>
      <c r="H244" s="34"/>
      <c r="I244" s="34"/>
      <c r="J244" s="34"/>
      <c r="K244" s="34"/>
      <c r="L244" s="34"/>
      <c r="M244" s="143"/>
      <c r="N244" s="122">
        <f>COUNTIF(C244:L248,"y")</f>
        <v>0</v>
      </c>
      <c r="O244" s="146" t="str">
        <f t="shared" ref="O244" si="92">IF(N244&gt;0,"OK","No Observation")</f>
        <v>No Observation</v>
      </c>
      <c r="P244" s="34"/>
      <c r="Q244" s="34"/>
      <c r="R244" s="34"/>
      <c r="S244" s="34"/>
      <c r="T244" s="34"/>
      <c r="U244" s="34"/>
      <c r="V244" s="34"/>
      <c r="W244" s="34"/>
      <c r="X244" s="34"/>
      <c r="Y244" s="34"/>
      <c r="Z244" s="34"/>
      <c r="AA244" s="143"/>
      <c r="AB244" s="122">
        <f>COUNTIF(P244:Z248,"Y")</f>
        <v>0</v>
      </c>
      <c r="AC244" s="146" t="str">
        <f t="shared" ref="AC244" si="93">IF(AB244&gt;0,"OK","No Debrief")</f>
        <v>No Debrief</v>
      </c>
      <c r="AD244" s="68" t="s">
        <v>62</v>
      </c>
      <c r="AE244" s="125"/>
      <c r="AF244" s="151"/>
    </row>
    <row r="245" spans="1:32" x14ac:dyDescent="0.25">
      <c r="A245" s="156"/>
      <c r="B245" s="35"/>
      <c r="C245" s="36"/>
      <c r="D245" s="36"/>
      <c r="E245" s="36"/>
      <c r="F245" s="36"/>
      <c r="G245" s="36"/>
      <c r="H245" s="36"/>
      <c r="I245" s="36"/>
      <c r="J245" s="36"/>
      <c r="K245" s="36"/>
      <c r="L245" s="36"/>
      <c r="M245" s="144"/>
      <c r="N245" s="123"/>
      <c r="O245" s="147"/>
      <c r="P245" s="36"/>
      <c r="Q245" s="36"/>
      <c r="R245" s="36"/>
      <c r="S245" s="36"/>
      <c r="T245" s="36"/>
      <c r="U245" s="36"/>
      <c r="V245" s="36"/>
      <c r="W245" s="36"/>
      <c r="X245" s="36"/>
      <c r="Y245" s="36"/>
      <c r="Z245" s="36"/>
      <c r="AA245" s="144"/>
      <c r="AB245" s="123"/>
      <c r="AC245" s="147"/>
      <c r="AD245" s="94" t="str">
        <f>IF(O244="OK", "Yes", "No")</f>
        <v>No</v>
      </c>
      <c r="AE245" s="126"/>
      <c r="AF245" s="150"/>
    </row>
    <row r="246" spans="1:32" x14ac:dyDescent="0.25">
      <c r="A246" s="156"/>
      <c r="B246" s="35"/>
      <c r="C246" s="36"/>
      <c r="D246" s="36"/>
      <c r="E246" s="36"/>
      <c r="F246" s="36"/>
      <c r="G246" s="36"/>
      <c r="H246" s="36"/>
      <c r="I246" s="36"/>
      <c r="J246" s="36"/>
      <c r="K246" s="36"/>
      <c r="L246" s="36"/>
      <c r="M246" s="144"/>
      <c r="N246" s="123"/>
      <c r="O246" s="147"/>
      <c r="P246" s="36"/>
      <c r="Q246" s="36"/>
      <c r="R246" s="36"/>
      <c r="S246" s="36"/>
      <c r="T246" s="36"/>
      <c r="U246" s="36"/>
      <c r="V246" s="36"/>
      <c r="W246" s="36"/>
      <c r="X246" s="36"/>
      <c r="Y246" s="36"/>
      <c r="Z246" s="36"/>
      <c r="AA246" s="144"/>
      <c r="AB246" s="123"/>
      <c r="AC246" s="147"/>
      <c r="AD246" s="55" t="s">
        <v>63</v>
      </c>
      <c r="AE246" s="126"/>
      <c r="AF246" s="93" t="s">
        <v>86</v>
      </c>
    </row>
    <row r="247" spans="1:32" x14ac:dyDescent="0.25">
      <c r="A247" s="157"/>
      <c r="B247" s="35"/>
      <c r="C247" s="36"/>
      <c r="D247" s="36"/>
      <c r="E247" s="36"/>
      <c r="F247" s="36"/>
      <c r="G247" s="36"/>
      <c r="H247" s="36"/>
      <c r="I247" s="36"/>
      <c r="J247" s="36"/>
      <c r="K247" s="36"/>
      <c r="L247" s="36"/>
      <c r="M247" s="144"/>
      <c r="N247" s="123"/>
      <c r="O247" s="147"/>
      <c r="P247" s="36"/>
      <c r="Q247" s="36"/>
      <c r="R247" s="36"/>
      <c r="S247" s="36"/>
      <c r="T247" s="36"/>
      <c r="U247" s="36"/>
      <c r="V247" s="36"/>
      <c r="W247" s="36"/>
      <c r="X247" s="36"/>
      <c r="Y247" s="36"/>
      <c r="Z247" s="36"/>
      <c r="AA247" s="144"/>
      <c r="AB247" s="123"/>
      <c r="AC247" s="147"/>
      <c r="AD247" s="94" t="str">
        <f>IF(AC244="OK","Yes","No")</f>
        <v>No</v>
      </c>
      <c r="AE247" s="126"/>
      <c r="AF247" s="134"/>
    </row>
    <row r="248" spans="1:32" x14ac:dyDescent="0.25">
      <c r="A248" s="71" t="str">
        <f>IF(AD243="Cycle Complete", "", "Caution: Previous cycle incomplete")</f>
        <v>Caution: Previous cycle incomplete</v>
      </c>
      <c r="B248" s="37"/>
      <c r="C248" s="38"/>
      <c r="D248" s="38"/>
      <c r="E248" s="38"/>
      <c r="F248" s="38"/>
      <c r="G248" s="38"/>
      <c r="H248" s="38"/>
      <c r="I248" s="38"/>
      <c r="J248" s="38"/>
      <c r="K248" s="38"/>
      <c r="L248" s="38"/>
      <c r="M248" s="145"/>
      <c r="N248" s="124"/>
      <c r="O248" s="148"/>
      <c r="P248" s="38"/>
      <c r="Q248" s="38"/>
      <c r="R248" s="38"/>
      <c r="S248" s="38"/>
      <c r="T248" s="38"/>
      <c r="U248" s="38"/>
      <c r="V248" s="38"/>
      <c r="W248" s="38"/>
      <c r="X248" s="38"/>
      <c r="Y248" s="38"/>
      <c r="Z248" s="38"/>
      <c r="AA248" s="145"/>
      <c r="AB248" s="124"/>
      <c r="AC248" s="148"/>
      <c r="AD248" s="57" t="str">
        <f>IF(AND(AD245="Yes",AD247="Yes"),"Cycle Complete","Cycle Incomplete")</f>
        <v>Cycle Incomplete</v>
      </c>
      <c r="AE248" s="127"/>
      <c r="AF248" s="135"/>
    </row>
    <row r="249" spans="1:32" ht="15" customHeight="1" x14ac:dyDescent="0.25">
      <c r="A249" s="152"/>
      <c r="B249" s="45"/>
      <c r="C249" s="46"/>
      <c r="D249" s="46"/>
      <c r="E249" s="46"/>
      <c r="F249" s="46"/>
      <c r="G249" s="46"/>
      <c r="H249" s="46"/>
      <c r="I249" s="46"/>
      <c r="J249" s="46"/>
      <c r="K249" s="46"/>
      <c r="L249" s="46"/>
      <c r="M249" s="128"/>
      <c r="N249" s="131">
        <f>COUNTIF(C249:L253,"y")</f>
        <v>0</v>
      </c>
      <c r="O249" s="140" t="str">
        <f t="shared" ref="O249" si="94">IF(N249&gt;0,"OK","No Observation")</f>
        <v>No Observation</v>
      </c>
      <c r="P249" s="46"/>
      <c r="Q249" s="46"/>
      <c r="R249" s="46"/>
      <c r="S249" s="46"/>
      <c r="T249" s="46"/>
      <c r="U249" s="46"/>
      <c r="V249" s="46"/>
      <c r="W249" s="46"/>
      <c r="X249" s="46"/>
      <c r="Y249" s="46"/>
      <c r="Z249" s="46"/>
      <c r="AA249" s="128"/>
      <c r="AB249" s="131">
        <f>COUNTIF(P249:Z253,"Y")</f>
        <v>0</v>
      </c>
      <c r="AC249" s="158" t="str">
        <f t="shared" ref="AC249" si="95">IF(AB249&gt;0,"OK","No Debrief")</f>
        <v>No Debrief</v>
      </c>
      <c r="AD249" s="68" t="s">
        <v>62</v>
      </c>
      <c r="AE249" s="119"/>
      <c r="AF249" s="136"/>
    </row>
    <row r="250" spans="1:32" x14ac:dyDescent="0.25">
      <c r="A250" s="153"/>
      <c r="B250" s="47"/>
      <c r="C250" s="48"/>
      <c r="D250" s="48"/>
      <c r="E250" s="48"/>
      <c r="F250" s="48"/>
      <c r="G250" s="48"/>
      <c r="H250" s="48"/>
      <c r="I250" s="48"/>
      <c r="J250" s="48"/>
      <c r="K250" s="48"/>
      <c r="L250" s="48"/>
      <c r="M250" s="129"/>
      <c r="N250" s="132"/>
      <c r="O250" s="141"/>
      <c r="P250" s="48"/>
      <c r="Q250" s="48"/>
      <c r="R250" s="48"/>
      <c r="S250" s="48"/>
      <c r="T250" s="48"/>
      <c r="U250" s="48"/>
      <c r="V250" s="48"/>
      <c r="W250" s="48"/>
      <c r="X250" s="48"/>
      <c r="Y250" s="48"/>
      <c r="Z250" s="48"/>
      <c r="AA250" s="129"/>
      <c r="AB250" s="132"/>
      <c r="AC250" s="159"/>
      <c r="AD250" s="94" t="str">
        <f>IF(O249="OK", "Yes", "No")</f>
        <v>No</v>
      </c>
      <c r="AE250" s="120"/>
      <c r="AF250" s="137"/>
    </row>
    <row r="251" spans="1:32" x14ac:dyDescent="0.25">
      <c r="A251" s="153"/>
      <c r="B251" s="47"/>
      <c r="C251" s="48"/>
      <c r="D251" s="48"/>
      <c r="E251" s="48"/>
      <c r="F251" s="48"/>
      <c r="G251" s="48"/>
      <c r="H251" s="48"/>
      <c r="I251" s="48"/>
      <c r="J251" s="48"/>
      <c r="K251" s="48"/>
      <c r="L251" s="48"/>
      <c r="M251" s="129"/>
      <c r="N251" s="132"/>
      <c r="O251" s="141"/>
      <c r="P251" s="48"/>
      <c r="Q251" s="48"/>
      <c r="R251" s="48"/>
      <c r="S251" s="48"/>
      <c r="T251" s="48"/>
      <c r="U251" s="48"/>
      <c r="V251" s="48"/>
      <c r="W251" s="48"/>
      <c r="X251" s="48"/>
      <c r="Y251" s="48"/>
      <c r="Z251" s="48"/>
      <c r="AA251" s="129"/>
      <c r="AB251" s="132"/>
      <c r="AC251" s="159"/>
      <c r="AD251" s="55" t="s">
        <v>63</v>
      </c>
      <c r="AE251" s="120"/>
      <c r="AF251" s="93" t="s">
        <v>86</v>
      </c>
    </row>
    <row r="252" spans="1:32" x14ac:dyDescent="0.25">
      <c r="A252" s="154"/>
      <c r="B252" s="47"/>
      <c r="C252" s="48"/>
      <c r="D252" s="48"/>
      <c r="E252" s="48"/>
      <c r="F252" s="48"/>
      <c r="G252" s="48"/>
      <c r="H252" s="48"/>
      <c r="I252" s="48"/>
      <c r="J252" s="48"/>
      <c r="K252" s="48"/>
      <c r="L252" s="48"/>
      <c r="M252" s="129"/>
      <c r="N252" s="132"/>
      <c r="O252" s="141"/>
      <c r="P252" s="48"/>
      <c r="Q252" s="48"/>
      <c r="R252" s="48"/>
      <c r="S252" s="48"/>
      <c r="T252" s="48"/>
      <c r="U252" s="48"/>
      <c r="V252" s="48"/>
      <c r="W252" s="48"/>
      <c r="X252" s="48"/>
      <c r="Y252" s="48"/>
      <c r="Z252" s="48"/>
      <c r="AA252" s="129"/>
      <c r="AB252" s="132"/>
      <c r="AC252" s="159"/>
      <c r="AD252" s="94" t="str">
        <f>IF(AC249="OK","Yes","No")</f>
        <v>No</v>
      </c>
      <c r="AE252" s="120"/>
      <c r="AF252" s="138"/>
    </row>
    <row r="253" spans="1:32" x14ac:dyDescent="0.25">
      <c r="A253" s="53" t="str">
        <f>IF(AD248="Cycle Complete", "", "Caution: Previous cycle incomplete")</f>
        <v>Caution: Previous cycle incomplete</v>
      </c>
      <c r="B253" s="49"/>
      <c r="C253" s="50"/>
      <c r="D253" s="50"/>
      <c r="E253" s="50"/>
      <c r="F253" s="50"/>
      <c r="G253" s="50"/>
      <c r="H253" s="50"/>
      <c r="I253" s="50"/>
      <c r="J253" s="50"/>
      <c r="K253" s="50"/>
      <c r="L253" s="50"/>
      <c r="M253" s="130"/>
      <c r="N253" s="133"/>
      <c r="O253" s="142"/>
      <c r="P253" s="50"/>
      <c r="Q253" s="50"/>
      <c r="R253" s="50"/>
      <c r="S253" s="50"/>
      <c r="T253" s="50"/>
      <c r="U253" s="50"/>
      <c r="V253" s="50"/>
      <c r="W253" s="50"/>
      <c r="X253" s="50"/>
      <c r="Y253" s="50"/>
      <c r="Z253" s="50"/>
      <c r="AA253" s="130"/>
      <c r="AB253" s="133"/>
      <c r="AC253" s="160"/>
      <c r="AD253" s="57" t="str">
        <f>IF(AND(AD250="Yes",AD252="Yes"),"Cycle Complete","Cycle Incomplete")</f>
        <v>Cycle Incomplete</v>
      </c>
      <c r="AE253" s="121"/>
      <c r="AF253" s="139"/>
    </row>
    <row r="254" spans="1:32" ht="15" customHeight="1" x14ac:dyDescent="0.25">
      <c r="A254" s="155"/>
      <c r="B254" s="33"/>
      <c r="C254" s="34"/>
      <c r="D254" s="34"/>
      <c r="E254" s="34"/>
      <c r="F254" s="34"/>
      <c r="G254" s="34"/>
      <c r="H254" s="34"/>
      <c r="I254" s="34"/>
      <c r="J254" s="34"/>
      <c r="K254" s="34"/>
      <c r="L254" s="34"/>
      <c r="M254" s="143"/>
      <c r="N254" s="122">
        <f>COUNTIF(C254:L258,"y")</f>
        <v>0</v>
      </c>
      <c r="O254" s="146" t="str">
        <f t="shared" ref="O254" si="96">IF(N254&gt;0,"OK","No Observation")</f>
        <v>No Observation</v>
      </c>
      <c r="P254" s="34"/>
      <c r="Q254" s="34"/>
      <c r="R254" s="34"/>
      <c r="S254" s="34"/>
      <c r="T254" s="34"/>
      <c r="U254" s="34"/>
      <c r="V254" s="34"/>
      <c r="W254" s="34"/>
      <c r="X254" s="34"/>
      <c r="Y254" s="34"/>
      <c r="Z254" s="34"/>
      <c r="AA254" s="143"/>
      <c r="AB254" s="122">
        <f>COUNTIF(P254:Z258,"Y")</f>
        <v>0</v>
      </c>
      <c r="AC254" s="146" t="str">
        <f t="shared" ref="AC254" si="97">IF(AB254&gt;0,"OK","No Debrief")</f>
        <v>No Debrief</v>
      </c>
      <c r="AD254" s="68" t="s">
        <v>62</v>
      </c>
      <c r="AE254" s="125"/>
      <c r="AF254" s="151"/>
    </row>
    <row r="255" spans="1:32" x14ac:dyDescent="0.25">
      <c r="A255" s="156"/>
      <c r="B255" s="35"/>
      <c r="C255" s="36"/>
      <c r="D255" s="36"/>
      <c r="E255" s="36"/>
      <c r="F255" s="36"/>
      <c r="G255" s="36"/>
      <c r="H255" s="36"/>
      <c r="I255" s="36"/>
      <c r="J255" s="36"/>
      <c r="K255" s="36"/>
      <c r="L255" s="36"/>
      <c r="M255" s="144"/>
      <c r="N255" s="123"/>
      <c r="O255" s="147"/>
      <c r="P255" s="36"/>
      <c r="Q255" s="36"/>
      <c r="R255" s="36"/>
      <c r="S255" s="36"/>
      <c r="T255" s="36"/>
      <c r="U255" s="36"/>
      <c r="V255" s="36"/>
      <c r="W255" s="36"/>
      <c r="X255" s="36"/>
      <c r="Y255" s="36"/>
      <c r="Z255" s="36"/>
      <c r="AA255" s="144"/>
      <c r="AB255" s="123"/>
      <c r="AC255" s="147"/>
      <c r="AD255" s="94" t="str">
        <f>IF(O254="OK", "Yes", "No")</f>
        <v>No</v>
      </c>
      <c r="AE255" s="126"/>
      <c r="AF255" s="150"/>
    </row>
    <row r="256" spans="1:32" x14ac:dyDescent="0.25">
      <c r="A256" s="156"/>
      <c r="B256" s="35"/>
      <c r="C256" s="36"/>
      <c r="D256" s="36"/>
      <c r="E256" s="36"/>
      <c r="F256" s="36"/>
      <c r="G256" s="36"/>
      <c r="H256" s="36"/>
      <c r="I256" s="36"/>
      <c r="J256" s="36"/>
      <c r="K256" s="36"/>
      <c r="L256" s="36"/>
      <c r="M256" s="144"/>
      <c r="N256" s="123"/>
      <c r="O256" s="147"/>
      <c r="P256" s="36"/>
      <c r="Q256" s="36"/>
      <c r="R256" s="36"/>
      <c r="S256" s="36"/>
      <c r="T256" s="36"/>
      <c r="U256" s="36"/>
      <c r="V256" s="36"/>
      <c r="W256" s="36"/>
      <c r="X256" s="36"/>
      <c r="Y256" s="36"/>
      <c r="Z256" s="36"/>
      <c r="AA256" s="144"/>
      <c r="AB256" s="123"/>
      <c r="AC256" s="147"/>
      <c r="AD256" s="55" t="s">
        <v>63</v>
      </c>
      <c r="AE256" s="126"/>
      <c r="AF256" s="93" t="s">
        <v>86</v>
      </c>
    </row>
    <row r="257" spans="1:32" x14ac:dyDescent="0.25">
      <c r="A257" s="157"/>
      <c r="B257" s="35"/>
      <c r="C257" s="36"/>
      <c r="D257" s="36"/>
      <c r="E257" s="36"/>
      <c r="F257" s="36"/>
      <c r="G257" s="36"/>
      <c r="H257" s="36"/>
      <c r="I257" s="36"/>
      <c r="J257" s="36"/>
      <c r="K257" s="36"/>
      <c r="L257" s="36"/>
      <c r="M257" s="144"/>
      <c r="N257" s="123"/>
      <c r="O257" s="147"/>
      <c r="P257" s="36"/>
      <c r="Q257" s="36"/>
      <c r="R257" s="36"/>
      <c r="S257" s="36"/>
      <c r="T257" s="36"/>
      <c r="U257" s="36"/>
      <c r="V257" s="36"/>
      <c r="W257" s="36"/>
      <c r="X257" s="36"/>
      <c r="Y257" s="36"/>
      <c r="Z257" s="36"/>
      <c r="AA257" s="144"/>
      <c r="AB257" s="123"/>
      <c r="AC257" s="147"/>
      <c r="AD257" s="94" t="str">
        <f>IF(AC254="OK","Yes","No")</f>
        <v>No</v>
      </c>
      <c r="AE257" s="126"/>
      <c r="AF257" s="134"/>
    </row>
    <row r="258" spans="1:32" x14ac:dyDescent="0.25">
      <c r="A258" s="71" t="str">
        <f>IF(AD253="Cycle Complete", "", "Caution: Previous cycle incomplete")</f>
        <v>Caution: Previous cycle incomplete</v>
      </c>
      <c r="B258" s="37"/>
      <c r="C258" s="38"/>
      <c r="D258" s="38"/>
      <c r="E258" s="38"/>
      <c r="F258" s="38"/>
      <c r="G258" s="38"/>
      <c r="H258" s="38"/>
      <c r="I258" s="38"/>
      <c r="J258" s="38"/>
      <c r="K258" s="38"/>
      <c r="L258" s="38"/>
      <c r="M258" s="145"/>
      <c r="N258" s="124"/>
      <c r="O258" s="148"/>
      <c r="P258" s="38"/>
      <c r="Q258" s="38"/>
      <c r="R258" s="38"/>
      <c r="S258" s="38"/>
      <c r="T258" s="38"/>
      <c r="U258" s="38"/>
      <c r="V258" s="38"/>
      <c r="W258" s="38"/>
      <c r="X258" s="38"/>
      <c r="Y258" s="38"/>
      <c r="Z258" s="38"/>
      <c r="AA258" s="145"/>
      <c r="AB258" s="124"/>
      <c r="AC258" s="148"/>
      <c r="AD258" s="57" t="str">
        <f>IF(AND(AD255="Yes",AD257="Yes"),"Cycle Complete","Cycle Incomplete")</f>
        <v>Cycle Incomplete</v>
      </c>
      <c r="AE258" s="127"/>
      <c r="AF258" s="135"/>
    </row>
    <row r="259" spans="1:32" ht="15" customHeight="1" x14ac:dyDescent="0.25">
      <c r="A259" s="152"/>
      <c r="B259" s="45"/>
      <c r="C259" s="46"/>
      <c r="D259" s="46"/>
      <c r="E259" s="46"/>
      <c r="F259" s="46"/>
      <c r="G259" s="46"/>
      <c r="H259" s="46"/>
      <c r="I259" s="46"/>
      <c r="J259" s="46"/>
      <c r="K259" s="46"/>
      <c r="L259" s="46"/>
      <c r="M259" s="128"/>
      <c r="N259" s="131">
        <f>COUNTIF(C259:L263,"y")</f>
        <v>0</v>
      </c>
      <c r="O259" s="140" t="str">
        <f t="shared" ref="O259" si="98">IF(N259&gt;0,"OK","No Observation")</f>
        <v>No Observation</v>
      </c>
      <c r="P259" s="46"/>
      <c r="Q259" s="46"/>
      <c r="R259" s="46"/>
      <c r="S259" s="46"/>
      <c r="T259" s="46"/>
      <c r="U259" s="46"/>
      <c r="V259" s="46"/>
      <c r="W259" s="46"/>
      <c r="X259" s="46"/>
      <c r="Y259" s="46"/>
      <c r="Z259" s="46"/>
      <c r="AA259" s="128"/>
      <c r="AB259" s="131">
        <f>COUNTIF(P259:Z263,"Y")</f>
        <v>0</v>
      </c>
      <c r="AC259" s="140" t="str">
        <f t="shared" ref="AC259" si="99">IF(AB259&gt;0,"OK","No Debrief")</f>
        <v>No Debrief</v>
      </c>
      <c r="AD259" s="68" t="s">
        <v>62</v>
      </c>
      <c r="AE259" s="119"/>
      <c r="AF259" s="136"/>
    </row>
    <row r="260" spans="1:32" x14ac:dyDescent="0.25">
      <c r="A260" s="153"/>
      <c r="B260" s="47"/>
      <c r="C260" s="48"/>
      <c r="D260" s="48"/>
      <c r="E260" s="48"/>
      <c r="F260" s="48"/>
      <c r="G260" s="48"/>
      <c r="H260" s="48"/>
      <c r="I260" s="48"/>
      <c r="J260" s="48"/>
      <c r="K260" s="48"/>
      <c r="L260" s="48"/>
      <c r="M260" s="129"/>
      <c r="N260" s="132"/>
      <c r="O260" s="141"/>
      <c r="P260" s="48"/>
      <c r="Q260" s="48"/>
      <c r="R260" s="48"/>
      <c r="S260" s="48"/>
      <c r="T260" s="48"/>
      <c r="U260" s="48"/>
      <c r="V260" s="48"/>
      <c r="W260" s="48"/>
      <c r="X260" s="48"/>
      <c r="Y260" s="48"/>
      <c r="Z260" s="48"/>
      <c r="AA260" s="129"/>
      <c r="AB260" s="132"/>
      <c r="AC260" s="141"/>
      <c r="AD260" s="94" t="str">
        <f>IF(O259="OK", "Yes", "No")</f>
        <v>No</v>
      </c>
      <c r="AE260" s="120"/>
      <c r="AF260" s="137"/>
    </row>
    <row r="261" spans="1:32" x14ac:dyDescent="0.25">
      <c r="A261" s="153"/>
      <c r="B261" s="47"/>
      <c r="C261" s="48"/>
      <c r="D261" s="48"/>
      <c r="E261" s="48"/>
      <c r="F261" s="48"/>
      <c r="G261" s="48"/>
      <c r="H261" s="48"/>
      <c r="I261" s="48"/>
      <c r="J261" s="48"/>
      <c r="K261" s="48"/>
      <c r="L261" s="48"/>
      <c r="M261" s="129"/>
      <c r="N261" s="132"/>
      <c r="O261" s="141"/>
      <c r="P261" s="48"/>
      <c r="Q261" s="48"/>
      <c r="R261" s="48"/>
      <c r="S261" s="48"/>
      <c r="T261" s="48"/>
      <c r="U261" s="48"/>
      <c r="V261" s="48"/>
      <c r="W261" s="48"/>
      <c r="X261" s="48"/>
      <c r="Y261" s="48"/>
      <c r="Z261" s="48"/>
      <c r="AA261" s="129"/>
      <c r="AB261" s="132"/>
      <c r="AC261" s="141"/>
      <c r="AD261" s="55" t="s">
        <v>63</v>
      </c>
      <c r="AE261" s="120"/>
      <c r="AF261" s="93" t="s">
        <v>86</v>
      </c>
    </row>
    <row r="262" spans="1:32" x14ac:dyDescent="0.25">
      <c r="A262" s="154"/>
      <c r="B262" s="47"/>
      <c r="C262" s="48"/>
      <c r="D262" s="48"/>
      <c r="E262" s="48"/>
      <c r="F262" s="48"/>
      <c r="G262" s="48"/>
      <c r="H262" s="48"/>
      <c r="I262" s="48"/>
      <c r="J262" s="48"/>
      <c r="K262" s="48"/>
      <c r="L262" s="48"/>
      <c r="M262" s="129"/>
      <c r="N262" s="132"/>
      <c r="O262" s="141"/>
      <c r="P262" s="48"/>
      <c r="Q262" s="48"/>
      <c r="R262" s="48"/>
      <c r="S262" s="48"/>
      <c r="T262" s="48"/>
      <c r="U262" s="48"/>
      <c r="V262" s="48"/>
      <c r="W262" s="48"/>
      <c r="X262" s="48"/>
      <c r="Y262" s="48"/>
      <c r="Z262" s="48"/>
      <c r="AA262" s="129"/>
      <c r="AB262" s="132"/>
      <c r="AC262" s="141"/>
      <c r="AD262" s="94" t="str">
        <f>IF(AC259="OK","Yes","No")</f>
        <v>No</v>
      </c>
      <c r="AE262" s="120"/>
      <c r="AF262" s="138"/>
    </row>
    <row r="263" spans="1:32" x14ac:dyDescent="0.25">
      <c r="A263" s="53" t="str">
        <f>IF(AD258="Cycle Complete", "", "Caution: Previous cycle incomplete")</f>
        <v>Caution: Previous cycle incomplete</v>
      </c>
      <c r="B263" s="49"/>
      <c r="C263" s="50"/>
      <c r="D263" s="50"/>
      <c r="E263" s="50"/>
      <c r="F263" s="50"/>
      <c r="G263" s="50"/>
      <c r="H263" s="50"/>
      <c r="I263" s="50"/>
      <c r="J263" s="50"/>
      <c r="K263" s="50"/>
      <c r="L263" s="50"/>
      <c r="M263" s="130"/>
      <c r="N263" s="133"/>
      <c r="O263" s="142"/>
      <c r="P263" s="50"/>
      <c r="Q263" s="50"/>
      <c r="R263" s="50"/>
      <c r="S263" s="50"/>
      <c r="T263" s="50"/>
      <c r="U263" s="50"/>
      <c r="V263" s="50"/>
      <c r="W263" s="50"/>
      <c r="X263" s="50"/>
      <c r="Y263" s="50"/>
      <c r="Z263" s="50"/>
      <c r="AA263" s="130"/>
      <c r="AB263" s="133"/>
      <c r="AC263" s="142"/>
      <c r="AD263" s="57" t="str">
        <f>IF(AND(AD260="Yes",AD262="Yes"),"Cycle Complete","Cycle Incomplete")</f>
        <v>Cycle Incomplete</v>
      </c>
      <c r="AE263" s="121"/>
      <c r="AF263" s="139"/>
    </row>
    <row r="264" spans="1:32" ht="15" customHeight="1" x14ac:dyDescent="0.25">
      <c r="A264" s="155"/>
      <c r="B264" s="33"/>
      <c r="C264" s="34"/>
      <c r="D264" s="34"/>
      <c r="E264" s="34"/>
      <c r="F264" s="34"/>
      <c r="G264" s="34"/>
      <c r="H264" s="34"/>
      <c r="I264" s="34"/>
      <c r="J264" s="34"/>
      <c r="K264" s="34"/>
      <c r="L264" s="34"/>
      <c r="M264" s="143"/>
      <c r="N264" s="122">
        <f>COUNTIF(C264:L268,"y")</f>
        <v>0</v>
      </c>
      <c r="O264" s="146" t="str">
        <f t="shared" ref="O264" si="100">IF(N264&gt;0,"OK","No Observation")</f>
        <v>No Observation</v>
      </c>
      <c r="P264" s="34"/>
      <c r="Q264" s="34"/>
      <c r="R264" s="34"/>
      <c r="S264" s="34"/>
      <c r="T264" s="34"/>
      <c r="U264" s="34"/>
      <c r="V264" s="34"/>
      <c r="W264" s="34"/>
      <c r="X264" s="34"/>
      <c r="Y264" s="34"/>
      <c r="Z264" s="34"/>
      <c r="AA264" s="143"/>
      <c r="AB264" s="163">
        <f>COUNTIF(P264:Z268,"Y")</f>
        <v>0</v>
      </c>
      <c r="AC264" s="161" t="str">
        <f t="shared" ref="AC264" si="101">IF(AB264&gt;0,"OK","No Debrief")</f>
        <v>No Debrief</v>
      </c>
      <c r="AD264" s="56" t="s">
        <v>62</v>
      </c>
      <c r="AE264" s="125"/>
      <c r="AF264" s="151"/>
    </row>
    <row r="265" spans="1:32" x14ac:dyDescent="0.25">
      <c r="A265" s="156"/>
      <c r="B265" s="35"/>
      <c r="C265" s="36"/>
      <c r="D265" s="36"/>
      <c r="E265" s="36"/>
      <c r="F265" s="36"/>
      <c r="G265" s="36"/>
      <c r="H265" s="36"/>
      <c r="I265" s="36"/>
      <c r="J265" s="36"/>
      <c r="K265" s="36"/>
      <c r="L265" s="36"/>
      <c r="M265" s="144"/>
      <c r="N265" s="123"/>
      <c r="O265" s="147"/>
      <c r="P265" s="36"/>
      <c r="Q265" s="36"/>
      <c r="R265" s="36"/>
      <c r="S265" s="36"/>
      <c r="T265" s="36"/>
      <c r="U265" s="36"/>
      <c r="V265" s="36"/>
      <c r="W265" s="36"/>
      <c r="X265" s="36"/>
      <c r="Y265" s="36"/>
      <c r="Z265" s="36"/>
      <c r="AA265" s="144"/>
      <c r="AB265" s="123"/>
      <c r="AC265" s="147"/>
      <c r="AD265" s="94" t="str">
        <f>IF(O264="OK", "Yes", "No")</f>
        <v>No</v>
      </c>
      <c r="AE265" s="126"/>
      <c r="AF265" s="150"/>
    </row>
    <row r="266" spans="1:32" x14ac:dyDescent="0.25">
      <c r="A266" s="156"/>
      <c r="B266" s="35"/>
      <c r="C266" s="36"/>
      <c r="D266" s="36"/>
      <c r="E266" s="36"/>
      <c r="F266" s="36"/>
      <c r="G266" s="36"/>
      <c r="H266" s="36"/>
      <c r="I266" s="36"/>
      <c r="J266" s="36"/>
      <c r="K266" s="36"/>
      <c r="L266" s="36"/>
      <c r="M266" s="144"/>
      <c r="N266" s="123"/>
      <c r="O266" s="147"/>
      <c r="P266" s="36"/>
      <c r="Q266" s="36"/>
      <c r="R266" s="36"/>
      <c r="S266" s="36"/>
      <c r="T266" s="36"/>
      <c r="U266" s="36"/>
      <c r="V266" s="36"/>
      <c r="W266" s="36"/>
      <c r="X266" s="36"/>
      <c r="Y266" s="36"/>
      <c r="Z266" s="36"/>
      <c r="AA266" s="144"/>
      <c r="AB266" s="123"/>
      <c r="AC266" s="147"/>
      <c r="AD266" s="55" t="s">
        <v>63</v>
      </c>
      <c r="AE266" s="126"/>
      <c r="AF266" s="93" t="s">
        <v>86</v>
      </c>
    </row>
    <row r="267" spans="1:32" x14ac:dyDescent="0.25">
      <c r="A267" s="157"/>
      <c r="B267" s="35"/>
      <c r="C267" s="36"/>
      <c r="D267" s="36"/>
      <c r="E267" s="36"/>
      <c r="F267" s="36"/>
      <c r="G267" s="36"/>
      <c r="H267" s="36"/>
      <c r="I267" s="36"/>
      <c r="J267" s="36"/>
      <c r="K267" s="36"/>
      <c r="L267" s="36"/>
      <c r="M267" s="144"/>
      <c r="N267" s="123"/>
      <c r="O267" s="147"/>
      <c r="P267" s="36"/>
      <c r="Q267" s="36"/>
      <c r="R267" s="36"/>
      <c r="S267" s="36"/>
      <c r="T267" s="36"/>
      <c r="U267" s="36"/>
      <c r="V267" s="36"/>
      <c r="W267" s="36"/>
      <c r="X267" s="36"/>
      <c r="Y267" s="36"/>
      <c r="Z267" s="36"/>
      <c r="AA267" s="144"/>
      <c r="AB267" s="123"/>
      <c r="AC267" s="147"/>
      <c r="AD267" s="94" t="str">
        <f>IF(AC264="OK","Yes","No")</f>
        <v>No</v>
      </c>
      <c r="AE267" s="126"/>
      <c r="AF267" s="134"/>
    </row>
    <row r="268" spans="1:32" x14ac:dyDescent="0.25">
      <c r="A268" s="71" t="str">
        <f>IF(AD263="Cycle Complete", "", "Caution: Previous cycle incomplete")</f>
        <v>Caution: Previous cycle incomplete</v>
      </c>
      <c r="B268" s="37"/>
      <c r="C268" s="38"/>
      <c r="D268" s="38"/>
      <c r="E268" s="38"/>
      <c r="F268" s="38"/>
      <c r="G268" s="38"/>
      <c r="H268" s="38"/>
      <c r="I268" s="38"/>
      <c r="J268" s="38"/>
      <c r="K268" s="38"/>
      <c r="L268" s="38"/>
      <c r="M268" s="145"/>
      <c r="N268" s="124"/>
      <c r="O268" s="148"/>
      <c r="P268" s="38"/>
      <c r="Q268" s="38"/>
      <c r="R268" s="38"/>
      <c r="S268" s="38"/>
      <c r="T268" s="38"/>
      <c r="U268" s="38"/>
      <c r="V268" s="38"/>
      <c r="W268" s="38"/>
      <c r="X268" s="38"/>
      <c r="Y268" s="38"/>
      <c r="Z268" s="38"/>
      <c r="AA268" s="145"/>
      <c r="AB268" s="124"/>
      <c r="AC268" s="148"/>
      <c r="AD268" s="57" t="str">
        <f>IF(AND(AD265="Yes",AD267="Yes"),"Cycle Complete","Cycle Incomplete")</f>
        <v>Cycle Incomplete</v>
      </c>
      <c r="AE268" s="127"/>
      <c r="AF268" s="135"/>
    </row>
  </sheetData>
  <sheetProtection algorithmName="SHA-512" hashValue="gYryjij0jyPSoVikWPtce257wjMZu6yg/8Zeh3j0NJBaMta4WmOIjCwuU38znqrwSF9emqPO2X+Xs23uViEG/Q==" saltValue="crBNQ50RNlGyzyU+qjQxeg==" spinCount="100000" sheet="1" selectLockedCells="1"/>
  <mergeCells count="534">
    <mergeCell ref="A264:A267"/>
    <mergeCell ref="N264:N268"/>
    <mergeCell ref="O264:O268"/>
    <mergeCell ref="AB264:AB268"/>
    <mergeCell ref="AC264:AC268"/>
    <mergeCell ref="M264:M268"/>
    <mergeCell ref="AA264:AA268"/>
    <mergeCell ref="AE264:AE268"/>
    <mergeCell ref="AF264:AF265"/>
    <mergeCell ref="AF267:AF268"/>
    <mergeCell ref="AE254:AE258"/>
    <mergeCell ref="AF254:AF255"/>
    <mergeCell ref="AF257:AF258"/>
    <mergeCell ref="A259:A262"/>
    <mergeCell ref="N259:N263"/>
    <mergeCell ref="O259:O263"/>
    <mergeCell ref="AB259:AB263"/>
    <mergeCell ref="AC259:AC263"/>
    <mergeCell ref="M259:M263"/>
    <mergeCell ref="AA259:AA263"/>
    <mergeCell ref="AE259:AE263"/>
    <mergeCell ref="AF259:AF260"/>
    <mergeCell ref="AF262:AF263"/>
    <mergeCell ref="A249:A252"/>
    <mergeCell ref="N249:N253"/>
    <mergeCell ref="O249:O253"/>
    <mergeCell ref="AB249:AB253"/>
    <mergeCell ref="AC249:AC253"/>
    <mergeCell ref="A254:A257"/>
    <mergeCell ref="N254:N258"/>
    <mergeCell ref="O254:O258"/>
    <mergeCell ref="AB254:AB258"/>
    <mergeCell ref="AC254:AC258"/>
    <mergeCell ref="M254:M258"/>
    <mergeCell ref="AA254:AA258"/>
    <mergeCell ref="A244:A247"/>
    <mergeCell ref="N244:N248"/>
    <mergeCell ref="O244:O248"/>
    <mergeCell ref="AB244:AB248"/>
    <mergeCell ref="AC244:AC248"/>
    <mergeCell ref="A239:A242"/>
    <mergeCell ref="N239:N243"/>
    <mergeCell ref="O239:O243"/>
    <mergeCell ref="AB239:AB243"/>
    <mergeCell ref="AC239:AC243"/>
    <mergeCell ref="M239:M243"/>
    <mergeCell ref="AA239:AA243"/>
    <mergeCell ref="A234:A237"/>
    <mergeCell ref="N234:N238"/>
    <mergeCell ref="O234:O238"/>
    <mergeCell ref="AB234:AB238"/>
    <mergeCell ref="AC234:AC238"/>
    <mergeCell ref="M234:M238"/>
    <mergeCell ref="AA234:AA238"/>
    <mergeCell ref="AE234:AE238"/>
    <mergeCell ref="AF234:AF235"/>
    <mergeCell ref="AF237:AF238"/>
    <mergeCell ref="A224:A227"/>
    <mergeCell ref="N224:N228"/>
    <mergeCell ref="O224:O228"/>
    <mergeCell ref="AB224:AB228"/>
    <mergeCell ref="AC224:AC228"/>
    <mergeCell ref="A229:A232"/>
    <mergeCell ref="N229:N233"/>
    <mergeCell ref="O229:O233"/>
    <mergeCell ref="AB229:AB233"/>
    <mergeCell ref="AC229:AC233"/>
    <mergeCell ref="A219:A222"/>
    <mergeCell ref="N219:N223"/>
    <mergeCell ref="O219:O223"/>
    <mergeCell ref="AB219:AB223"/>
    <mergeCell ref="AC219:AC223"/>
    <mergeCell ref="N214:N218"/>
    <mergeCell ref="O214:O218"/>
    <mergeCell ref="AB214:AB218"/>
    <mergeCell ref="AC214:AC218"/>
    <mergeCell ref="A214:A217"/>
    <mergeCell ref="M219:M223"/>
    <mergeCell ref="AA219:AA223"/>
    <mergeCell ref="A209:A212"/>
    <mergeCell ref="N209:N213"/>
    <mergeCell ref="O209:O213"/>
    <mergeCell ref="AB209:AB213"/>
    <mergeCell ref="AC209:AC213"/>
    <mergeCell ref="A204:A207"/>
    <mergeCell ref="N204:N208"/>
    <mergeCell ref="O204:O208"/>
    <mergeCell ref="AB204:AB208"/>
    <mergeCell ref="AC204:AC208"/>
    <mergeCell ref="M204:M208"/>
    <mergeCell ref="AA204:AA208"/>
    <mergeCell ref="AE189:AE193"/>
    <mergeCell ref="AF189:AF190"/>
    <mergeCell ref="AF192:AF193"/>
    <mergeCell ref="A194:A197"/>
    <mergeCell ref="N194:N198"/>
    <mergeCell ref="O194:O198"/>
    <mergeCell ref="AB194:AB198"/>
    <mergeCell ref="AC194:AC198"/>
    <mergeCell ref="M194:M198"/>
    <mergeCell ref="AA194:AA198"/>
    <mergeCell ref="AE194:AE198"/>
    <mergeCell ref="AF194:AF195"/>
    <mergeCell ref="AF197:AF198"/>
    <mergeCell ref="A184:A187"/>
    <mergeCell ref="N184:N188"/>
    <mergeCell ref="O184:O188"/>
    <mergeCell ref="AB184:AB188"/>
    <mergeCell ref="AC184:AC188"/>
    <mergeCell ref="A189:A192"/>
    <mergeCell ref="N189:N193"/>
    <mergeCell ref="O189:O193"/>
    <mergeCell ref="AB189:AB193"/>
    <mergeCell ref="AC189:AC193"/>
    <mergeCell ref="M189:M193"/>
    <mergeCell ref="AA189:AA193"/>
    <mergeCell ref="A179:A182"/>
    <mergeCell ref="N179:N183"/>
    <mergeCell ref="O179:O183"/>
    <mergeCell ref="AB179:AB183"/>
    <mergeCell ref="AC179:AC183"/>
    <mergeCell ref="A174:A177"/>
    <mergeCell ref="N174:N178"/>
    <mergeCell ref="M174:M178"/>
    <mergeCell ref="AA174:AA178"/>
    <mergeCell ref="AE159:AE163"/>
    <mergeCell ref="AF159:AF160"/>
    <mergeCell ref="AF162:AF163"/>
    <mergeCell ref="A164:A167"/>
    <mergeCell ref="N164:N168"/>
    <mergeCell ref="O164:O168"/>
    <mergeCell ref="AB164:AB168"/>
    <mergeCell ref="AC164:AC168"/>
    <mergeCell ref="M164:M168"/>
    <mergeCell ref="AA164:AA168"/>
    <mergeCell ref="AE164:AE168"/>
    <mergeCell ref="AF164:AF165"/>
    <mergeCell ref="AF167:AF168"/>
    <mergeCell ref="A154:A157"/>
    <mergeCell ref="N154:N158"/>
    <mergeCell ref="O154:O158"/>
    <mergeCell ref="AB154:AB158"/>
    <mergeCell ref="AC154:AC158"/>
    <mergeCell ref="A159:A162"/>
    <mergeCell ref="N159:N163"/>
    <mergeCell ref="O159:O163"/>
    <mergeCell ref="AB159:AB163"/>
    <mergeCell ref="AC159:AC163"/>
    <mergeCell ref="M159:M163"/>
    <mergeCell ref="AA159:AA163"/>
    <mergeCell ref="A149:A152"/>
    <mergeCell ref="N149:N153"/>
    <mergeCell ref="O149:O153"/>
    <mergeCell ref="AB149:AB153"/>
    <mergeCell ref="AC149:AC153"/>
    <mergeCell ref="A144:A147"/>
    <mergeCell ref="N144:N148"/>
    <mergeCell ref="M144:M148"/>
    <mergeCell ref="AA144:AA148"/>
    <mergeCell ref="A129:A132"/>
    <mergeCell ref="N129:N133"/>
    <mergeCell ref="O129:O133"/>
    <mergeCell ref="AB129:AB133"/>
    <mergeCell ref="AC129:AC133"/>
    <mergeCell ref="A134:A137"/>
    <mergeCell ref="N134:N138"/>
    <mergeCell ref="O134:O138"/>
    <mergeCell ref="AB134:AB138"/>
    <mergeCell ref="AC134:AC138"/>
    <mergeCell ref="A124:A127"/>
    <mergeCell ref="N124:N128"/>
    <mergeCell ref="O124:O128"/>
    <mergeCell ref="AB124:AB128"/>
    <mergeCell ref="AC124:AC128"/>
    <mergeCell ref="A119:A122"/>
    <mergeCell ref="N119:N123"/>
    <mergeCell ref="O119:O123"/>
    <mergeCell ref="M124:M128"/>
    <mergeCell ref="AA124:AA128"/>
    <mergeCell ref="A114:A117"/>
    <mergeCell ref="N114:N118"/>
    <mergeCell ref="O114:O118"/>
    <mergeCell ref="AB114:AB118"/>
    <mergeCell ref="AC114:AC118"/>
    <mergeCell ref="A109:A112"/>
    <mergeCell ref="N109:N113"/>
    <mergeCell ref="O109:O113"/>
    <mergeCell ref="AB109:AB113"/>
    <mergeCell ref="AC109:AC113"/>
    <mergeCell ref="M109:M113"/>
    <mergeCell ref="AA109:AA113"/>
    <mergeCell ref="A99:A102"/>
    <mergeCell ref="N99:N103"/>
    <mergeCell ref="O99:O103"/>
    <mergeCell ref="AB99:AB103"/>
    <mergeCell ref="AC99:AC103"/>
    <mergeCell ref="A104:A107"/>
    <mergeCell ref="N104:N108"/>
    <mergeCell ref="O104:O108"/>
    <mergeCell ref="AB104:AB108"/>
    <mergeCell ref="AC104:AC108"/>
    <mergeCell ref="A94:A97"/>
    <mergeCell ref="N94:N98"/>
    <mergeCell ref="O94:O98"/>
    <mergeCell ref="AB94:AB98"/>
    <mergeCell ref="AC94:AC98"/>
    <mergeCell ref="A89:A92"/>
    <mergeCell ref="N89:N93"/>
    <mergeCell ref="O89:O93"/>
    <mergeCell ref="M94:M98"/>
    <mergeCell ref="AA94:AA98"/>
    <mergeCell ref="A84:A87"/>
    <mergeCell ref="N84:N88"/>
    <mergeCell ref="O84:O88"/>
    <mergeCell ref="AB84:AB88"/>
    <mergeCell ref="AC84:AC88"/>
    <mergeCell ref="A79:A82"/>
    <mergeCell ref="N79:N83"/>
    <mergeCell ref="O79:O83"/>
    <mergeCell ref="AB79:AB83"/>
    <mergeCell ref="AC79:AC83"/>
    <mergeCell ref="M79:M83"/>
    <mergeCell ref="AA79:AA83"/>
    <mergeCell ref="AE69:AE73"/>
    <mergeCell ref="AF69:AF70"/>
    <mergeCell ref="AF72:AF73"/>
    <mergeCell ref="A74:A77"/>
    <mergeCell ref="N74:N78"/>
    <mergeCell ref="O74:O78"/>
    <mergeCell ref="AB74:AB78"/>
    <mergeCell ref="AC74:AC78"/>
    <mergeCell ref="M74:M78"/>
    <mergeCell ref="AA74:AA78"/>
    <mergeCell ref="AE74:AE78"/>
    <mergeCell ref="AF74:AF75"/>
    <mergeCell ref="AF77:AF78"/>
    <mergeCell ref="A64:A67"/>
    <mergeCell ref="N64:N68"/>
    <mergeCell ref="O64:O68"/>
    <mergeCell ref="AB64:AB68"/>
    <mergeCell ref="AC64:AC68"/>
    <mergeCell ref="A69:A72"/>
    <mergeCell ref="N69:N73"/>
    <mergeCell ref="O69:O73"/>
    <mergeCell ref="AB69:AB73"/>
    <mergeCell ref="AC69:AC73"/>
    <mergeCell ref="M69:M73"/>
    <mergeCell ref="AA69:AA73"/>
    <mergeCell ref="A59:A62"/>
    <mergeCell ref="N59:N63"/>
    <mergeCell ref="O59:O63"/>
    <mergeCell ref="AB59:AB63"/>
    <mergeCell ref="AC59:AC63"/>
    <mergeCell ref="A54:A57"/>
    <mergeCell ref="N54:N58"/>
    <mergeCell ref="M54:M58"/>
    <mergeCell ref="AA54:AA58"/>
    <mergeCell ref="A44:A47"/>
    <mergeCell ref="N44:N48"/>
    <mergeCell ref="O44:O48"/>
    <mergeCell ref="AB44:AB48"/>
    <mergeCell ref="AC44:AC48"/>
    <mergeCell ref="M44:M48"/>
    <mergeCell ref="AA44:AA48"/>
    <mergeCell ref="AE44:AE48"/>
    <mergeCell ref="AF44:AF45"/>
    <mergeCell ref="AF47:AF48"/>
    <mergeCell ref="AE34:AE38"/>
    <mergeCell ref="AF34:AF35"/>
    <mergeCell ref="AF37:AF38"/>
    <mergeCell ref="A39:A42"/>
    <mergeCell ref="N39:N43"/>
    <mergeCell ref="O39:O43"/>
    <mergeCell ref="AB39:AB43"/>
    <mergeCell ref="AC39:AC43"/>
    <mergeCell ref="M39:M43"/>
    <mergeCell ref="AA39:AA43"/>
    <mergeCell ref="AE39:AE43"/>
    <mergeCell ref="AF39:AF40"/>
    <mergeCell ref="AF42:AF43"/>
    <mergeCell ref="A29:A32"/>
    <mergeCell ref="N29:N33"/>
    <mergeCell ref="O29:O33"/>
    <mergeCell ref="AB29:AB33"/>
    <mergeCell ref="AC29:AC33"/>
    <mergeCell ref="A34:A37"/>
    <mergeCell ref="N34:N38"/>
    <mergeCell ref="O34:O38"/>
    <mergeCell ref="AB34:AB38"/>
    <mergeCell ref="AC34:AC38"/>
    <mergeCell ref="M34:M38"/>
    <mergeCell ref="AA34:AA38"/>
    <mergeCell ref="A24:A27"/>
    <mergeCell ref="N24:N28"/>
    <mergeCell ref="O24:O28"/>
    <mergeCell ref="AB24:AB28"/>
    <mergeCell ref="AC24:AC28"/>
    <mergeCell ref="A19:A22"/>
    <mergeCell ref="N19:N23"/>
    <mergeCell ref="O19:O23"/>
    <mergeCell ref="M19:M23"/>
    <mergeCell ref="AA19:AA23"/>
    <mergeCell ref="A14:A17"/>
    <mergeCell ref="N14:N18"/>
    <mergeCell ref="O14:O18"/>
    <mergeCell ref="AB14:AB18"/>
    <mergeCell ref="AC14:AC18"/>
    <mergeCell ref="M14:M18"/>
    <mergeCell ref="AA14:AA18"/>
    <mergeCell ref="AE14:AE18"/>
    <mergeCell ref="AF14:AF15"/>
    <mergeCell ref="AF17:AF18"/>
    <mergeCell ref="A9:A12"/>
    <mergeCell ref="N9:N13"/>
    <mergeCell ref="O9:O13"/>
    <mergeCell ref="AB9:AB13"/>
    <mergeCell ref="AC9:AC13"/>
    <mergeCell ref="M9:M13"/>
    <mergeCell ref="AA9:AA13"/>
    <mergeCell ref="AE9:AE13"/>
    <mergeCell ref="AF9:AF10"/>
    <mergeCell ref="AF12:AF13"/>
    <mergeCell ref="A4:A8"/>
    <mergeCell ref="N4:N8"/>
    <mergeCell ref="O4:O8"/>
    <mergeCell ref="AB4:AB8"/>
    <mergeCell ref="AC4:AC8"/>
    <mergeCell ref="C1:O2"/>
    <mergeCell ref="P1:AC2"/>
    <mergeCell ref="AD1:AD3"/>
    <mergeCell ref="AE1:AF2"/>
    <mergeCell ref="M4:M8"/>
    <mergeCell ref="AA4:AA8"/>
    <mergeCell ref="AE4:AE8"/>
    <mergeCell ref="AF4:AF5"/>
    <mergeCell ref="AF7:AF8"/>
    <mergeCell ref="A199:A202"/>
    <mergeCell ref="N199:N203"/>
    <mergeCell ref="O199:O203"/>
    <mergeCell ref="AB199:AB203"/>
    <mergeCell ref="AC199:AC203"/>
    <mergeCell ref="M199:M203"/>
    <mergeCell ref="AA199:AA203"/>
    <mergeCell ref="AE199:AE203"/>
    <mergeCell ref="AF199:AF200"/>
    <mergeCell ref="AF202:AF203"/>
    <mergeCell ref="A169:A172"/>
    <mergeCell ref="N169:N173"/>
    <mergeCell ref="O169:O173"/>
    <mergeCell ref="AB169:AB173"/>
    <mergeCell ref="AC169:AC173"/>
    <mergeCell ref="M169:M173"/>
    <mergeCell ref="AA169:AA173"/>
    <mergeCell ref="AE169:AE173"/>
    <mergeCell ref="AF169:AF170"/>
    <mergeCell ref="AF172:AF173"/>
    <mergeCell ref="A139:A142"/>
    <mergeCell ref="N139:N143"/>
    <mergeCell ref="O139:O143"/>
    <mergeCell ref="AB139:AB143"/>
    <mergeCell ref="AC139:AC143"/>
    <mergeCell ref="M139:M143"/>
    <mergeCell ref="AA139:AA143"/>
    <mergeCell ref="AE139:AE143"/>
    <mergeCell ref="AF139:AF140"/>
    <mergeCell ref="AF142:AF143"/>
    <mergeCell ref="A49:A52"/>
    <mergeCell ref="N49:N53"/>
    <mergeCell ref="O49:O53"/>
    <mergeCell ref="AB49:AB53"/>
    <mergeCell ref="AC49:AC53"/>
    <mergeCell ref="M49:M53"/>
    <mergeCell ref="AA49:AA53"/>
    <mergeCell ref="AE49:AE53"/>
    <mergeCell ref="AF49:AF50"/>
    <mergeCell ref="AF52:AF53"/>
    <mergeCell ref="AF22:AF23"/>
    <mergeCell ref="M24:M28"/>
    <mergeCell ref="AA24:AA28"/>
    <mergeCell ref="AE24:AE28"/>
    <mergeCell ref="AF24:AF25"/>
    <mergeCell ref="AF27:AF28"/>
    <mergeCell ref="M29:M33"/>
    <mergeCell ref="AA29:AA33"/>
    <mergeCell ref="AE29:AE33"/>
    <mergeCell ref="AF29:AF30"/>
    <mergeCell ref="AF32:AF33"/>
    <mergeCell ref="AB19:AB23"/>
    <mergeCell ref="AC19:AC23"/>
    <mergeCell ref="AE19:AE23"/>
    <mergeCell ref="AF19:AF20"/>
    <mergeCell ref="AF57:AF58"/>
    <mergeCell ref="M59:M63"/>
    <mergeCell ref="AA59:AA63"/>
    <mergeCell ref="AE59:AE63"/>
    <mergeCell ref="AF59:AF60"/>
    <mergeCell ref="AF62:AF63"/>
    <mergeCell ref="M64:M68"/>
    <mergeCell ref="AA64:AA68"/>
    <mergeCell ref="AE64:AE68"/>
    <mergeCell ref="AF64:AF65"/>
    <mergeCell ref="AF67:AF68"/>
    <mergeCell ref="O54:O58"/>
    <mergeCell ref="AB54:AB58"/>
    <mergeCell ref="AC54:AC58"/>
    <mergeCell ref="AE54:AE58"/>
    <mergeCell ref="AF54:AF55"/>
    <mergeCell ref="AF82:AF83"/>
    <mergeCell ref="M84:M88"/>
    <mergeCell ref="AA84:AA88"/>
    <mergeCell ref="AE84:AE88"/>
    <mergeCell ref="AF84:AF85"/>
    <mergeCell ref="AF87:AF88"/>
    <mergeCell ref="M89:M93"/>
    <mergeCell ref="AA89:AA93"/>
    <mergeCell ref="AE89:AE93"/>
    <mergeCell ref="AF89:AF90"/>
    <mergeCell ref="AF92:AF93"/>
    <mergeCell ref="AE79:AE83"/>
    <mergeCell ref="AF79:AF80"/>
    <mergeCell ref="AB89:AB93"/>
    <mergeCell ref="AC89:AC93"/>
    <mergeCell ref="AF97:AF98"/>
    <mergeCell ref="M99:M103"/>
    <mergeCell ref="AA99:AA103"/>
    <mergeCell ref="AE99:AE103"/>
    <mergeCell ref="AF99:AF100"/>
    <mergeCell ref="AF102:AF103"/>
    <mergeCell ref="M104:M108"/>
    <mergeCell ref="AA104:AA108"/>
    <mergeCell ref="AE104:AE108"/>
    <mergeCell ref="AF104:AF105"/>
    <mergeCell ref="AF107:AF108"/>
    <mergeCell ref="AE94:AE98"/>
    <mergeCell ref="AF94:AF95"/>
    <mergeCell ref="AF112:AF113"/>
    <mergeCell ref="M114:M118"/>
    <mergeCell ref="AA114:AA118"/>
    <mergeCell ref="AE114:AE118"/>
    <mergeCell ref="AF114:AF115"/>
    <mergeCell ref="AF117:AF118"/>
    <mergeCell ref="M119:M123"/>
    <mergeCell ref="AA119:AA123"/>
    <mergeCell ref="AE119:AE123"/>
    <mergeCell ref="AF119:AF120"/>
    <mergeCell ref="AF122:AF123"/>
    <mergeCell ref="AE109:AE113"/>
    <mergeCell ref="AF109:AF110"/>
    <mergeCell ref="AB119:AB123"/>
    <mergeCell ref="AC119:AC123"/>
    <mergeCell ref="AF127:AF128"/>
    <mergeCell ref="M129:M133"/>
    <mergeCell ref="AA129:AA133"/>
    <mergeCell ref="AE129:AE133"/>
    <mergeCell ref="AF129:AF130"/>
    <mergeCell ref="AF132:AF133"/>
    <mergeCell ref="M134:M138"/>
    <mergeCell ref="AA134:AA138"/>
    <mergeCell ref="AE134:AE138"/>
    <mergeCell ref="AF134:AF135"/>
    <mergeCell ref="AF137:AF138"/>
    <mergeCell ref="AE124:AE128"/>
    <mergeCell ref="AF124:AF125"/>
    <mergeCell ref="AF147:AF148"/>
    <mergeCell ref="M149:M153"/>
    <mergeCell ref="AA149:AA153"/>
    <mergeCell ref="AE149:AE153"/>
    <mergeCell ref="AF149:AF150"/>
    <mergeCell ref="AF152:AF153"/>
    <mergeCell ref="M154:M158"/>
    <mergeCell ref="AA154:AA158"/>
    <mergeCell ref="AE154:AE158"/>
    <mergeCell ref="AF154:AF155"/>
    <mergeCell ref="AF157:AF158"/>
    <mergeCell ref="O144:O148"/>
    <mergeCell ref="AB144:AB148"/>
    <mergeCell ref="AC144:AC148"/>
    <mergeCell ref="AE144:AE148"/>
    <mergeCell ref="AF144:AF145"/>
    <mergeCell ref="AF177:AF178"/>
    <mergeCell ref="M179:M183"/>
    <mergeCell ref="AA179:AA183"/>
    <mergeCell ref="AE179:AE183"/>
    <mergeCell ref="AF179:AF180"/>
    <mergeCell ref="AF182:AF183"/>
    <mergeCell ref="M184:M188"/>
    <mergeCell ref="AA184:AA188"/>
    <mergeCell ref="AE184:AE188"/>
    <mergeCell ref="AF184:AF185"/>
    <mergeCell ref="AF187:AF188"/>
    <mergeCell ref="O174:O178"/>
    <mergeCell ref="AB174:AB178"/>
    <mergeCell ref="AC174:AC178"/>
    <mergeCell ref="AE174:AE178"/>
    <mergeCell ref="AF174:AF175"/>
    <mergeCell ref="AF207:AF208"/>
    <mergeCell ref="M209:M213"/>
    <mergeCell ref="AA209:AA213"/>
    <mergeCell ref="AE209:AE213"/>
    <mergeCell ref="AF209:AF210"/>
    <mergeCell ref="AF212:AF213"/>
    <mergeCell ref="M214:M218"/>
    <mergeCell ref="AA214:AA218"/>
    <mergeCell ref="AE214:AE218"/>
    <mergeCell ref="AF214:AF215"/>
    <mergeCell ref="AF217:AF218"/>
    <mergeCell ref="AE204:AE208"/>
    <mergeCell ref="AF204:AF205"/>
    <mergeCell ref="AF222:AF223"/>
    <mergeCell ref="M224:M228"/>
    <mergeCell ref="AA224:AA228"/>
    <mergeCell ref="AE224:AE228"/>
    <mergeCell ref="AF224:AF225"/>
    <mergeCell ref="AF227:AF228"/>
    <mergeCell ref="M229:M233"/>
    <mergeCell ref="AA229:AA233"/>
    <mergeCell ref="AE229:AE233"/>
    <mergeCell ref="AF229:AF230"/>
    <mergeCell ref="AF232:AF233"/>
    <mergeCell ref="AE219:AE223"/>
    <mergeCell ref="AF219:AF220"/>
    <mergeCell ref="AF242:AF243"/>
    <mergeCell ref="M244:M248"/>
    <mergeCell ref="AA244:AA248"/>
    <mergeCell ref="AE244:AE248"/>
    <mergeCell ref="AF244:AF245"/>
    <mergeCell ref="AF247:AF248"/>
    <mergeCell ref="M249:M253"/>
    <mergeCell ref="AA249:AA253"/>
    <mergeCell ref="AE249:AE253"/>
    <mergeCell ref="AF249:AF250"/>
    <mergeCell ref="AF252:AF253"/>
    <mergeCell ref="AE239:AE243"/>
    <mergeCell ref="AF239:AF240"/>
  </mergeCells>
  <conditionalFormatting sqref="AD214:AD268">
    <cfRule type="containsText" dxfId="805" priority="5" operator="containsText" text="Cycle Incomplete">
      <formula>NOT(ISERROR(SEARCH("Cycle Incomplete",AD214)))</formula>
    </cfRule>
    <cfRule type="containsText" dxfId="804" priority="6" operator="containsText" text="No">
      <formula>NOT(ISERROR(SEARCH("No",AD214)))</formula>
    </cfRule>
  </conditionalFormatting>
  <conditionalFormatting sqref="AD214:AD268">
    <cfRule type="containsText" dxfId="803" priority="4" operator="containsText" text="Cycle Complete">
      <formula>NOT(ISERROR(SEARCH("Cycle Complete",AD214)))</formula>
    </cfRule>
  </conditionalFormatting>
  <conditionalFormatting sqref="AD4:AD213">
    <cfRule type="containsText" dxfId="802" priority="2" operator="containsText" text="Cycle Incomplete">
      <formula>NOT(ISERROR(SEARCH("Cycle Incomplete",AD4)))</formula>
    </cfRule>
    <cfRule type="containsText" dxfId="801" priority="3" operator="containsText" text="No">
      <formula>NOT(ISERROR(SEARCH("No",AD4)))</formula>
    </cfRule>
  </conditionalFormatting>
  <conditionalFormatting sqref="AD4:AD213">
    <cfRule type="containsText" dxfId="800" priority="1" operator="containsText" text="Cycle Complete">
      <formula>NOT(ISERROR(SEARCH("Cycle Complete",AD4)))</formula>
    </cfRule>
  </conditionalFormatting>
  <dataValidations count="3">
    <dataValidation type="whole" allowBlank="1" showInputMessage="1" showErrorMessage="1" sqref="P269:Z1048576 C269:L1048576" xr:uid="{7229B489-1DD9-45C6-AF5C-E1799AF63D28}">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A4:AA268" xr:uid="{F70B47CE-E0FD-40EE-9F48-4355BB097D04}">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M4:M268" xr:uid="{2C7F7976-6BE4-4729-BE4F-6D7DC1BFB173}">
      <formula1>0</formula1>
    </dataValidation>
  </dataValidations>
  <pageMargins left="0.7" right="0.7" top="0.75" bottom="0.75" header="0.3" footer="0.3"/>
  <pageSetup scale="29" fitToHeight="0" orientation="landscape"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8B4142A7-65EA-4605-8553-07F1B84C6F3E}">
          <x14:formula1>
            <xm:f>Lists!$B$2:$B$11</xm:f>
          </x14:formula1>
          <xm:sqref>AF7:AF8 AF12:AF13 AF17:AF18 AF22:AF23 AF27:AF28 AF32:AF33 AF37:AF38 AF42:AF43 AF47:AF48 AF52:AF53 AF57:AF58 AF62:AF63 AF67:AF68 AF72:AF73 AF77:AF78 AF82:AF83 AF87:AF88 AF92:AF93 AF97:AF98 AF102:AF103 AF107:AF108 AF112:AF113 AF117:AF118 AF122:AF123 AF127:AF128 AF132:AF133 AF142:AF143 AF147:AF148 AF152:AF153 AF157:AF158 AF162:AF163 AF167:AF168 AF172:AF173 AF177:AF178 AF182:AF183 AF187:AF188 AF192:AF193 AF197:AF198 AF202:AF203 AF207:AF208 AF212:AF213 AF217:AF218 AF222:AF223 AF227:AF228 AF232:AF233 AF237:AF238 AF242:AF243 AF247:AF248 AF252:AF253 AF257:AF258 AF262:AF263 AF267:AF268 AF137:AF138</xm:sqref>
        </x14:dataValidation>
        <x14:dataValidation type="list" allowBlank="1" showInputMessage="1" showErrorMessage="1" xr:uid="{5DB61DC8-47EF-455B-91CC-CA82235F79C0}">
          <x14:formula1>
            <xm:f>Lists!$C$2:$C$12</xm:f>
          </x14:formula1>
          <xm:sqref>AE4:AE1048576</xm:sqref>
        </x14:dataValidation>
        <x14:dataValidation type="list" allowBlank="1" showInputMessage="1" showErrorMessage="1" xr:uid="{EFB20231-BB14-45D6-ABF8-E598D5358DAE}">
          <x14:formula1>
            <xm:f>Lists!$A$2:$A$51</xm:f>
          </x14:formula1>
          <xm:sqref>A269:A1048576</xm:sqref>
        </x14:dataValidation>
        <x14:dataValidation type="list" allowBlank="1" showInputMessage="1" showErrorMessage="1" xr:uid="{2B2A0129-A6A5-4F5E-8DCF-4578AC43F28E}">
          <x14:formula1>
            <xm:f>Lists!$D$2:$D$3</xm:f>
          </x14:formula1>
          <xm:sqref>AF4 AF9 AF14 AF19 AF24 AF29 AF34 AF39 AF44 AF49 AF54 AF59 AF64 AF69 AF74 AF79 AF84 AF89 AF94 AF99 AF104 AF109 AF114 AF119 AF124 AF129 AF264 AF144 AF149 AF154 AF159 AF164 AF169 AF174 AF179 AF184 AF189 AF194 AF199 AF204 AF209 AF214 AF219 AF224 AF229 AF234 AF239 AF244 AF249 AF254 AF259 AF269:AF1048576 AF134:AF135 AF139</xm:sqref>
        </x14:dataValidation>
        <x14:dataValidation type="list" allowBlank="1" showInputMessage="1" showErrorMessage="1" xr:uid="{E4716FE2-4CAB-4F9B-9EDB-CA60F702F3FA}">
          <x14:formula1>
            <xm:f>Lists!$E$2:$E$3</xm:f>
          </x14:formula1>
          <xm:sqref>P4:Z268 C4:L268</xm:sqref>
        </x14:dataValidation>
        <x14:dataValidation type="list" allowBlank="1" showInputMessage="1" showErrorMessage="1" xr:uid="{FA825488-5B51-4413-B367-C7162B0F44AC}">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7030A0"/>
  </sheetPr>
  <dimension ref="A1:AT187"/>
  <sheetViews>
    <sheetView showGridLines="0" showRowColHeaders="0" zoomScaleNormal="100" workbookViewId="0">
      <selection activeCell="C2" sqref="C2"/>
    </sheetView>
  </sheetViews>
  <sheetFormatPr defaultColWidth="14" defaultRowHeight="15" x14ac:dyDescent="0.25"/>
  <cols>
    <col min="1" max="1" width="14.85546875" style="9" bestFit="1" customWidth="1"/>
    <col min="2" max="2" width="14" style="9"/>
    <col min="3" max="3" width="41.28515625" style="9" bestFit="1" customWidth="1"/>
    <col min="4" max="4" width="15.5703125" style="9" bestFit="1" customWidth="1"/>
    <col min="5" max="5" width="11.140625" style="9" bestFit="1" customWidth="1"/>
    <col min="6" max="6" width="13.85546875" style="9" bestFit="1" customWidth="1"/>
    <col min="7" max="7" width="12.85546875" style="9" bestFit="1" customWidth="1"/>
    <col min="8" max="8" width="15.5703125" style="9" bestFit="1" customWidth="1"/>
    <col min="9" max="9" width="10.5703125" style="9" bestFit="1" customWidth="1"/>
    <col min="10" max="10" width="10.7109375" style="9" customWidth="1"/>
    <col min="11" max="23" width="7.140625" style="9" bestFit="1" customWidth="1"/>
    <col min="24" max="24" width="4.5703125" style="9" customWidth="1"/>
    <col min="25" max="16384" width="14" style="9"/>
  </cols>
  <sheetData>
    <row r="1" spans="1:21" ht="31.5" x14ac:dyDescent="0.5">
      <c r="A1" s="185" t="s">
        <v>109</v>
      </c>
      <c r="B1" s="185"/>
      <c r="C1" s="185"/>
      <c r="D1" s="185"/>
      <c r="E1" s="185"/>
      <c r="F1" s="185"/>
      <c r="G1" s="185"/>
      <c r="H1" s="185"/>
      <c r="I1" s="185"/>
      <c r="J1" s="185"/>
      <c r="K1" s="185"/>
      <c r="L1" s="185"/>
      <c r="M1" s="185"/>
      <c r="N1" s="185"/>
      <c r="O1" s="185"/>
      <c r="P1" s="185"/>
      <c r="Q1" s="185"/>
      <c r="R1" s="185"/>
      <c r="S1" s="185"/>
      <c r="T1" s="185"/>
      <c r="U1" s="185"/>
    </row>
    <row r="2" spans="1:21" ht="60" x14ac:dyDescent="0.25">
      <c r="A2" s="31" t="s">
        <v>110</v>
      </c>
      <c r="C2" s="191" t="s">
        <v>111</v>
      </c>
      <c r="D2" s="21" t="s">
        <v>32</v>
      </c>
      <c r="E2" s="105" t="s">
        <v>31</v>
      </c>
      <c r="G2" s="191" t="s">
        <v>111</v>
      </c>
      <c r="H2" s="22" t="s">
        <v>49</v>
      </c>
      <c r="I2"/>
      <c r="J2" s="186" t="s">
        <v>75</v>
      </c>
      <c r="K2" s="186"/>
      <c r="L2" s="186"/>
      <c r="M2" s="186"/>
      <c r="N2" s="186"/>
      <c r="O2" s="186"/>
    </row>
    <row r="3" spans="1:21" x14ac:dyDescent="0.25">
      <c r="C3" s="5">
        <v>0</v>
      </c>
      <c r="D3" s="100">
        <v>0</v>
      </c>
      <c r="E3" s="100">
        <v>0</v>
      </c>
      <c r="G3" s="5">
        <v>0</v>
      </c>
      <c r="H3" s="6" t="e">
        <v>#DIV/0!</v>
      </c>
      <c r="I3"/>
      <c r="J3" s="187"/>
      <c r="K3" s="187"/>
      <c r="L3" s="187"/>
      <c r="M3" s="187"/>
      <c r="N3" s="187"/>
      <c r="O3" s="187"/>
    </row>
    <row r="4" spans="1:21" x14ac:dyDescent="0.25">
      <c r="C4"/>
      <c r="D4"/>
      <c r="E4"/>
      <c r="F4" s="6"/>
      <c r="G4"/>
      <c r="H4"/>
      <c r="I4"/>
      <c r="J4" s="187"/>
      <c r="K4" s="187"/>
      <c r="L4" s="187"/>
      <c r="M4" s="187"/>
      <c r="N4" s="187"/>
      <c r="O4" s="187"/>
    </row>
    <row r="5" spans="1:21" x14ac:dyDescent="0.25">
      <c r="C5"/>
      <c r="D5"/>
      <c r="E5"/>
      <c r="F5" s="6"/>
      <c r="G5"/>
      <c r="H5"/>
      <c r="I5"/>
      <c r="J5"/>
      <c r="K5"/>
      <c r="L5"/>
    </row>
    <row r="6" spans="1:21" x14ac:dyDescent="0.25">
      <c r="C6"/>
      <c r="D6"/>
      <c r="E6"/>
      <c r="F6" s="6"/>
      <c r="G6"/>
      <c r="H6"/>
      <c r="I6"/>
      <c r="J6"/>
      <c r="K6"/>
      <c r="L6"/>
    </row>
    <row r="7" spans="1:21" x14ac:dyDescent="0.25">
      <c r="C7"/>
      <c r="D7"/>
      <c r="E7"/>
      <c r="F7" s="6"/>
      <c r="G7"/>
      <c r="H7"/>
      <c r="I7"/>
      <c r="J7"/>
      <c r="K7"/>
      <c r="L7"/>
    </row>
    <row r="8" spans="1:21" x14ac:dyDescent="0.25">
      <c r="C8"/>
      <c r="D8"/>
      <c r="E8"/>
      <c r="F8" s="6"/>
      <c r="G8"/>
      <c r="H8"/>
      <c r="I8"/>
      <c r="J8"/>
      <c r="K8"/>
      <c r="L8"/>
    </row>
    <row r="9" spans="1:21" x14ac:dyDescent="0.25">
      <c r="C9"/>
      <c r="D9"/>
      <c r="E9"/>
      <c r="F9" s="6"/>
      <c r="G9"/>
      <c r="H9"/>
      <c r="I9"/>
      <c r="J9"/>
      <c r="K9"/>
      <c r="L9"/>
    </row>
    <row r="10" spans="1:21" x14ac:dyDescent="0.25">
      <c r="C10"/>
      <c r="D10"/>
      <c r="E10"/>
      <c r="F10" s="6"/>
      <c r="G10"/>
      <c r="H10"/>
      <c r="I10"/>
      <c r="J10"/>
      <c r="K10"/>
      <c r="L10"/>
    </row>
    <row r="11" spans="1:21" x14ac:dyDescent="0.25">
      <c r="C11"/>
      <c r="D11"/>
      <c r="E11"/>
      <c r="F11" s="6"/>
      <c r="G11"/>
      <c r="H11"/>
      <c r="I11"/>
      <c r="J11"/>
      <c r="K11"/>
      <c r="L11"/>
    </row>
    <row r="12" spans="1:21" x14ac:dyDescent="0.25">
      <c r="C12"/>
      <c r="D12"/>
      <c r="E12"/>
      <c r="F12" s="6"/>
      <c r="G12"/>
      <c r="H12"/>
      <c r="I12"/>
      <c r="J12"/>
      <c r="K12"/>
      <c r="L12"/>
    </row>
    <row r="13" spans="1:21" x14ac:dyDescent="0.25">
      <c r="C13"/>
      <c r="D13"/>
      <c r="E13"/>
      <c r="F13" s="6"/>
      <c r="G13"/>
      <c r="H13"/>
      <c r="I13"/>
      <c r="J13"/>
      <c r="K13"/>
      <c r="L13"/>
    </row>
    <row r="14" spans="1:21" x14ac:dyDescent="0.25">
      <c r="C14"/>
      <c r="D14"/>
      <c r="E14"/>
      <c r="F14" s="6"/>
      <c r="G14"/>
      <c r="H14"/>
      <c r="I14"/>
      <c r="J14"/>
      <c r="K14"/>
      <c r="L14"/>
    </row>
    <row r="15" spans="1:21" x14ac:dyDescent="0.25">
      <c r="C15"/>
      <c r="D15"/>
      <c r="E15"/>
      <c r="F15" s="6"/>
      <c r="G15"/>
      <c r="H15"/>
      <c r="I15"/>
      <c r="J15"/>
      <c r="K15"/>
      <c r="L15"/>
    </row>
    <row r="16" spans="1:21" x14ac:dyDescent="0.25">
      <c r="C16"/>
      <c r="D16"/>
      <c r="E16"/>
      <c r="F16" s="6"/>
      <c r="G16"/>
      <c r="H16"/>
      <c r="I16"/>
      <c r="J16"/>
      <c r="K16"/>
      <c r="L16"/>
    </row>
    <row r="17" spans="3:14" x14ac:dyDescent="0.25">
      <c r="C17"/>
      <c r="D17"/>
      <c r="E17"/>
      <c r="F17" s="6"/>
      <c r="G17"/>
      <c r="H17"/>
      <c r="I17"/>
      <c r="J17"/>
      <c r="K17"/>
      <c r="L17"/>
    </row>
    <row r="18" spans="3:14" x14ac:dyDescent="0.25">
      <c r="C18"/>
      <c r="D18"/>
      <c r="E18"/>
      <c r="F18" s="6"/>
      <c r="G18"/>
      <c r="H18"/>
      <c r="I18"/>
      <c r="J18"/>
      <c r="K18"/>
      <c r="L18"/>
    </row>
    <row r="19" spans="3:14" x14ac:dyDescent="0.25">
      <c r="C19"/>
      <c r="D19"/>
      <c r="E19"/>
      <c r="F19" s="6"/>
      <c r="G19"/>
      <c r="H19"/>
      <c r="I19"/>
      <c r="J19"/>
      <c r="K19"/>
      <c r="L19"/>
    </row>
    <row r="20" spans="3:14" x14ac:dyDescent="0.25">
      <c r="C20"/>
      <c r="D20"/>
      <c r="E20"/>
      <c r="F20" s="6"/>
      <c r="G20"/>
      <c r="H20"/>
      <c r="I20"/>
      <c r="J20"/>
      <c r="K20"/>
      <c r="L20"/>
    </row>
    <row r="21" spans="3:14" x14ac:dyDescent="0.25">
      <c r="C21"/>
      <c r="D21"/>
      <c r="E21"/>
      <c r="F21" s="6"/>
      <c r="G21"/>
      <c r="H21"/>
      <c r="I21"/>
      <c r="J21"/>
      <c r="K21"/>
      <c r="L21"/>
    </row>
    <row r="22" spans="3:14" x14ac:dyDescent="0.25">
      <c r="C22"/>
      <c r="D22"/>
      <c r="E22"/>
      <c r="F22" s="6"/>
      <c r="G22"/>
      <c r="H22"/>
      <c r="I22"/>
      <c r="J22"/>
      <c r="K22"/>
      <c r="L22"/>
    </row>
    <row r="23" spans="3:14" x14ac:dyDescent="0.25">
      <c r="C23" s="2"/>
      <c r="D23" s="2"/>
      <c r="E23" s="2"/>
      <c r="F23" s="6"/>
      <c r="G23"/>
      <c r="H23"/>
      <c r="I23"/>
      <c r="J23"/>
      <c r="K23"/>
      <c r="L23"/>
      <c r="M23"/>
      <c r="N23"/>
    </row>
    <row r="24" spans="3:14" x14ac:dyDescent="0.25">
      <c r="C24" s="2"/>
      <c r="D24" s="2"/>
      <c r="E24" s="2"/>
      <c r="F24" s="6"/>
      <c r="G24"/>
      <c r="H24"/>
      <c r="I24"/>
      <c r="J24"/>
      <c r="K24"/>
      <c r="L24"/>
      <c r="M24"/>
      <c r="N24"/>
    </row>
    <row r="25" spans="3:14" x14ac:dyDescent="0.25">
      <c r="C25"/>
      <c r="D25"/>
      <c r="E25"/>
      <c r="F25"/>
      <c r="H25"/>
      <c r="I25"/>
      <c r="J25"/>
      <c r="K25"/>
      <c r="L25"/>
      <c r="M25"/>
      <c r="N25"/>
    </row>
    <row r="26" spans="3:14" x14ac:dyDescent="0.25">
      <c r="C26"/>
      <c r="D26"/>
      <c r="E26"/>
      <c r="F26"/>
      <c r="H26"/>
      <c r="I26"/>
      <c r="J26"/>
      <c r="K26"/>
      <c r="L26"/>
      <c r="M26"/>
      <c r="N26"/>
    </row>
    <row r="27" spans="3:14" x14ac:dyDescent="0.25">
      <c r="C27"/>
      <c r="D27"/>
      <c r="E27"/>
      <c r="F27"/>
      <c r="G27"/>
      <c r="H27"/>
      <c r="I27"/>
    </row>
    <row r="28" spans="3:14" x14ac:dyDescent="0.25">
      <c r="C28"/>
      <c r="D28"/>
      <c r="E28"/>
      <c r="G28"/>
      <c r="H28"/>
      <c r="I28"/>
    </row>
    <row r="29" spans="3:14" x14ac:dyDescent="0.25">
      <c r="C29"/>
      <c r="D29"/>
      <c r="E29"/>
      <c r="G29"/>
      <c r="H29"/>
      <c r="I29"/>
    </row>
    <row r="30" spans="3:14" x14ac:dyDescent="0.25">
      <c r="C30"/>
      <c r="D30"/>
      <c r="E30"/>
      <c r="G30"/>
      <c r="H30"/>
      <c r="I30"/>
    </row>
    <row r="31" spans="3:14" x14ac:dyDescent="0.25">
      <c r="C31"/>
      <c r="D31"/>
      <c r="E31"/>
      <c r="G31"/>
      <c r="H31"/>
      <c r="I31"/>
    </row>
    <row r="32" spans="3:14" x14ac:dyDescent="0.25">
      <c r="C32"/>
      <c r="D32"/>
      <c r="E32"/>
      <c r="G32"/>
      <c r="H32"/>
      <c r="I32"/>
    </row>
    <row r="33" spans="3:9" x14ac:dyDescent="0.25">
      <c r="C33"/>
      <c r="D33"/>
      <c r="E33"/>
      <c r="G33"/>
      <c r="H33"/>
      <c r="I33"/>
    </row>
    <row r="34" spans="3:9" x14ac:dyDescent="0.25">
      <c r="C34"/>
      <c r="D34"/>
      <c r="E34"/>
      <c r="G34"/>
      <c r="H34"/>
      <c r="I34"/>
    </row>
    <row r="35" spans="3:9" x14ac:dyDescent="0.25">
      <c r="C35"/>
      <c r="D35"/>
      <c r="E35"/>
      <c r="G35"/>
      <c r="H35"/>
      <c r="I35"/>
    </row>
    <row r="36" spans="3:9" x14ac:dyDescent="0.25">
      <c r="C36"/>
      <c r="D36"/>
      <c r="E36"/>
      <c r="G36"/>
      <c r="H36"/>
      <c r="I36"/>
    </row>
    <row r="37" spans="3:9" x14ac:dyDescent="0.25">
      <c r="C37"/>
      <c r="D37"/>
      <c r="E37"/>
      <c r="G37"/>
      <c r="H37"/>
      <c r="I37"/>
    </row>
    <row r="38" spans="3:9" x14ac:dyDescent="0.25">
      <c r="C38"/>
      <c r="D38"/>
      <c r="E38"/>
      <c r="G38"/>
      <c r="H38"/>
      <c r="I38"/>
    </row>
    <row r="39" spans="3:9" x14ac:dyDescent="0.25">
      <c r="C39"/>
      <c r="D39"/>
      <c r="E39"/>
      <c r="G39"/>
      <c r="H39"/>
      <c r="I39"/>
    </row>
    <row r="40" spans="3:9" x14ac:dyDescent="0.25">
      <c r="C40"/>
      <c r="D40"/>
      <c r="E40"/>
      <c r="G40"/>
      <c r="H40"/>
      <c r="I40"/>
    </row>
    <row r="41" spans="3:9" x14ac:dyDescent="0.25">
      <c r="C41"/>
      <c r="D41"/>
      <c r="E41"/>
    </row>
    <row r="42" spans="3:9" x14ac:dyDescent="0.25">
      <c r="C42"/>
      <c r="D42"/>
      <c r="E42"/>
    </row>
    <row r="43" spans="3:9" x14ac:dyDescent="0.25">
      <c r="C43"/>
      <c r="D43"/>
      <c r="E43"/>
    </row>
    <row r="44" spans="3:9" x14ac:dyDescent="0.25">
      <c r="C44"/>
      <c r="D44"/>
      <c r="E44"/>
    </row>
    <row r="45" spans="3:9" x14ac:dyDescent="0.25">
      <c r="C45"/>
      <c r="D45"/>
    </row>
    <row r="46" spans="3:9" x14ac:dyDescent="0.25">
      <c r="C46"/>
      <c r="D46"/>
    </row>
    <row r="47" spans="3:9" x14ac:dyDescent="0.25">
      <c r="C47"/>
      <c r="D47"/>
    </row>
    <row r="48" spans="3:9" x14ac:dyDescent="0.25">
      <c r="C48"/>
      <c r="D48"/>
    </row>
    <row r="49" spans="1:12" x14ac:dyDescent="0.25">
      <c r="C49"/>
      <c r="D49"/>
    </row>
    <row r="50" spans="1:12" x14ac:dyDescent="0.25">
      <c r="C50"/>
      <c r="D50"/>
    </row>
    <row r="55" spans="1:12" ht="75" x14ac:dyDescent="0.25">
      <c r="A55" s="183" t="s">
        <v>47</v>
      </c>
      <c r="B55" s="183"/>
      <c r="C55" s="192" t="s">
        <v>111</v>
      </c>
      <c r="D55" s="105" t="s">
        <v>60</v>
      </c>
      <c r="E55" s="105" t="s">
        <v>29</v>
      </c>
      <c r="F55" s="105" t="s">
        <v>81</v>
      </c>
      <c r="G55" s="17" t="s">
        <v>44</v>
      </c>
      <c r="H55" s="17" t="s">
        <v>45</v>
      </c>
      <c r="I55" s="18" t="s">
        <v>40</v>
      </c>
      <c r="J55" s="18" t="s">
        <v>41</v>
      </c>
      <c r="K55"/>
      <c r="L55"/>
    </row>
    <row r="56" spans="1:12" x14ac:dyDescent="0.25">
      <c r="A56" s="184"/>
      <c r="B56" s="184"/>
      <c r="C56" s="10">
        <v>0</v>
      </c>
      <c r="D56" s="102">
        <v>0</v>
      </c>
      <c r="E56" s="102">
        <v>0</v>
      </c>
      <c r="F56" s="13" t="e">
        <v>#DIV/0!</v>
      </c>
      <c r="G56" s="102">
        <v>0</v>
      </c>
      <c r="H56" s="12">
        <v>0</v>
      </c>
      <c r="I56" s="102">
        <v>0</v>
      </c>
      <c r="J56" s="12">
        <v>0</v>
      </c>
      <c r="K56"/>
      <c r="L56"/>
    </row>
    <row r="57" spans="1:12" x14ac:dyDescent="0.25">
      <c r="A57" s="184"/>
      <c r="B57" s="184"/>
      <c r="C57"/>
      <c r="D57"/>
      <c r="E57"/>
      <c r="F57"/>
      <c r="G57"/>
      <c r="H57"/>
      <c r="I57"/>
      <c r="J57"/>
      <c r="K57"/>
      <c r="L57"/>
    </row>
    <row r="58" spans="1:12" x14ac:dyDescent="0.25">
      <c r="A58" s="184"/>
      <c r="B58" s="184"/>
      <c r="C58"/>
      <c r="D58"/>
      <c r="E58"/>
      <c r="F58"/>
      <c r="G58"/>
      <c r="H58"/>
      <c r="I58"/>
      <c r="J58"/>
      <c r="K58"/>
      <c r="L58"/>
    </row>
    <row r="59" spans="1:12" x14ac:dyDescent="0.25">
      <c r="A59" s="184"/>
      <c r="B59" s="184"/>
      <c r="C59"/>
      <c r="D59"/>
      <c r="E59"/>
      <c r="F59"/>
      <c r="G59"/>
      <c r="H59"/>
      <c r="I59"/>
      <c r="J59"/>
      <c r="K59"/>
      <c r="L59"/>
    </row>
    <row r="60" spans="1:12" x14ac:dyDescent="0.25">
      <c r="A60" s="184"/>
      <c r="B60" s="184"/>
      <c r="C60"/>
      <c r="D60"/>
      <c r="E60"/>
      <c r="F60"/>
      <c r="G60"/>
      <c r="H60"/>
      <c r="I60"/>
      <c r="J60"/>
      <c r="K60"/>
      <c r="L60"/>
    </row>
    <row r="61" spans="1:12" x14ac:dyDescent="0.25">
      <c r="A61" s="184"/>
      <c r="B61" s="184"/>
      <c r="C61"/>
      <c r="D61"/>
      <c r="E61"/>
      <c r="F61"/>
      <c r="G61"/>
      <c r="H61"/>
      <c r="I61"/>
      <c r="J61"/>
      <c r="K61"/>
      <c r="L61"/>
    </row>
    <row r="62" spans="1:12" x14ac:dyDescent="0.25">
      <c r="A62" s="184"/>
      <c r="B62" s="184"/>
      <c r="C62"/>
      <c r="D62"/>
      <c r="E62"/>
      <c r="F62"/>
      <c r="G62"/>
      <c r="H62"/>
      <c r="I62"/>
      <c r="J62"/>
      <c r="K62"/>
      <c r="L62"/>
    </row>
    <row r="63" spans="1:12" x14ac:dyDescent="0.25">
      <c r="A63" s="184"/>
      <c r="B63" s="184"/>
      <c r="C63"/>
      <c r="D63"/>
      <c r="E63"/>
      <c r="F63"/>
      <c r="G63"/>
      <c r="H63"/>
      <c r="I63"/>
      <c r="J63"/>
      <c r="K63"/>
      <c r="L63"/>
    </row>
    <row r="64" spans="1:12" x14ac:dyDescent="0.25">
      <c r="A64" s="184"/>
      <c r="B64" s="184"/>
      <c r="C64"/>
      <c r="D64"/>
      <c r="E64"/>
      <c r="F64"/>
      <c r="G64"/>
      <c r="H64"/>
      <c r="I64"/>
      <c r="J64"/>
      <c r="K64"/>
      <c r="L64"/>
    </row>
    <row r="65" spans="1:46" x14ac:dyDescent="0.25">
      <c r="A65" s="184"/>
      <c r="B65" s="184"/>
      <c r="C65"/>
      <c r="D65"/>
      <c r="E65"/>
      <c r="F65"/>
      <c r="G65"/>
      <c r="H65"/>
      <c r="I65"/>
      <c r="J65"/>
      <c r="K65"/>
      <c r="L65"/>
    </row>
    <row r="66" spans="1:46" x14ac:dyDescent="0.25">
      <c r="A66" s="184"/>
      <c r="B66" s="184"/>
      <c r="C66"/>
      <c r="D66"/>
      <c r="E66"/>
      <c r="F66"/>
      <c r="G66"/>
      <c r="H66"/>
      <c r="I66"/>
      <c r="J66"/>
      <c r="K66"/>
      <c r="L66"/>
    </row>
    <row r="67" spans="1:46" x14ac:dyDescent="0.25">
      <c r="A67" s="184"/>
      <c r="B67" s="184"/>
      <c r="C67"/>
      <c r="D67"/>
      <c r="E67"/>
      <c r="F67"/>
      <c r="G67"/>
      <c r="H67"/>
      <c r="I67"/>
      <c r="J67"/>
      <c r="K67"/>
      <c r="L67"/>
    </row>
    <row r="68" spans="1:46" x14ac:dyDescent="0.25">
      <c r="A68" s="184"/>
      <c r="B68" s="184"/>
      <c r="C68"/>
      <c r="D68"/>
      <c r="E68"/>
      <c r="F68"/>
      <c r="G68"/>
      <c r="H68"/>
      <c r="I68"/>
      <c r="J68"/>
      <c r="K68"/>
      <c r="L68"/>
    </row>
    <row r="69" spans="1:46" x14ac:dyDescent="0.25">
      <c r="A69" s="184"/>
      <c r="B69" s="184"/>
      <c r="C69"/>
      <c r="D69"/>
      <c r="E69"/>
      <c r="F69"/>
      <c r="G69"/>
      <c r="H69"/>
      <c r="I69"/>
      <c r="J69"/>
      <c r="K69"/>
      <c r="L69"/>
    </row>
    <row r="70" spans="1:46" x14ac:dyDescent="0.25">
      <c r="A70" s="184"/>
      <c r="B70" s="184"/>
      <c r="C70"/>
      <c r="D70"/>
      <c r="E70"/>
      <c r="F70"/>
      <c r="G70"/>
      <c r="H70"/>
      <c r="I70"/>
      <c r="J70"/>
      <c r="K70"/>
      <c r="L70"/>
    </row>
    <row r="71" spans="1:46" x14ac:dyDescent="0.25">
      <c r="A71" s="184"/>
      <c r="B71" s="184"/>
      <c r="C71"/>
      <c r="D71"/>
      <c r="E71"/>
      <c r="F71"/>
      <c r="G71"/>
      <c r="H71"/>
      <c r="I71"/>
      <c r="J71"/>
      <c r="K71"/>
      <c r="L71"/>
    </row>
    <row r="72" spans="1:46" x14ac:dyDescent="0.25">
      <c r="A72" s="184"/>
      <c r="B72" s="184"/>
      <c r="C72"/>
      <c r="D72"/>
      <c r="E72"/>
      <c r="F72"/>
      <c r="G72"/>
      <c r="H72"/>
      <c r="I72"/>
      <c r="J72"/>
      <c r="K72"/>
      <c r="L72"/>
    </row>
    <row r="73" spans="1:46" x14ac:dyDescent="0.25">
      <c r="A73" s="184"/>
      <c r="B73" s="184"/>
      <c r="C73"/>
      <c r="D73"/>
      <c r="E73"/>
      <c r="F73"/>
      <c r="G73"/>
      <c r="H73"/>
      <c r="I73"/>
      <c r="J73"/>
      <c r="K73"/>
      <c r="L73"/>
    </row>
    <row r="74" spans="1:46" x14ac:dyDescent="0.25">
      <c r="A74" s="184"/>
      <c r="B74" s="184"/>
      <c r="C74"/>
      <c r="D74"/>
      <c r="E74"/>
      <c r="F74"/>
      <c r="G74"/>
      <c r="H74"/>
      <c r="I74"/>
      <c r="J74"/>
      <c r="K74"/>
      <c r="L74"/>
    </row>
    <row r="75" spans="1:46" x14ac:dyDescent="0.25">
      <c r="A75" s="184"/>
      <c r="B75" s="184"/>
      <c r="C75"/>
      <c r="D75"/>
      <c r="E75"/>
      <c r="F75"/>
      <c r="G75"/>
      <c r="H75"/>
      <c r="I75"/>
      <c r="J75"/>
      <c r="K75"/>
      <c r="L75"/>
    </row>
    <row r="76" spans="1:46" x14ac:dyDescent="0.25">
      <c r="C76" s="11"/>
      <c r="D76" s="11"/>
      <c r="E76" s="11"/>
      <c r="F76" s="12"/>
      <c r="G76" s="11"/>
      <c r="H76" s="12"/>
      <c r="I76"/>
      <c r="J76"/>
      <c r="K76"/>
      <c r="L76"/>
    </row>
    <row r="77" spans="1:46" x14ac:dyDescent="0.25">
      <c r="C77" s="11"/>
      <c r="D77" s="11"/>
      <c r="E77" s="11"/>
      <c r="F77" s="12"/>
      <c r="G77" s="11"/>
      <c r="H77" s="12"/>
      <c r="I77"/>
      <c r="J77"/>
      <c r="K77"/>
      <c r="L77"/>
    </row>
    <row r="78" spans="1:46" x14ac:dyDescent="0.25">
      <c r="C78"/>
      <c r="D78"/>
      <c r="E78"/>
      <c r="F78"/>
      <c r="G78"/>
      <c r="H78"/>
      <c r="I78"/>
      <c r="J78"/>
      <c r="K78"/>
      <c r="L78"/>
    </row>
    <row r="79" spans="1:46" x14ac:dyDescent="0.25">
      <c r="C79"/>
      <c r="D79"/>
      <c r="E79"/>
      <c r="F79"/>
      <c r="G79"/>
      <c r="H79"/>
      <c r="I79"/>
      <c r="J79"/>
      <c r="K79"/>
      <c r="L79"/>
    </row>
    <row r="80" spans="1:46" s="11" customFormat="1" x14ac:dyDescent="0.25">
      <c r="A80" s="183" t="s">
        <v>51</v>
      </c>
      <c r="B80" s="183"/>
      <c r="C80" s="2"/>
      <c r="D80" s="73" t="s">
        <v>128</v>
      </c>
      <c r="E80"/>
      <c r="F80"/>
      <c r="G80"/>
      <c r="H80"/>
      <c r="I80"/>
      <c r="J80"/>
      <c r="K80"/>
      <c r="L80"/>
      <c r="M80"/>
      <c r="N80"/>
      <c r="O80"/>
      <c r="P80"/>
      <c r="Q80"/>
      <c r="R80"/>
      <c r="S80"/>
      <c r="T80"/>
      <c r="U80"/>
      <c r="V80"/>
      <c r="W80"/>
      <c r="X80" s="2"/>
      <c r="Y80" s="2"/>
      <c r="Z80" s="2"/>
      <c r="AA80" s="2"/>
      <c r="AB80" s="2"/>
      <c r="AC80" s="2"/>
      <c r="AD80" s="2"/>
      <c r="AE80" s="2"/>
      <c r="AF80" s="2"/>
      <c r="AG80" s="2"/>
      <c r="AH80" s="2"/>
      <c r="AI80" s="2"/>
      <c r="AJ80" s="2"/>
      <c r="AK80" s="2"/>
      <c r="AL80" s="2"/>
      <c r="AM80" s="2"/>
      <c r="AN80" s="2"/>
      <c r="AO80" s="2"/>
      <c r="AP80" s="2"/>
      <c r="AQ80" s="2"/>
      <c r="AR80" s="2"/>
      <c r="AS80" s="2"/>
      <c r="AT80" s="2"/>
    </row>
    <row r="81" spans="1:46" s="11" customFormat="1" x14ac:dyDescent="0.25">
      <c r="A81" s="184"/>
      <c r="B81" s="184"/>
      <c r="C81" s="73" t="s">
        <v>24</v>
      </c>
      <c r="D81" s="2">
        <v>0</v>
      </c>
      <c r="E81"/>
      <c r="F81"/>
      <c r="G81"/>
      <c r="H81"/>
      <c r="I81"/>
      <c r="J81"/>
      <c r="K81"/>
      <c r="L81"/>
      <c r="M81"/>
      <c r="N81"/>
      <c r="O81"/>
      <c r="P81"/>
      <c r="Q81"/>
      <c r="R81"/>
      <c r="S81"/>
      <c r="T81"/>
      <c r="U81"/>
      <c r="V81"/>
      <c r="W81"/>
      <c r="X81" s="2"/>
      <c r="Y81" s="2"/>
      <c r="Z81" s="2"/>
      <c r="AA81" s="2"/>
      <c r="AB81" s="2"/>
      <c r="AC81" s="2"/>
      <c r="AD81" s="2"/>
      <c r="AE81" s="2"/>
      <c r="AF81" s="2"/>
      <c r="AG81" s="2"/>
      <c r="AH81" s="2"/>
      <c r="AI81" s="2"/>
      <c r="AJ81" s="2"/>
      <c r="AK81" s="2"/>
      <c r="AL81" s="2"/>
      <c r="AM81" s="2"/>
      <c r="AN81" s="2"/>
      <c r="AO81" s="2"/>
      <c r="AP81" s="2"/>
      <c r="AQ81" s="2"/>
      <c r="AR81" s="2"/>
      <c r="AS81" s="2"/>
      <c r="AT81" s="2"/>
    </row>
    <row r="82" spans="1:46" s="11" customFormat="1" x14ac:dyDescent="0.25">
      <c r="A82" s="184"/>
      <c r="B82" s="184"/>
      <c r="C82" s="5" t="s">
        <v>117</v>
      </c>
      <c r="D82" s="32" t="e">
        <v>#DIV/0!</v>
      </c>
      <c r="E82"/>
      <c r="F82"/>
      <c r="G82"/>
      <c r="H82"/>
      <c r="I82"/>
      <c r="J82"/>
      <c r="K82"/>
      <c r="L82"/>
      <c r="M82"/>
      <c r="N82"/>
      <c r="O82"/>
      <c r="P82"/>
      <c r="Q82"/>
      <c r="R82"/>
      <c r="S82"/>
      <c r="T82"/>
      <c r="U82"/>
      <c r="V82"/>
      <c r="W82"/>
      <c r="X82" s="2"/>
      <c r="Y82" s="2"/>
      <c r="Z82" s="2"/>
      <c r="AA82" s="2"/>
      <c r="AB82" s="2"/>
      <c r="AC82" s="2"/>
      <c r="AD82" s="2"/>
      <c r="AE82" s="2"/>
      <c r="AF82" s="2"/>
      <c r="AG82" s="2"/>
      <c r="AH82" s="2"/>
      <c r="AI82" s="2"/>
      <c r="AJ82" s="2"/>
      <c r="AK82" s="2"/>
      <c r="AL82" s="2"/>
      <c r="AM82" s="2"/>
      <c r="AN82" s="2"/>
      <c r="AO82" s="2"/>
      <c r="AP82" s="2"/>
      <c r="AQ82" s="2"/>
      <c r="AR82" s="2"/>
      <c r="AS82" s="2"/>
      <c r="AT82" s="2"/>
    </row>
    <row r="83" spans="1:46" s="11" customFormat="1" x14ac:dyDescent="0.25">
      <c r="A83" s="184"/>
      <c r="B83" s="184"/>
      <c r="C83" s="5" t="s">
        <v>115</v>
      </c>
      <c r="D83" s="32" t="e">
        <v>#DIV/0!</v>
      </c>
      <c r="E83"/>
      <c r="F83"/>
      <c r="G83"/>
      <c r="H83"/>
      <c r="I83"/>
      <c r="J83"/>
      <c r="K83"/>
      <c r="L83"/>
      <c r="M83"/>
      <c r="N83"/>
      <c r="O83"/>
      <c r="P83"/>
      <c r="Q83"/>
      <c r="R83"/>
      <c r="S83"/>
      <c r="T83"/>
      <c r="U83"/>
      <c r="V83"/>
      <c r="W83"/>
      <c r="X83" s="2"/>
      <c r="Y83" s="2"/>
      <c r="Z83" s="2"/>
      <c r="AA83" s="2"/>
      <c r="AB83" s="2"/>
      <c r="AC83" s="2"/>
      <c r="AD83" s="2"/>
      <c r="AE83" s="2"/>
      <c r="AF83" s="2"/>
      <c r="AG83" s="2"/>
      <c r="AH83" s="2"/>
      <c r="AI83" s="2"/>
      <c r="AJ83" s="2"/>
      <c r="AK83" s="2"/>
      <c r="AL83" s="2"/>
      <c r="AM83" s="2"/>
      <c r="AN83" s="2"/>
      <c r="AO83" s="2"/>
      <c r="AP83" s="2"/>
      <c r="AQ83" s="2"/>
      <c r="AR83" s="2"/>
      <c r="AS83" s="2"/>
      <c r="AT83" s="2"/>
    </row>
    <row r="84" spans="1:46" s="11" customFormat="1" x14ac:dyDescent="0.25">
      <c r="A84" s="184"/>
      <c r="B84" s="184"/>
      <c r="C84" s="5" t="s">
        <v>22</v>
      </c>
      <c r="D84" s="32" t="e">
        <v>#DIV/0!</v>
      </c>
      <c r="E84"/>
      <c r="F84"/>
      <c r="G84"/>
      <c r="H84"/>
      <c r="I84"/>
      <c r="J84"/>
      <c r="K84"/>
      <c r="L84"/>
      <c r="M84"/>
      <c r="N84"/>
      <c r="O84"/>
      <c r="P84"/>
      <c r="Q84"/>
      <c r="R84"/>
      <c r="S84"/>
      <c r="T84"/>
      <c r="U84"/>
      <c r="V84"/>
      <c r="W84"/>
      <c r="X84" s="2"/>
    </row>
    <row r="85" spans="1:46" s="11" customFormat="1" x14ac:dyDescent="0.25">
      <c r="A85" s="184"/>
      <c r="B85" s="184"/>
      <c r="C85" s="5" t="s">
        <v>118</v>
      </c>
      <c r="D85" s="32" t="e">
        <v>#DIV/0!</v>
      </c>
      <c r="E85"/>
      <c r="F85"/>
      <c r="G85"/>
      <c r="H85"/>
      <c r="I85"/>
      <c r="J85"/>
      <c r="K85"/>
      <c r="L85"/>
      <c r="M85"/>
      <c r="N85"/>
      <c r="O85"/>
      <c r="P85"/>
      <c r="Q85"/>
      <c r="R85"/>
      <c r="S85"/>
      <c r="T85"/>
      <c r="U85"/>
      <c r="V85"/>
      <c r="W85"/>
      <c r="X85" s="2"/>
    </row>
    <row r="86" spans="1:46" s="11" customFormat="1" x14ac:dyDescent="0.25">
      <c r="A86" s="184"/>
      <c r="B86" s="184"/>
      <c r="C86" s="5" t="s">
        <v>119</v>
      </c>
      <c r="D86" s="32" t="e">
        <v>#DIV/0!</v>
      </c>
      <c r="E86"/>
      <c r="F86"/>
      <c r="G86"/>
      <c r="H86"/>
      <c r="I86"/>
      <c r="J86"/>
      <c r="K86"/>
      <c r="L86"/>
      <c r="M86"/>
      <c r="N86"/>
      <c r="O86"/>
      <c r="P86"/>
      <c r="Q86"/>
      <c r="R86"/>
      <c r="S86"/>
      <c r="T86"/>
      <c r="U86"/>
      <c r="V86"/>
      <c r="W86"/>
      <c r="X86" s="2"/>
    </row>
    <row r="87" spans="1:46" s="11" customFormat="1" x14ac:dyDescent="0.25">
      <c r="A87" s="184"/>
      <c r="B87" s="184"/>
      <c r="C87" s="5" t="s">
        <v>127</v>
      </c>
      <c r="D87" s="32" t="e">
        <v>#DIV/0!</v>
      </c>
      <c r="E87"/>
      <c r="F87"/>
      <c r="G87"/>
      <c r="H87"/>
      <c r="I87"/>
      <c r="J87"/>
      <c r="K87"/>
      <c r="L87"/>
      <c r="M87"/>
      <c r="N87"/>
      <c r="O87"/>
      <c r="P87"/>
      <c r="Q87"/>
      <c r="R87"/>
      <c r="S87"/>
      <c r="T87"/>
      <c r="U87"/>
      <c r="V87"/>
      <c r="W87"/>
      <c r="X87" s="2"/>
    </row>
    <row r="88" spans="1:46" s="11" customFormat="1" x14ac:dyDescent="0.25">
      <c r="A88" s="184"/>
      <c r="B88" s="184"/>
      <c r="C88" s="5" t="s">
        <v>79</v>
      </c>
      <c r="D88" s="32" t="e">
        <v>#DIV/0!</v>
      </c>
      <c r="E88"/>
      <c r="F88"/>
      <c r="G88"/>
      <c r="H88"/>
      <c r="I88"/>
      <c r="J88"/>
      <c r="K88"/>
      <c r="L88"/>
      <c r="M88"/>
      <c r="N88"/>
      <c r="O88"/>
      <c r="P88"/>
      <c r="Q88"/>
      <c r="R88"/>
      <c r="S88"/>
      <c r="T88"/>
      <c r="U88"/>
      <c r="V88"/>
      <c r="W88"/>
      <c r="X88" s="2"/>
    </row>
    <row r="89" spans="1:46" s="11" customFormat="1" x14ac:dyDescent="0.25">
      <c r="A89" s="184"/>
      <c r="B89" s="184"/>
      <c r="C89" s="5" t="s">
        <v>76</v>
      </c>
      <c r="D89" s="32" t="e">
        <v>#DIV/0!</v>
      </c>
      <c r="E89"/>
      <c r="F89"/>
      <c r="G89"/>
      <c r="H89"/>
      <c r="I89"/>
      <c r="J89"/>
      <c r="K89"/>
      <c r="L89"/>
      <c r="M89"/>
      <c r="N89"/>
      <c r="O89"/>
      <c r="P89"/>
      <c r="Q89"/>
      <c r="R89"/>
      <c r="S89"/>
      <c r="T89"/>
      <c r="U89"/>
      <c r="V89"/>
      <c r="W89"/>
      <c r="X89" s="2"/>
    </row>
    <row r="90" spans="1:46" s="11" customFormat="1" x14ac:dyDescent="0.25">
      <c r="A90" s="184"/>
      <c r="B90" s="184"/>
      <c r="C90" s="5" t="s">
        <v>116</v>
      </c>
      <c r="D90" s="32" t="e">
        <v>#DIV/0!</v>
      </c>
      <c r="E90"/>
      <c r="F90"/>
      <c r="G90"/>
      <c r="H90"/>
      <c r="I90"/>
      <c r="J90"/>
      <c r="K90"/>
      <c r="L90"/>
      <c r="M90"/>
      <c r="N90"/>
      <c r="O90"/>
      <c r="P90"/>
      <c r="Q90"/>
      <c r="R90"/>
      <c r="S90"/>
      <c r="T90"/>
      <c r="U90"/>
      <c r="V90"/>
      <c r="W90"/>
      <c r="X90" s="2"/>
    </row>
    <row r="91" spans="1:46" s="11" customFormat="1" x14ac:dyDescent="0.25">
      <c r="A91" s="184"/>
      <c r="B91" s="184"/>
      <c r="C91" s="5" t="s">
        <v>23</v>
      </c>
      <c r="D91" s="32" t="e">
        <v>#DIV/0!</v>
      </c>
      <c r="E91"/>
      <c r="F91"/>
      <c r="G91"/>
      <c r="H91"/>
      <c r="I91"/>
      <c r="J91"/>
      <c r="K91"/>
      <c r="L91"/>
      <c r="M91"/>
      <c r="N91"/>
      <c r="O91"/>
      <c r="P91"/>
      <c r="Q91"/>
      <c r="R91"/>
      <c r="S91"/>
      <c r="T91"/>
      <c r="U91"/>
      <c r="V91"/>
      <c r="W91"/>
      <c r="X91" s="2"/>
    </row>
    <row r="92" spans="1:46" s="11" customFormat="1" x14ac:dyDescent="0.25">
      <c r="A92" s="184"/>
      <c r="B92" s="184"/>
      <c r="C92"/>
      <c r="D92"/>
      <c r="E92"/>
      <c r="F92"/>
      <c r="G92"/>
      <c r="H92"/>
      <c r="I92"/>
      <c r="J92"/>
      <c r="K92"/>
      <c r="L92"/>
      <c r="M92"/>
      <c r="N92"/>
      <c r="O92"/>
      <c r="P92"/>
      <c r="Q92"/>
      <c r="R92"/>
      <c r="S92"/>
      <c r="T92"/>
      <c r="U92"/>
      <c r="V92"/>
      <c r="W92"/>
      <c r="X92" s="2"/>
    </row>
    <row r="93" spans="1:46" s="11" customFormat="1" x14ac:dyDescent="0.25">
      <c r="A93" s="184"/>
      <c r="B93" s="184"/>
      <c r="C93"/>
      <c r="D93"/>
      <c r="E93"/>
      <c r="F93"/>
      <c r="G93"/>
      <c r="H93"/>
      <c r="I93"/>
      <c r="J93"/>
      <c r="K93"/>
      <c r="L93"/>
      <c r="M93"/>
      <c r="N93"/>
      <c r="O93" s="6"/>
      <c r="P93" s="6"/>
      <c r="Q93" s="6"/>
      <c r="R93" s="6"/>
      <c r="S93" s="6"/>
      <c r="T93" s="6"/>
      <c r="U93" s="6"/>
      <c r="V93" s="6"/>
      <c r="W93" s="6"/>
      <c r="X93" s="2"/>
    </row>
    <row r="94" spans="1:46" s="11" customFormat="1" x14ac:dyDescent="0.25">
      <c r="A94" s="184"/>
      <c r="B94" s="184"/>
      <c r="C94"/>
      <c r="D94"/>
      <c r="E94"/>
      <c r="F94"/>
      <c r="G94"/>
      <c r="H94"/>
      <c r="I94"/>
      <c r="J94"/>
      <c r="K94"/>
      <c r="L94"/>
      <c r="M94"/>
      <c r="N94"/>
      <c r="O94" s="6"/>
      <c r="P94" s="6"/>
      <c r="Q94" s="6"/>
      <c r="R94" s="6"/>
      <c r="S94" s="6"/>
      <c r="T94" s="6"/>
      <c r="U94" s="6"/>
      <c r="V94" s="6"/>
      <c r="W94" s="6"/>
      <c r="X94" s="2"/>
    </row>
    <row r="95" spans="1:46" s="11" customFormat="1" x14ac:dyDescent="0.25">
      <c r="A95" s="184"/>
      <c r="B95" s="184"/>
      <c r="C95"/>
      <c r="D95"/>
      <c r="E95"/>
      <c r="F95"/>
      <c r="G95"/>
      <c r="H95"/>
      <c r="I95"/>
      <c r="J95"/>
      <c r="K95"/>
      <c r="L95"/>
      <c r="M95"/>
      <c r="N95"/>
      <c r="O95" s="6"/>
      <c r="P95" s="6"/>
      <c r="Q95" s="6"/>
      <c r="R95" s="6"/>
      <c r="S95" s="6"/>
      <c r="T95" s="6"/>
      <c r="U95" s="6"/>
      <c r="V95" s="6"/>
      <c r="W95" s="6"/>
      <c r="X95" s="2"/>
    </row>
    <row r="96" spans="1:46" s="11" customFormat="1" x14ac:dyDescent="0.25">
      <c r="A96" s="184"/>
      <c r="B96" s="184"/>
      <c r="C96"/>
      <c r="D96"/>
      <c r="E96"/>
      <c r="F96"/>
      <c r="G96"/>
      <c r="H96"/>
      <c r="I96"/>
      <c r="J96"/>
      <c r="K96"/>
      <c r="L96"/>
      <c r="M96"/>
      <c r="N96"/>
      <c r="O96" s="6"/>
      <c r="P96" s="6"/>
      <c r="Q96" s="6"/>
      <c r="R96" s="6"/>
      <c r="S96" s="6"/>
      <c r="T96" s="6"/>
      <c r="U96" s="6"/>
      <c r="V96" s="6"/>
      <c r="W96" s="6"/>
      <c r="X96" s="2"/>
    </row>
    <row r="97" spans="1:24" s="11" customFormat="1" x14ac:dyDescent="0.25">
      <c r="A97" s="184"/>
      <c r="B97" s="184"/>
      <c r="C97"/>
      <c r="D97"/>
      <c r="E97"/>
      <c r="F97"/>
      <c r="G97"/>
      <c r="H97"/>
      <c r="I97"/>
      <c r="J97"/>
      <c r="K97"/>
      <c r="L97"/>
      <c r="M97"/>
      <c r="N97"/>
      <c r="O97" s="6"/>
      <c r="P97" s="6"/>
      <c r="Q97" s="6"/>
      <c r="R97" s="6"/>
      <c r="S97" s="6"/>
      <c r="T97" s="6"/>
      <c r="U97" s="6"/>
      <c r="V97" s="6"/>
      <c r="W97" s="6"/>
      <c r="X97" s="2"/>
    </row>
    <row r="98" spans="1:24" s="11" customFormat="1" x14ac:dyDescent="0.25">
      <c r="A98" s="184"/>
      <c r="B98" s="184"/>
      <c r="C98"/>
      <c r="D98"/>
      <c r="E98"/>
      <c r="F98"/>
      <c r="G98"/>
      <c r="H98"/>
      <c r="I98"/>
      <c r="J98"/>
      <c r="K98"/>
      <c r="L98"/>
      <c r="M98"/>
      <c r="N98"/>
      <c r="O98" s="6"/>
      <c r="P98" s="6"/>
      <c r="Q98" s="6"/>
      <c r="R98" s="6"/>
      <c r="S98" s="6"/>
      <c r="T98" s="6"/>
      <c r="U98" s="6"/>
      <c r="V98" s="6"/>
      <c r="W98" s="6"/>
      <c r="X98" s="2"/>
    </row>
    <row r="99" spans="1:24" s="11" customFormat="1" x14ac:dyDescent="0.25">
      <c r="A99" s="184"/>
      <c r="B99" s="184"/>
      <c r="C99"/>
      <c r="D99"/>
      <c r="E99"/>
      <c r="F99"/>
      <c r="G99"/>
      <c r="H99"/>
      <c r="I99"/>
      <c r="J99"/>
      <c r="K99"/>
      <c r="L99"/>
      <c r="M99"/>
      <c r="N99"/>
      <c r="O99" s="6"/>
      <c r="P99" s="6"/>
      <c r="Q99" s="6"/>
      <c r="R99" s="6"/>
      <c r="S99" s="6"/>
      <c r="T99" s="6"/>
      <c r="U99" s="6"/>
      <c r="V99" s="6"/>
      <c r="W99" s="6"/>
      <c r="X99" s="2"/>
    </row>
    <row r="100" spans="1:24" s="11" customFormat="1" x14ac:dyDescent="0.25">
      <c r="A100" s="184"/>
      <c r="B100" s="184"/>
      <c r="C100"/>
      <c r="D100"/>
      <c r="E100"/>
      <c r="F100"/>
      <c r="G100"/>
      <c r="H100"/>
      <c r="I100"/>
      <c r="J100"/>
      <c r="K100"/>
      <c r="L100"/>
      <c r="M100"/>
      <c r="N100"/>
      <c r="O100" s="6"/>
      <c r="P100" s="6"/>
      <c r="Q100" s="6"/>
      <c r="R100" s="6"/>
      <c r="S100" s="6"/>
      <c r="T100" s="6"/>
      <c r="U100" s="6"/>
      <c r="V100" s="6"/>
      <c r="W100" s="6"/>
      <c r="X100" s="2"/>
    </row>
    <row r="101" spans="1:24" x14ac:dyDescent="0.25">
      <c r="C101" s="5"/>
      <c r="D101" s="6"/>
      <c r="E101" s="6"/>
      <c r="F101" s="6"/>
      <c r="G101" s="6"/>
      <c r="H101" s="6"/>
      <c r="I101" s="6"/>
      <c r="J101" s="6"/>
      <c r="K101" s="6"/>
      <c r="L101" s="6"/>
      <c r="M101" s="6"/>
      <c r="N101" s="6"/>
      <c r="O101" s="6"/>
      <c r="P101" s="6"/>
      <c r="Q101" s="6"/>
      <c r="R101" s="6"/>
      <c r="S101" s="6"/>
      <c r="T101" s="6"/>
      <c r="U101" s="6"/>
      <c r="V101" s="6"/>
      <c r="W101" s="6"/>
      <c r="X101"/>
    </row>
    <row r="102" spans="1:24" x14ac:dyDescent="0.25">
      <c r="C102" s="5"/>
      <c r="D102" s="6"/>
      <c r="E102" s="6"/>
      <c r="F102" s="6"/>
      <c r="G102" s="6"/>
      <c r="H102" s="6"/>
      <c r="I102" s="6"/>
      <c r="J102" s="6"/>
      <c r="K102" s="6"/>
      <c r="L102" s="6"/>
      <c r="M102" s="6"/>
      <c r="N102" s="6"/>
      <c r="O102" s="6"/>
      <c r="P102" s="6"/>
      <c r="Q102" s="6"/>
      <c r="R102" s="6"/>
      <c r="S102" s="6"/>
      <c r="T102" s="6"/>
      <c r="U102" s="6"/>
      <c r="V102" s="6"/>
      <c r="W102" s="6"/>
      <c r="X102"/>
    </row>
    <row r="103" spans="1:24" x14ac:dyDescent="0.25">
      <c r="C103" s="5"/>
      <c r="D103" s="6"/>
      <c r="E103" s="6"/>
      <c r="F103" s="6"/>
      <c r="G103" s="6"/>
      <c r="H103" s="6"/>
      <c r="I103" s="6"/>
      <c r="J103" s="6"/>
      <c r="K103" s="6"/>
      <c r="L103" s="6"/>
      <c r="M103" s="6"/>
      <c r="N103" s="6"/>
      <c r="O103" s="6"/>
      <c r="P103" s="6"/>
      <c r="Q103" s="6"/>
      <c r="R103" s="6"/>
      <c r="S103" s="6"/>
      <c r="T103" s="6"/>
      <c r="U103" s="6"/>
      <c r="V103" s="6"/>
      <c r="W103" s="6"/>
      <c r="X103"/>
    </row>
    <row r="104" spans="1:24" x14ac:dyDescent="0.25">
      <c r="C104" s="5"/>
      <c r="D104" s="6"/>
      <c r="E104" s="6"/>
      <c r="F104" s="6"/>
      <c r="G104" s="6"/>
      <c r="H104" s="6"/>
      <c r="I104" s="6"/>
      <c r="J104" s="6"/>
      <c r="K104" s="6"/>
      <c r="L104" s="6"/>
      <c r="M104" s="6"/>
      <c r="N104" s="6"/>
      <c r="O104" s="6"/>
      <c r="P104" s="6"/>
      <c r="Q104" s="6"/>
      <c r="R104" s="6"/>
      <c r="S104" s="6"/>
      <c r="T104" s="6"/>
      <c r="U104" s="6"/>
      <c r="V104" s="6"/>
      <c r="W104" s="6"/>
      <c r="X104"/>
    </row>
    <row r="105" spans="1:24" x14ac:dyDescent="0.25">
      <c r="C105" s="5"/>
      <c r="D105" s="6"/>
      <c r="E105" s="6"/>
      <c r="F105" s="6"/>
      <c r="G105" s="6"/>
      <c r="H105" s="6"/>
      <c r="I105" s="6"/>
      <c r="J105" s="6"/>
      <c r="K105" s="6"/>
      <c r="L105" s="6"/>
      <c r="M105" s="6"/>
      <c r="N105" s="6"/>
      <c r="O105" s="6"/>
      <c r="P105" s="6"/>
      <c r="Q105" s="6"/>
      <c r="R105" s="6"/>
      <c r="S105" s="6"/>
      <c r="T105" s="6"/>
      <c r="U105" s="6"/>
      <c r="V105" s="6"/>
      <c r="W105" s="6"/>
      <c r="X105"/>
    </row>
    <row r="106" spans="1:24" x14ac:dyDescent="0.25">
      <c r="C106" s="5"/>
      <c r="D106" s="6"/>
      <c r="E106" s="6"/>
      <c r="F106" s="6"/>
      <c r="G106" s="6"/>
      <c r="H106" s="6"/>
      <c r="I106" s="6"/>
      <c r="J106" s="6"/>
      <c r="K106" s="6"/>
      <c r="L106" s="6"/>
      <c r="M106" s="6"/>
      <c r="N106" s="6"/>
      <c r="O106" s="6"/>
      <c r="P106" s="6"/>
      <c r="Q106" s="6"/>
      <c r="R106" s="6"/>
      <c r="S106" s="6"/>
      <c r="T106" s="6"/>
      <c r="U106" s="6"/>
      <c r="V106" s="6"/>
      <c r="W106" s="6"/>
      <c r="X106"/>
    </row>
    <row r="107" spans="1:24" x14ac:dyDescent="0.25">
      <c r="C107" s="5"/>
      <c r="D107" s="6"/>
      <c r="E107" s="6"/>
      <c r="F107" s="6"/>
      <c r="G107" s="6"/>
      <c r="H107" s="6"/>
      <c r="I107" s="6"/>
      <c r="J107" s="6"/>
      <c r="K107" s="6"/>
      <c r="L107" s="6"/>
      <c r="M107" s="6"/>
      <c r="N107" s="6"/>
      <c r="O107" s="6"/>
      <c r="P107" s="6"/>
      <c r="Q107" s="6"/>
      <c r="R107" s="6"/>
      <c r="S107" s="6"/>
      <c r="T107" s="6"/>
      <c r="U107" s="6"/>
      <c r="V107" s="6"/>
      <c r="W107" s="6"/>
      <c r="X107"/>
    </row>
    <row r="108" spans="1:24" x14ac:dyDescent="0.25">
      <c r="C108" s="5"/>
      <c r="D108" s="6"/>
      <c r="E108" s="6"/>
      <c r="F108" s="6"/>
      <c r="G108" s="6"/>
      <c r="H108" s="6"/>
      <c r="I108" s="6"/>
      <c r="J108" s="6"/>
      <c r="K108" s="6"/>
      <c r="L108" s="6"/>
      <c r="M108" s="6"/>
      <c r="N108" s="6"/>
      <c r="O108" s="6"/>
      <c r="P108" s="6"/>
      <c r="Q108" s="6"/>
      <c r="R108" s="6"/>
      <c r="S108" s="6"/>
      <c r="T108" s="6"/>
      <c r="U108" s="6"/>
      <c r="V108" s="6"/>
      <c r="W108" s="6"/>
      <c r="X108" s="6"/>
    </row>
    <row r="109" spans="1:24" x14ac:dyDescent="0.25">
      <c r="C109"/>
      <c r="D109"/>
      <c r="E109"/>
    </row>
    <row r="110" spans="1:24" x14ac:dyDescent="0.25">
      <c r="C110"/>
      <c r="D110"/>
      <c r="E110"/>
    </row>
    <row r="111" spans="1:24" x14ac:dyDescent="0.25">
      <c r="C111"/>
      <c r="D111"/>
      <c r="E111"/>
    </row>
    <row r="112" spans="1:24" x14ac:dyDescent="0.25">
      <c r="C112"/>
      <c r="D112"/>
      <c r="E112"/>
    </row>
    <row r="113" spans="3:5" x14ac:dyDescent="0.25">
      <c r="C113"/>
      <c r="D113"/>
      <c r="E113"/>
    </row>
    <row r="140" spans="1:24" s="14" customFormat="1" x14ac:dyDescent="0.25">
      <c r="A140" s="183" t="s">
        <v>52</v>
      </c>
      <c r="B140" s="183"/>
      <c r="C140" s="101"/>
      <c r="D140" s="73" t="s">
        <v>128</v>
      </c>
      <c r="E140"/>
      <c r="F140"/>
      <c r="G140"/>
      <c r="H140"/>
      <c r="I140"/>
      <c r="J140"/>
      <c r="K140"/>
      <c r="L140"/>
      <c r="M140"/>
      <c r="N140"/>
      <c r="O140"/>
      <c r="P140"/>
      <c r="Q140"/>
      <c r="R140"/>
      <c r="S140"/>
      <c r="T140"/>
      <c r="U140"/>
      <c r="V140"/>
      <c r="W140"/>
    </row>
    <row r="141" spans="1:24" s="11" customFormat="1" x14ac:dyDescent="0.25">
      <c r="A141" s="184"/>
      <c r="B141" s="184"/>
      <c r="C141" s="101" t="s">
        <v>50</v>
      </c>
      <c r="D141" s="2">
        <v>0</v>
      </c>
      <c r="E141"/>
      <c r="F141"/>
      <c r="G141"/>
      <c r="H141"/>
      <c r="I141"/>
      <c r="J141"/>
      <c r="K141"/>
      <c r="L141"/>
      <c r="M141"/>
      <c r="N141"/>
      <c r="O141"/>
      <c r="P141"/>
      <c r="Q141"/>
      <c r="R141"/>
      <c r="S141"/>
      <c r="T141"/>
      <c r="U141"/>
      <c r="V141"/>
      <c r="W141"/>
      <c r="X141" s="2"/>
    </row>
    <row r="142" spans="1:24" s="11" customFormat="1" x14ac:dyDescent="0.25">
      <c r="A142" s="184"/>
      <c r="B142" s="184"/>
      <c r="C142" s="5" t="s">
        <v>121</v>
      </c>
      <c r="D142" s="6" t="e">
        <v>#DIV/0!</v>
      </c>
      <c r="E142"/>
      <c r="F142"/>
      <c r="G142"/>
      <c r="H142"/>
      <c r="I142"/>
      <c r="J142"/>
      <c r="K142"/>
      <c r="L142"/>
      <c r="M142"/>
      <c r="N142"/>
      <c r="O142"/>
      <c r="P142"/>
      <c r="Q142"/>
      <c r="R142"/>
      <c r="S142"/>
      <c r="T142"/>
      <c r="U142"/>
      <c r="V142"/>
      <c r="W142"/>
      <c r="X142" s="2"/>
    </row>
    <row r="143" spans="1:24" s="11" customFormat="1" x14ac:dyDescent="0.25">
      <c r="A143" s="184"/>
      <c r="B143" s="184"/>
      <c r="C143" s="5" t="s">
        <v>122</v>
      </c>
      <c r="D143" s="6" t="e">
        <v>#DIV/0!</v>
      </c>
      <c r="E143"/>
      <c r="F143"/>
      <c r="G143"/>
      <c r="H143"/>
      <c r="I143"/>
      <c r="J143"/>
      <c r="K143"/>
      <c r="L143"/>
      <c r="M143"/>
      <c r="N143"/>
      <c r="O143"/>
      <c r="P143"/>
      <c r="Q143"/>
      <c r="R143"/>
      <c r="S143"/>
      <c r="T143"/>
      <c r="U143"/>
      <c r="V143"/>
      <c r="W143"/>
      <c r="X143" s="2"/>
    </row>
    <row r="144" spans="1:24" s="11" customFormat="1" x14ac:dyDescent="0.25">
      <c r="A144" s="184"/>
      <c r="B144" s="184"/>
      <c r="C144" s="5" t="s">
        <v>79</v>
      </c>
      <c r="D144" s="6" t="e">
        <v>#DIV/0!</v>
      </c>
      <c r="E144"/>
      <c r="F144"/>
      <c r="G144"/>
      <c r="H144"/>
      <c r="I144"/>
      <c r="J144"/>
      <c r="K144"/>
      <c r="L144"/>
      <c r="M144"/>
      <c r="N144"/>
      <c r="O144"/>
      <c r="P144"/>
      <c r="Q144"/>
      <c r="R144"/>
      <c r="S144"/>
      <c r="T144"/>
      <c r="U144"/>
      <c r="V144"/>
      <c r="W144"/>
      <c r="X144" s="2"/>
    </row>
    <row r="145" spans="1:24" s="11" customFormat="1" x14ac:dyDescent="0.25">
      <c r="A145" s="184"/>
      <c r="B145" s="184"/>
      <c r="C145" s="5" t="s">
        <v>78</v>
      </c>
      <c r="D145" s="6" t="e">
        <v>#DIV/0!</v>
      </c>
      <c r="E145"/>
      <c r="F145"/>
      <c r="G145"/>
      <c r="H145"/>
      <c r="I145"/>
      <c r="J145"/>
      <c r="K145"/>
      <c r="L145"/>
      <c r="M145"/>
      <c r="N145"/>
      <c r="O145"/>
      <c r="P145"/>
      <c r="Q145"/>
      <c r="R145"/>
      <c r="S145"/>
      <c r="T145"/>
      <c r="U145"/>
      <c r="V145"/>
      <c r="W145"/>
      <c r="X145" s="2"/>
    </row>
    <row r="146" spans="1:24" s="11" customFormat="1" x14ac:dyDescent="0.25">
      <c r="A146" s="184"/>
      <c r="B146" s="184"/>
      <c r="C146" s="5" t="s">
        <v>77</v>
      </c>
      <c r="D146" s="6" t="e">
        <v>#DIV/0!</v>
      </c>
      <c r="E146"/>
      <c r="F146"/>
      <c r="G146"/>
      <c r="H146"/>
      <c r="I146"/>
      <c r="J146"/>
      <c r="K146"/>
      <c r="L146"/>
      <c r="M146"/>
      <c r="N146"/>
      <c r="O146"/>
      <c r="P146"/>
      <c r="Q146"/>
      <c r="R146"/>
      <c r="S146"/>
      <c r="T146"/>
      <c r="U146"/>
      <c r="V146"/>
      <c r="W146"/>
      <c r="X146" s="2"/>
    </row>
    <row r="147" spans="1:24" s="11" customFormat="1" x14ac:dyDescent="0.25">
      <c r="A147" s="184"/>
      <c r="B147" s="184"/>
      <c r="C147" s="5" t="s">
        <v>123</v>
      </c>
      <c r="D147" s="6" t="e">
        <v>#DIV/0!</v>
      </c>
      <c r="E147"/>
      <c r="F147"/>
      <c r="G147"/>
      <c r="H147"/>
      <c r="I147"/>
      <c r="J147"/>
      <c r="K147"/>
      <c r="L147"/>
      <c r="M147"/>
      <c r="N147"/>
      <c r="O147"/>
      <c r="P147"/>
      <c r="Q147"/>
      <c r="R147"/>
      <c r="S147"/>
      <c r="T147"/>
      <c r="U147"/>
      <c r="V147"/>
      <c r="W147"/>
      <c r="X147" s="2"/>
    </row>
    <row r="148" spans="1:24" s="11" customFormat="1" x14ac:dyDescent="0.25">
      <c r="A148" s="184"/>
      <c r="B148" s="184"/>
      <c r="C148" s="5" t="s">
        <v>124</v>
      </c>
      <c r="D148" s="6" t="e">
        <v>#DIV/0!</v>
      </c>
      <c r="E148"/>
      <c r="F148"/>
      <c r="G148"/>
      <c r="H148"/>
      <c r="I148"/>
      <c r="J148"/>
      <c r="K148"/>
      <c r="L148"/>
      <c r="M148"/>
      <c r="N148"/>
      <c r="O148"/>
      <c r="P148"/>
      <c r="Q148"/>
      <c r="R148"/>
      <c r="S148"/>
      <c r="T148"/>
      <c r="U148"/>
      <c r="V148"/>
      <c r="W148"/>
      <c r="X148" s="2"/>
    </row>
    <row r="149" spans="1:24" s="11" customFormat="1" x14ac:dyDescent="0.25">
      <c r="A149" s="184"/>
      <c r="B149" s="184"/>
      <c r="C149" s="5" t="s">
        <v>125</v>
      </c>
      <c r="D149" s="6" t="e">
        <v>#DIV/0!</v>
      </c>
      <c r="E149"/>
      <c r="F149"/>
      <c r="G149"/>
      <c r="H149"/>
      <c r="I149"/>
      <c r="J149"/>
      <c r="K149"/>
      <c r="L149"/>
      <c r="M149"/>
      <c r="N149"/>
      <c r="O149"/>
      <c r="P149"/>
      <c r="Q149"/>
      <c r="R149"/>
      <c r="S149"/>
      <c r="T149"/>
      <c r="U149"/>
      <c r="V149"/>
      <c r="W149"/>
      <c r="X149" s="2"/>
    </row>
    <row r="150" spans="1:24" s="11" customFormat="1" x14ac:dyDescent="0.25">
      <c r="A150" s="184"/>
      <c r="B150" s="184"/>
      <c r="C150" s="5" t="s">
        <v>30</v>
      </c>
      <c r="D150" s="6" t="e">
        <v>#DIV/0!</v>
      </c>
      <c r="E150"/>
      <c r="F150"/>
      <c r="G150"/>
      <c r="H150"/>
      <c r="I150"/>
      <c r="J150"/>
      <c r="K150"/>
      <c r="L150"/>
      <c r="M150"/>
      <c r="N150"/>
      <c r="O150"/>
      <c r="P150"/>
      <c r="Q150"/>
      <c r="R150"/>
      <c r="S150"/>
      <c r="T150"/>
      <c r="U150"/>
      <c r="V150"/>
      <c r="W150"/>
      <c r="X150" s="2"/>
    </row>
    <row r="151" spans="1:24" s="11" customFormat="1" x14ac:dyDescent="0.25">
      <c r="A151" s="184"/>
      <c r="B151" s="184"/>
      <c r="C151" s="5" t="s">
        <v>126</v>
      </c>
      <c r="D151" s="6" t="e">
        <v>#DIV/0!</v>
      </c>
      <c r="E151"/>
      <c r="F151"/>
      <c r="G151"/>
      <c r="H151"/>
      <c r="I151"/>
      <c r="J151"/>
      <c r="K151"/>
      <c r="L151"/>
      <c r="M151"/>
      <c r="N151"/>
      <c r="O151"/>
      <c r="P151"/>
      <c r="Q151"/>
      <c r="R151"/>
      <c r="S151"/>
      <c r="T151"/>
      <c r="U151"/>
      <c r="V151"/>
      <c r="W151"/>
      <c r="X151" s="2"/>
    </row>
    <row r="152" spans="1:24" s="11" customFormat="1" x14ac:dyDescent="0.25">
      <c r="A152" s="184"/>
      <c r="B152" s="184"/>
      <c r="C152" s="5" t="s">
        <v>23</v>
      </c>
      <c r="D152" s="6" t="e">
        <v>#DIV/0!</v>
      </c>
      <c r="E152"/>
      <c r="F152"/>
      <c r="G152"/>
      <c r="H152"/>
      <c r="I152"/>
      <c r="J152"/>
      <c r="K152"/>
      <c r="L152"/>
      <c r="M152"/>
      <c r="N152"/>
      <c r="O152"/>
      <c r="P152"/>
      <c r="Q152"/>
      <c r="R152"/>
      <c r="S152"/>
      <c r="T152"/>
      <c r="U152"/>
      <c r="V152"/>
      <c r="W152"/>
      <c r="X152" s="2"/>
    </row>
    <row r="153" spans="1:24" s="11" customFormat="1" x14ac:dyDescent="0.25">
      <c r="A153" s="184"/>
      <c r="B153" s="184"/>
      <c r="C153"/>
      <c r="D153"/>
      <c r="E153"/>
      <c r="F153"/>
      <c r="G153"/>
      <c r="H153"/>
      <c r="I153"/>
      <c r="J153"/>
      <c r="K153"/>
      <c r="L153"/>
      <c r="M153"/>
      <c r="N153"/>
      <c r="O153"/>
      <c r="P153"/>
      <c r="Q153"/>
      <c r="R153"/>
      <c r="S153"/>
      <c r="T153"/>
      <c r="U153"/>
      <c r="V153"/>
      <c r="W153"/>
      <c r="X153" s="2"/>
    </row>
    <row r="154" spans="1:24" s="11" customFormat="1" x14ac:dyDescent="0.25">
      <c r="A154" s="184"/>
      <c r="B154" s="184"/>
      <c r="C154"/>
      <c r="D154"/>
      <c r="E154"/>
      <c r="F154"/>
      <c r="G154"/>
      <c r="H154"/>
      <c r="I154"/>
      <c r="J154"/>
      <c r="K154"/>
      <c r="L154"/>
      <c r="M154"/>
      <c r="N154"/>
      <c r="O154"/>
      <c r="P154"/>
      <c r="Q154" s="2"/>
      <c r="R154" s="2"/>
      <c r="S154" s="2"/>
      <c r="T154" s="2"/>
      <c r="U154" s="2"/>
      <c r="V154" s="2"/>
      <c r="W154" s="2"/>
      <c r="X154" s="2"/>
    </row>
    <row r="155" spans="1:24" s="11" customFormat="1" x14ac:dyDescent="0.25">
      <c r="A155" s="184"/>
      <c r="B155" s="184"/>
      <c r="C155"/>
      <c r="D155"/>
      <c r="E155"/>
      <c r="F155"/>
      <c r="G155"/>
      <c r="H155"/>
      <c r="I155"/>
      <c r="J155"/>
      <c r="K155"/>
      <c r="L155"/>
      <c r="M155"/>
      <c r="N155"/>
      <c r="O155"/>
      <c r="P155"/>
      <c r="Q155" s="6"/>
      <c r="R155" s="6"/>
      <c r="S155" s="6"/>
      <c r="T155" s="6"/>
      <c r="U155" s="6"/>
      <c r="V155" s="6"/>
      <c r="W155" s="6"/>
      <c r="X155" s="6"/>
    </row>
    <row r="156" spans="1:24" s="11" customFormat="1" x14ac:dyDescent="0.25">
      <c r="A156" s="184"/>
      <c r="B156" s="184"/>
      <c r="C156"/>
      <c r="D156"/>
      <c r="E156"/>
      <c r="F156"/>
      <c r="G156"/>
      <c r="H156"/>
      <c r="I156"/>
      <c r="J156"/>
      <c r="K156"/>
      <c r="L156"/>
      <c r="M156"/>
      <c r="N156"/>
      <c r="O156"/>
      <c r="P156"/>
    </row>
    <row r="157" spans="1:24" s="11" customFormat="1" x14ac:dyDescent="0.25">
      <c r="A157" s="184"/>
      <c r="B157" s="184"/>
      <c r="C157"/>
      <c r="D157"/>
      <c r="E157"/>
      <c r="F157"/>
      <c r="G157"/>
      <c r="H157"/>
      <c r="I157"/>
      <c r="J157"/>
      <c r="K157"/>
      <c r="L157"/>
      <c r="M157"/>
      <c r="N157"/>
      <c r="O157"/>
      <c r="P157"/>
    </row>
    <row r="158" spans="1:24" s="11" customFormat="1" x14ac:dyDescent="0.25">
      <c r="A158" s="184"/>
      <c r="B158" s="184"/>
      <c r="C158"/>
      <c r="D158"/>
      <c r="E158"/>
      <c r="F158"/>
      <c r="G158"/>
      <c r="H158"/>
      <c r="I158"/>
      <c r="J158"/>
      <c r="K158"/>
      <c r="L158"/>
      <c r="M158"/>
      <c r="N158"/>
      <c r="O158"/>
      <c r="P158"/>
    </row>
    <row r="159" spans="1:24" s="11" customFormat="1" x14ac:dyDescent="0.25">
      <c r="A159" s="184"/>
      <c r="B159" s="184"/>
      <c r="C159"/>
      <c r="D159"/>
      <c r="E159"/>
      <c r="F159"/>
      <c r="G159"/>
      <c r="H159"/>
      <c r="I159"/>
      <c r="J159"/>
      <c r="K159"/>
      <c r="L159"/>
      <c r="M159"/>
      <c r="N159"/>
      <c r="O159"/>
      <c r="P159"/>
    </row>
    <row r="160" spans="1:24" s="11" customFormat="1" x14ac:dyDescent="0.25">
      <c r="A160" s="184"/>
      <c r="B160" s="184"/>
      <c r="C160"/>
      <c r="D160"/>
      <c r="E160"/>
      <c r="F160"/>
      <c r="G160"/>
      <c r="H160"/>
      <c r="I160"/>
      <c r="J160"/>
      <c r="K160"/>
      <c r="L160"/>
      <c r="M160"/>
      <c r="N160"/>
      <c r="O160"/>
      <c r="P160"/>
    </row>
    <row r="161" spans="3:16" s="11" customFormat="1" x14ac:dyDescent="0.25">
      <c r="C161"/>
      <c r="D161"/>
      <c r="E161"/>
      <c r="F161"/>
      <c r="G161"/>
      <c r="H161"/>
      <c r="I161"/>
      <c r="J161"/>
      <c r="K161"/>
      <c r="L161"/>
      <c r="M161"/>
      <c r="N161"/>
      <c r="O161"/>
      <c r="P161"/>
    </row>
    <row r="162" spans="3:16" x14ac:dyDescent="0.25">
      <c r="C162"/>
      <c r="D162"/>
    </row>
    <row r="163" spans="3:16" x14ac:dyDescent="0.25">
      <c r="C163"/>
      <c r="D163"/>
    </row>
    <row r="164" spans="3:16" x14ac:dyDescent="0.25">
      <c r="C164"/>
      <c r="D164"/>
    </row>
    <row r="165" spans="3:16" x14ac:dyDescent="0.25">
      <c r="C165"/>
      <c r="D165"/>
    </row>
    <row r="166" spans="3:16" x14ac:dyDescent="0.25">
      <c r="C166"/>
      <c r="D166"/>
    </row>
    <row r="167" spans="3:16" x14ac:dyDescent="0.25">
      <c r="C167"/>
      <c r="D167"/>
    </row>
    <row r="168" spans="3:16" x14ac:dyDescent="0.25">
      <c r="C168"/>
      <c r="D168"/>
    </row>
    <row r="169" spans="3:16" x14ac:dyDescent="0.25">
      <c r="C169"/>
      <c r="D169"/>
    </row>
    <row r="170" spans="3:16" x14ac:dyDescent="0.25">
      <c r="C170"/>
      <c r="D170"/>
    </row>
    <row r="171" spans="3:16" x14ac:dyDescent="0.25">
      <c r="C171"/>
      <c r="D171"/>
    </row>
    <row r="172" spans="3:16" x14ac:dyDescent="0.25">
      <c r="C172"/>
      <c r="D172"/>
    </row>
    <row r="173" spans="3:16" x14ac:dyDescent="0.25">
      <c r="C173"/>
      <c r="D173"/>
    </row>
    <row r="174" spans="3:16" x14ac:dyDescent="0.25">
      <c r="C174"/>
      <c r="D174"/>
    </row>
    <row r="175" spans="3:16" x14ac:dyDescent="0.25">
      <c r="C175"/>
      <c r="D175"/>
    </row>
    <row r="176" spans="3:16" x14ac:dyDescent="0.25">
      <c r="C176"/>
      <c r="D176"/>
    </row>
    <row r="177" spans="3:4" x14ac:dyDescent="0.25">
      <c r="C177"/>
      <c r="D177"/>
    </row>
    <row r="178" spans="3:4" x14ac:dyDescent="0.25">
      <c r="C178"/>
      <c r="D178"/>
    </row>
    <row r="179" spans="3:4" x14ac:dyDescent="0.25">
      <c r="C179"/>
      <c r="D179"/>
    </row>
    <row r="180" spans="3:4" x14ac:dyDescent="0.25">
      <c r="C180"/>
      <c r="D180"/>
    </row>
    <row r="181" spans="3:4" x14ac:dyDescent="0.25">
      <c r="C181"/>
      <c r="D181"/>
    </row>
    <row r="182" spans="3:4" x14ac:dyDescent="0.25">
      <c r="C182"/>
      <c r="D182"/>
    </row>
    <row r="183" spans="3:4" x14ac:dyDescent="0.25">
      <c r="C183"/>
      <c r="D183"/>
    </row>
    <row r="184" spans="3:4" x14ac:dyDescent="0.25">
      <c r="C184"/>
      <c r="D184"/>
    </row>
    <row r="185" spans="3:4" x14ac:dyDescent="0.25">
      <c r="C185"/>
      <c r="D185"/>
    </row>
    <row r="186" spans="3:4" x14ac:dyDescent="0.25">
      <c r="C186"/>
      <c r="D186"/>
    </row>
    <row r="187" spans="3:4" x14ac:dyDescent="0.25">
      <c r="C187"/>
      <c r="D187"/>
    </row>
  </sheetData>
  <sheetProtection selectLockedCells="1" pivotTables="0" selectUnlockedCells="1"/>
  <mergeCells count="5">
    <mergeCell ref="A80:B100"/>
    <mergeCell ref="A140:B160"/>
    <mergeCell ref="A55:B75"/>
    <mergeCell ref="A1:U1"/>
    <mergeCell ref="J2:O4"/>
  </mergeCells>
  <pageMargins left="0.7" right="0.7" top="0.75" bottom="0.75" header="0.3" footer="0.3"/>
  <pageSetup orientation="portrait" horizontalDpi="1200" verticalDpi="1200" r:id="rId6"/>
  <drawing r:id="rId7"/>
  <extLst>
    <ext xmlns:x14="http://schemas.microsoft.com/office/spreadsheetml/2009/9/main" uri="{A8765BA9-456A-4dab-B4F3-ACF838C121DE}">
      <x14:slicerList>
        <x14:slicer r:id="rId8"/>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rgb="FF0070C0"/>
  </sheetPr>
  <dimension ref="A1:AS160"/>
  <sheetViews>
    <sheetView showGridLines="0" showRowColHeaders="0" workbookViewId="0">
      <selection activeCell="C3" sqref="C3"/>
    </sheetView>
  </sheetViews>
  <sheetFormatPr defaultColWidth="18.28515625" defaultRowHeight="15" x14ac:dyDescent="0.25"/>
  <cols>
    <col min="1" max="1" width="18.28515625" style="9"/>
    <col min="2" max="2" width="41.140625" style="9" bestFit="1" customWidth="1"/>
    <col min="3" max="3" width="12" style="9" customWidth="1"/>
    <col min="4" max="4" width="31.5703125" style="9" customWidth="1"/>
    <col min="5" max="5" width="12.7109375" style="9" customWidth="1"/>
    <col min="6" max="6" width="12.85546875" style="9" customWidth="1"/>
    <col min="7" max="7" width="12.5703125" style="9" customWidth="1"/>
    <col min="8" max="8" width="12.85546875" style="9" customWidth="1"/>
    <col min="9" max="9" width="12.7109375" style="9" customWidth="1"/>
    <col min="10" max="11" width="10.85546875" style="9" customWidth="1"/>
    <col min="12" max="16384" width="18.28515625" style="9"/>
  </cols>
  <sheetData>
    <row r="1" spans="1:21" ht="31.5" customHeight="1" x14ac:dyDescent="0.5">
      <c r="A1" s="185" t="s">
        <v>46</v>
      </c>
      <c r="B1" s="185"/>
      <c r="C1" s="185"/>
      <c r="D1" s="185"/>
      <c r="E1" s="185"/>
      <c r="F1" s="185"/>
      <c r="G1" s="185"/>
      <c r="H1" s="185"/>
      <c r="I1" s="185"/>
      <c r="J1" s="185"/>
      <c r="K1" s="185"/>
      <c r="L1" s="185"/>
      <c r="M1" s="185"/>
      <c r="N1" s="185"/>
      <c r="O1" s="59"/>
      <c r="P1" s="59"/>
      <c r="Q1" s="59"/>
      <c r="R1" s="59"/>
      <c r="S1" s="59"/>
      <c r="T1" s="59"/>
      <c r="U1" s="59"/>
    </row>
    <row r="2" spans="1:21" ht="15" customHeight="1" x14ac:dyDescent="0.25">
      <c r="B2" s="23"/>
      <c r="C2" s="23" t="s">
        <v>47</v>
      </c>
      <c r="D2" s="24"/>
      <c r="E2" s="24" t="s">
        <v>47</v>
      </c>
      <c r="G2" s="186" t="s">
        <v>75</v>
      </c>
      <c r="H2" s="186"/>
      <c r="I2" s="186"/>
      <c r="J2" s="186"/>
      <c r="K2" s="186"/>
    </row>
    <row r="3" spans="1:21" x14ac:dyDescent="0.25">
      <c r="B3" s="23" t="s">
        <v>19</v>
      </c>
      <c r="C3" s="99" t="s">
        <v>93</v>
      </c>
      <c r="D3" s="24"/>
      <c r="E3" s="98" t="s">
        <v>93</v>
      </c>
      <c r="G3" s="187"/>
      <c r="H3" s="187"/>
      <c r="I3" s="187"/>
      <c r="J3" s="187"/>
      <c r="K3" s="187"/>
    </row>
    <row r="4" spans="1:21" x14ac:dyDescent="0.25">
      <c r="B4" s="16" t="s">
        <v>36</v>
      </c>
      <c r="C4" s="104">
        <v>0</v>
      </c>
      <c r="D4" s="16" t="s">
        <v>49</v>
      </c>
      <c r="E4" s="15" t="e">
        <v>#DIV/0!</v>
      </c>
      <c r="G4" s="187"/>
      <c r="H4" s="187"/>
      <c r="I4" s="187"/>
      <c r="J4" s="187"/>
      <c r="K4" s="187"/>
    </row>
    <row r="5" spans="1:21" x14ac:dyDescent="0.25">
      <c r="B5" s="16" t="s">
        <v>37</v>
      </c>
      <c r="C5" s="104">
        <v>0</v>
      </c>
      <c r="D5"/>
      <c r="E5"/>
    </row>
    <row r="6" spans="1:21" x14ac:dyDescent="0.25">
      <c r="B6"/>
      <c r="C6"/>
    </row>
    <row r="7" spans="1:21" x14ac:dyDescent="0.25">
      <c r="B7"/>
      <c r="C7"/>
    </row>
    <row r="38" spans="1:45" ht="90" x14ac:dyDescent="0.25">
      <c r="B38" s="20" t="s">
        <v>46</v>
      </c>
      <c r="C38" s="105" t="s">
        <v>60</v>
      </c>
      <c r="D38" s="105" t="s">
        <v>29</v>
      </c>
      <c r="E38" s="105" t="s">
        <v>80</v>
      </c>
      <c r="F38" s="17" t="s">
        <v>44</v>
      </c>
      <c r="G38" s="17" t="s">
        <v>45</v>
      </c>
      <c r="H38" s="18" t="s">
        <v>40</v>
      </c>
      <c r="I38" s="18" t="s">
        <v>41</v>
      </c>
      <c r="J38"/>
      <c r="K38"/>
      <c r="L38"/>
      <c r="M38"/>
    </row>
    <row r="39" spans="1:45" x14ac:dyDescent="0.25">
      <c r="B39" s="10" t="s">
        <v>93</v>
      </c>
      <c r="C39" s="102">
        <v>0</v>
      </c>
      <c r="D39" s="102">
        <v>0</v>
      </c>
      <c r="E39" s="13" t="e">
        <v>#DIV/0!</v>
      </c>
      <c r="F39" s="102">
        <v>0</v>
      </c>
      <c r="G39" s="12" t="e">
        <v>#DIV/0!</v>
      </c>
      <c r="H39" s="102">
        <v>0</v>
      </c>
      <c r="I39" s="12" t="e">
        <v>#DIV/0!</v>
      </c>
      <c r="J39"/>
      <c r="K39"/>
      <c r="L39"/>
      <c r="M39"/>
    </row>
    <row r="40" spans="1:45" x14ac:dyDescent="0.25">
      <c r="B40"/>
      <c r="C40"/>
      <c r="D40"/>
      <c r="E40"/>
      <c r="F40"/>
      <c r="G40"/>
      <c r="H40"/>
      <c r="I40"/>
      <c r="J40"/>
      <c r="K40"/>
    </row>
    <row r="41" spans="1:45" x14ac:dyDescent="0.25">
      <c r="B41"/>
      <c r="C41"/>
      <c r="D41"/>
      <c r="E41"/>
      <c r="F41"/>
      <c r="G41"/>
      <c r="H41"/>
      <c r="I41"/>
      <c r="J41"/>
      <c r="K41"/>
    </row>
    <row r="42" spans="1:45" x14ac:dyDescent="0.25">
      <c r="A42" s="188" t="s">
        <v>51</v>
      </c>
      <c r="B42"/>
      <c r="C42" s="4" t="s">
        <v>47</v>
      </c>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row>
    <row r="43" spans="1:45" x14ac:dyDescent="0.25">
      <c r="A43" s="189"/>
      <c r="B43" s="4" t="s">
        <v>24</v>
      </c>
      <c r="C43" t="s">
        <v>93</v>
      </c>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row>
    <row r="44" spans="1:45" x14ac:dyDescent="0.25">
      <c r="A44" s="189"/>
      <c r="B44" s="5" t="s">
        <v>117</v>
      </c>
      <c r="C44" s="6" t="e">
        <v>#DIV/0!</v>
      </c>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row>
    <row r="45" spans="1:45" x14ac:dyDescent="0.25">
      <c r="A45" s="189"/>
      <c r="B45" s="5" t="s">
        <v>115</v>
      </c>
      <c r="C45" s="6" t="e">
        <v>#DIV/0!</v>
      </c>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row>
    <row r="46" spans="1:45" x14ac:dyDescent="0.25">
      <c r="A46" s="189"/>
      <c r="B46" s="5" t="s">
        <v>22</v>
      </c>
      <c r="C46" s="6" t="e">
        <v>#DIV/0!</v>
      </c>
      <c r="D46"/>
      <c r="E46"/>
      <c r="F46"/>
      <c r="G46"/>
      <c r="H46"/>
      <c r="I46"/>
      <c r="J46"/>
      <c r="K46"/>
      <c r="L46"/>
      <c r="M46"/>
      <c r="N46"/>
    </row>
    <row r="47" spans="1:45" x14ac:dyDescent="0.25">
      <c r="A47" s="189"/>
      <c r="B47" s="5" t="s">
        <v>118</v>
      </c>
      <c r="C47" s="6" t="e">
        <v>#DIV/0!</v>
      </c>
      <c r="D47"/>
      <c r="E47"/>
      <c r="F47"/>
      <c r="G47"/>
      <c r="H47"/>
      <c r="I47"/>
      <c r="J47"/>
      <c r="K47"/>
      <c r="L47"/>
    </row>
    <row r="48" spans="1:45" x14ac:dyDescent="0.25">
      <c r="A48" s="189"/>
      <c r="B48" s="5" t="s">
        <v>119</v>
      </c>
      <c r="C48" s="6" t="e">
        <v>#DIV/0!</v>
      </c>
      <c r="D48"/>
      <c r="E48"/>
      <c r="F48"/>
    </row>
    <row r="49" spans="1:6" x14ac:dyDescent="0.25">
      <c r="A49" s="189"/>
      <c r="B49" s="5" t="s">
        <v>120</v>
      </c>
      <c r="C49" s="6" t="e">
        <v>#DIV/0!</v>
      </c>
      <c r="D49"/>
      <c r="E49"/>
      <c r="F49"/>
    </row>
    <row r="50" spans="1:6" x14ac:dyDescent="0.25">
      <c r="A50" s="189"/>
      <c r="B50" s="5" t="s">
        <v>79</v>
      </c>
      <c r="C50" s="6" t="e">
        <v>#DIV/0!</v>
      </c>
      <c r="D50"/>
      <c r="E50"/>
      <c r="F50"/>
    </row>
    <row r="51" spans="1:6" x14ac:dyDescent="0.25">
      <c r="A51" s="189"/>
      <c r="B51" s="5" t="s">
        <v>76</v>
      </c>
      <c r="C51" s="6" t="e">
        <v>#DIV/0!</v>
      </c>
      <c r="D51"/>
      <c r="E51"/>
      <c r="F51"/>
    </row>
    <row r="52" spans="1:6" x14ac:dyDescent="0.25">
      <c r="A52" s="189"/>
      <c r="B52" s="5" t="s">
        <v>116</v>
      </c>
      <c r="C52" s="6" t="e">
        <v>#DIV/0!</v>
      </c>
      <c r="D52"/>
      <c r="E52"/>
      <c r="F52"/>
    </row>
    <row r="53" spans="1:6" x14ac:dyDescent="0.25">
      <c r="A53" s="189"/>
      <c r="B53" s="5" t="s">
        <v>23</v>
      </c>
      <c r="C53" s="6" t="e">
        <v>#DIV/0!</v>
      </c>
      <c r="D53"/>
      <c r="E53"/>
      <c r="F53"/>
    </row>
    <row r="54" spans="1:6" x14ac:dyDescent="0.25">
      <c r="A54" s="189"/>
      <c r="B54"/>
      <c r="C54"/>
      <c r="D54"/>
      <c r="E54"/>
      <c r="F54"/>
    </row>
    <row r="55" spans="1:6" x14ac:dyDescent="0.25">
      <c r="B55"/>
      <c r="C55"/>
      <c r="D55"/>
    </row>
    <row r="56" spans="1:6" x14ac:dyDescent="0.25">
      <c r="B56"/>
      <c r="C56"/>
      <c r="D56"/>
    </row>
    <row r="57" spans="1:6" x14ac:dyDescent="0.25">
      <c r="B57"/>
      <c r="C57"/>
      <c r="D57"/>
    </row>
    <row r="58" spans="1:6" x14ac:dyDescent="0.25">
      <c r="B58"/>
      <c r="C58"/>
      <c r="D58"/>
    </row>
    <row r="59" spans="1:6" x14ac:dyDescent="0.25">
      <c r="B59"/>
      <c r="C59"/>
      <c r="D59"/>
    </row>
    <row r="86" spans="1:15" x14ac:dyDescent="0.25">
      <c r="A86" s="188" t="s">
        <v>52</v>
      </c>
      <c r="B86"/>
      <c r="C86" s="4" t="s">
        <v>47</v>
      </c>
      <c r="D86"/>
      <c r="E86"/>
      <c r="F86"/>
      <c r="G86"/>
      <c r="H86"/>
      <c r="I86"/>
      <c r="J86"/>
      <c r="K86"/>
      <c r="L86"/>
      <c r="M86"/>
      <c r="N86"/>
      <c r="O86"/>
    </row>
    <row r="87" spans="1:15" x14ac:dyDescent="0.25">
      <c r="A87" s="189"/>
      <c r="B87" s="4" t="s">
        <v>50</v>
      </c>
      <c r="C87" t="s">
        <v>93</v>
      </c>
      <c r="D87"/>
      <c r="E87"/>
      <c r="F87"/>
      <c r="G87"/>
      <c r="H87"/>
      <c r="I87"/>
      <c r="J87"/>
      <c r="K87"/>
      <c r="L87"/>
      <c r="M87"/>
      <c r="N87"/>
      <c r="O87"/>
    </row>
    <row r="88" spans="1:15" x14ac:dyDescent="0.25">
      <c r="A88" s="189"/>
      <c r="B88" s="5" t="s">
        <v>121</v>
      </c>
      <c r="C88" s="6" t="e">
        <v>#DIV/0!</v>
      </c>
      <c r="D88"/>
      <c r="E88"/>
      <c r="F88"/>
      <c r="G88"/>
      <c r="H88"/>
      <c r="I88"/>
      <c r="J88"/>
      <c r="K88"/>
      <c r="L88"/>
      <c r="M88"/>
      <c r="N88"/>
      <c r="O88"/>
    </row>
    <row r="89" spans="1:15" x14ac:dyDescent="0.25">
      <c r="A89" s="189"/>
      <c r="B89" s="5" t="s">
        <v>122</v>
      </c>
      <c r="C89" s="6" t="e">
        <v>#DIV/0!</v>
      </c>
      <c r="D89"/>
      <c r="E89"/>
      <c r="F89"/>
      <c r="G89"/>
      <c r="H89"/>
      <c r="I89"/>
      <c r="J89"/>
      <c r="K89"/>
      <c r="L89"/>
      <c r="M89"/>
      <c r="N89"/>
      <c r="O89"/>
    </row>
    <row r="90" spans="1:15" x14ac:dyDescent="0.25">
      <c r="A90" s="189"/>
      <c r="B90" s="5" t="s">
        <v>79</v>
      </c>
      <c r="C90" s="6" t="e">
        <v>#DIV/0!</v>
      </c>
      <c r="D90"/>
      <c r="E90"/>
      <c r="F90"/>
      <c r="G90"/>
      <c r="H90"/>
      <c r="I90"/>
      <c r="J90"/>
      <c r="K90"/>
      <c r="L90"/>
      <c r="M90"/>
      <c r="N90"/>
      <c r="O90"/>
    </row>
    <row r="91" spans="1:15" x14ac:dyDescent="0.25">
      <c r="A91" s="189"/>
      <c r="B91" s="5" t="s">
        <v>78</v>
      </c>
      <c r="C91" s="6" t="e">
        <v>#DIV/0!</v>
      </c>
      <c r="D91"/>
      <c r="E91"/>
      <c r="F91"/>
      <c r="G91"/>
      <c r="H91"/>
      <c r="I91"/>
      <c r="J91"/>
      <c r="K91"/>
      <c r="L91"/>
      <c r="M91"/>
      <c r="N91"/>
      <c r="O91"/>
    </row>
    <row r="92" spans="1:15" x14ac:dyDescent="0.25">
      <c r="A92" s="189"/>
      <c r="B92" s="5" t="s">
        <v>77</v>
      </c>
      <c r="C92" s="6" t="e">
        <v>#DIV/0!</v>
      </c>
      <c r="D92"/>
      <c r="E92"/>
      <c r="F92"/>
      <c r="G92"/>
    </row>
    <row r="93" spans="1:15" x14ac:dyDescent="0.25">
      <c r="A93" s="189"/>
      <c r="B93" s="5" t="s">
        <v>123</v>
      </c>
      <c r="C93" s="6" t="e">
        <v>#DIV/0!</v>
      </c>
      <c r="D93"/>
      <c r="E93"/>
      <c r="F93"/>
      <c r="G93"/>
    </row>
    <row r="94" spans="1:15" x14ac:dyDescent="0.25">
      <c r="A94" s="189"/>
      <c r="B94" s="5" t="s">
        <v>124</v>
      </c>
      <c r="C94" s="6" t="e">
        <v>#DIV/0!</v>
      </c>
      <c r="D94"/>
      <c r="E94"/>
      <c r="F94"/>
      <c r="G94"/>
    </row>
    <row r="95" spans="1:15" x14ac:dyDescent="0.25">
      <c r="A95" s="189"/>
      <c r="B95" s="5" t="s">
        <v>125</v>
      </c>
      <c r="C95" s="6" t="e">
        <v>#DIV/0!</v>
      </c>
      <c r="D95"/>
      <c r="E95"/>
      <c r="F95"/>
      <c r="G95"/>
    </row>
    <row r="96" spans="1:15" x14ac:dyDescent="0.25">
      <c r="A96" s="189"/>
      <c r="B96" s="5" t="s">
        <v>30</v>
      </c>
      <c r="C96" s="6" t="e">
        <v>#DIV/0!</v>
      </c>
      <c r="D96"/>
      <c r="E96"/>
      <c r="F96"/>
      <c r="G96"/>
    </row>
    <row r="97" spans="1:7" x14ac:dyDescent="0.25">
      <c r="A97" s="189"/>
      <c r="B97" s="5" t="s">
        <v>126</v>
      </c>
      <c r="C97" s="6" t="e">
        <v>#DIV/0!</v>
      </c>
      <c r="D97"/>
      <c r="E97"/>
      <c r="F97"/>
      <c r="G97"/>
    </row>
    <row r="98" spans="1:7" x14ac:dyDescent="0.25">
      <c r="A98" s="189"/>
      <c r="B98" s="5" t="s">
        <v>23</v>
      </c>
      <c r="C98" s="6" t="e">
        <v>#DIV/0!</v>
      </c>
      <c r="D98"/>
      <c r="E98"/>
      <c r="F98"/>
      <c r="G98"/>
    </row>
    <row r="99" spans="1:7" x14ac:dyDescent="0.25">
      <c r="A99" s="189"/>
      <c r="B99"/>
      <c r="C99"/>
      <c r="D99"/>
      <c r="E99"/>
      <c r="F99"/>
      <c r="G99"/>
    </row>
    <row r="100" spans="1:7" x14ac:dyDescent="0.25">
      <c r="B100"/>
      <c r="C100"/>
      <c r="D100"/>
      <c r="E100"/>
      <c r="F100"/>
      <c r="G100"/>
    </row>
    <row r="101" spans="1:7" x14ac:dyDescent="0.25">
      <c r="B101"/>
      <c r="C101"/>
      <c r="D101"/>
    </row>
    <row r="102" spans="1:7" x14ac:dyDescent="0.25">
      <c r="B102"/>
      <c r="C102"/>
      <c r="D102"/>
    </row>
    <row r="103" spans="1:7" x14ac:dyDescent="0.25">
      <c r="B103"/>
      <c r="C103"/>
      <c r="D103"/>
    </row>
    <row r="104" spans="1:7" x14ac:dyDescent="0.25">
      <c r="B104"/>
      <c r="C104"/>
    </row>
    <row r="105" spans="1:7" x14ac:dyDescent="0.25">
      <c r="B105"/>
      <c r="C105"/>
    </row>
    <row r="106" spans="1:7" x14ac:dyDescent="0.25">
      <c r="B106"/>
      <c r="C106"/>
    </row>
    <row r="107" spans="1:7" x14ac:dyDescent="0.25">
      <c r="B107"/>
      <c r="C107"/>
    </row>
    <row r="108" spans="1:7" x14ac:dyDescent="0.25">
      <c r="B108"/>
      <c r="C108"/>
    </row>
    <row r="109" spans="1:7" x14ac:dyDescent="0.25">
      <c r="B109"/>
      <c r="C109"/>
    </row>
    <row r="110" spans="1:7" x14ac:dyDescent="0.25">
      <c r="B110"/>
      <c r="C110"/>
    </row>
    <row r="111" spans="1:7" x14ac:dyDescent="0.25">
      <c r="B111"/>
      <c r="C111"/>
    </row>
    <row r="112" spans="1:7" x14ac:dyDescent="0.25">
      <c r="B112"/>
      <c r="C112"/>
    </row>
    <row r="113" spans="2:3" x14ac:dyDescent="0.25">
      <c r="B113"/>
      <c r="C113"/>
    </row>
    <row r="114" spans="2:3" x14ac:dyDescent="0.25">
      <c r="B114"/>
      <c r="C114"/>
    </row>
    <row r="115" spans="2:3" x14ac:dyDescent="0.25">
      <c r="B115"/>
      <c r="C115"/>
    </row>
    <row r="116" spans="2:3" x14ac:dyDescent="0.25">
      <c r="B116"/>
      <c r="C116"/>
    </row>
    <row r="117" spans="2:3" x14ac:dyDescent="0.25">
      <c r="B117"/>
      <c r="C117"/>
    </row>
    <row r="118" spans="2:3" x14ac:dyDescent="0.25">
      <c r="B118"/>
      <c r="C118"/>
    </row>
    <row r="119" spans="2:3" x14ac:dyDescent="0.25">
      <c r="B119"/>
      <c r="C119"/>
    </row>
    <row r="120" spans="2:3" x14ac:dyDescent="0.25">
      <c r="B120"/>
      <c r="C120"/>
    </row>
    <row r="121" spans="2:3" x14ac:dyDescent="0.25">
      <c r="B121"/>
      <c r="C121"/>
    </row>
    <row r="122" spans="2:3" x14ac:dyDescent="0.25">
      <c r="B122"/>
      <c r="C122"/>
    </row>
    <row r="123" spans="2:3" x14ac:dyDescent="0.25">
      <c r="B123"/>
      <c r="C123"/>
    </row>
    <row r="124" spans="2:3" x14ac:dyDescent="0.25">
      <c r="B124"/>
      <c r="C124"/>
    </row>
    <row r="125" spans="2:3" x14ac:dyDescent="0.25">
      <c r="B125"/>
      <c r="C125"/>
    </row>
    <row r="126" spans="2:3" x14ac:dyDescent="0.25">
      <c r="B126"/>
      <c r="C126"/>
    </row>
    <row r="127" spans="2:3" x14ac:dyDescent="0.25">
      <c r="B127"/>
      <c r="C127"/>
    </row>
    <row r="128" spans="2:3" x14ac:dyDescent="0.25">
      <c r="B128"/>
      <c r="C128"/>
    </row>
    <row r="129" spans="2:13" x14ac:dyDescent="0.25">
      <c r="B129"/>
      <c r="C129"/>
    </row>
    <row r="130" spans="2:13" x14ac:dyDescent="0.25">
      <c r="B130"/>
      <c r="C130"/>
    </row>
    <row r="131" spans="2:13" x14ac:dyDescent="0.25">
      <c r="B131"/>
      <c r="C131"/>
      <c r="F131"/>
      <c r="G131"/>
    </row>
    <row r="132" spans="2:13" x14ac:dyDescent="0.25">
      <c r="B132"/>
      <c r="C132"/>
    </row>
    <row r="133" spans="2:13" x14ac:dyDescent="0.25">
      <c r="H133"/>
      <c r="I133"/>
      <c r="J133"/>
      <c r="K133"/>
      <c r="L133"/>
      <c r="M133"/>
    </row>
    <row r="134" spans="2:13" x14ac:dyDescent="0.25">
      <c r="H134"/>
      <c r="I134"/>
      <c r="J134"/>
      <c r="K134"/>
      <c r="L134"/>
      <c r="M134"/>
    </row>
    <row r="135" spans="2:13" x14ac:dyDescent="0.25">
      <c r="H135"/>
      <c r="I135"/>
      <c r="J135"/>
      <c r="K135"/>
      <c r="L135"/>
      <c r="M135"/>
    </row>
    <row r="136" spans="2:13" x14ac:dyDescent="0.25">
      <c r="F136"/>
      <c r="G136" s="7"/>
      <c r="H136" s="7"/>
      <c r="I136" s="7"/>
      <c r="J136"/>
      <c r="K136"/>
      <c r="L136"/>
      <c r="M136"/>
    </row>
    <row r="137" spans="2:13" x14ac:dyDescent="0.25">
      <c r="B137"/>
      <c r="C137"/>
      <c r="D137"/>
      <c r="E137"/>
      <c r="F137"/>
      <c r="G137"/>
      <c r="H137"/>
    </row>
    <row r="138" spans="2:13" x14ac:dyDescent="0.25">
      <c r="B138"/>
      <c r="C138"/>
      <c r="D138"/>
      <c r="F138"/>
      <c r="G138"/>
      <c r="H138"/>
    </row>
    <row r="139" spans="2:13" x14ac:dyDescent="0.25">
      <c r="B139"/>
      <c r="C139"/>
      <c r="D139"/>
      <c r="F139"/>
      <c r="G139"/>
      <c r="H139"/>
    </row>
    <row r="140" spans="2:13" x14ac:dyDescent="0.25">
      <c r="B140"/>
      <c r="C140"/>
      <c r="D140"/>
      <c r="F140"/>
      <c r="G140"/>
      <c r="H140"/>
    </row>
    <row r="141" spans="2:13" x14ac:dyDescent="0.25">
      <c r="B141"/>
      <c r="C141"/>
      <c r="D141"/>
      <c r="F141"/>
      <c r="G141"/>
      <c r="H141"/>
    </row>
    <row r="142" spans="2:13" x14ac:dyDescent="0.25">
      <c r="B142"/>
      <c r="C142"/>
      <c r="D142"/>
      <c r="F142"/>
      <c r="G142"/>
      <c r="H142"/>
    </row>
    <row r="143" spans="2:13" x14ac:dyDescent="0.25">
      <c r="B143"/>
      <c r="C143"/>
      <c r="D143"/>
      <c r="F143"/>
      <c r="G143"/>
      <c r="H143"/>
    </row>
    <row r="144" spans="2:13" x14ac:dyDescent="0.25">
      <c r="B144"/>
      <c r="C144"/>
      <c r="D144"/>
      <c r="F144"/>
      <c r="G144"/>
      <c r="H144"/>
    </row>
    <row r="145" spans="2:8" x14ac:dyDescent="0.25">
      <c r="B145"/>
      <c r="C145"/>
      <c r="D145"/>
      <c r="F145"/>
      <c r="G145"/>
      <c r="H145"/>
    </row>
    <row r="146" spans="2:8" x14ac:dyDescent="0.25">
      <c r="B146"/>
      <c r="C146"/>
      <c r="D146"/>
      <c r="F146"/>
      <c r="G146"/>
      <c r="H146"/>
    </row>
    <row r="147" spans="2:8" x14ac:dyDescent="0.25">
      <c r="B147"/>
      <c r="C147"/>
      <c r="D147"/>
      <c r="F147"/>
      <c r="G147"/>
      <c r="H147"/>
    </row>
    <row r="148" spans="2:8" x14ac:dyDescent="0.25">
      <c r="B148"/>
      <c r="C148"/>
      <c r="D148"/>
      <c r="F148"/>
      <c r="G148"/>
      <c r="H148"/>
    </row>
    <row r="149" spans="2:8" x14ac:dyDescent="0.25">
      <c r="B149"/>
      <c r="C149"/>
      <c r="D149"/>
      <c r="F149"/>
      <c r="G149"/>
      <c r="H149"/>
    </row>
    <row r="150" spans="2:8" x14ac:dyDescent="0.25">
      <c r="B150"/>
      <c r="C150"/>
      <c r="D150"/>
      <c r="F150"/>
      <c r="G150"/>
      <c r="H150"/>
    </row>
    <row r="151" spans="2:8" x14ac:dyDescent="0.25">
      <c r="B151"/>
      <c r="C151"/>
    </row>
    <row r="152" spans="2:8" x14ac:dyDescent="0.25">
      <c r="B152"/>
      <c r="C152"/>
    </row>
    <row r="153" spans="2:8" x14ac:dyDescent="0.25">
      <c r="B153"/>
      <c r="C153"/>
    </row>
    <row r="154" spans="2:8" x14ac:dyDescent="0.25">
      <c r="B154"/>
      <c r="C154"/>
    </row>
    <row r="155" spans="2:8" x14ac:dyDescent="0.25">
      <c r="B155"/>
      <c r="C155"/>
    </row>
    <row r="156" spans="2:8" x14ac:dyDescent="0.25">
      <c r="B156"/>
      <c r="C156"/>
    </row>
    <row r="157" spans="2:8" x14ac:dyDescent="0.25">
      <c r="B157"/>
      <c r="C157"/>
    </row>
    <row r="158" spans="2:8" x14ac:dyDescent="0.25">
      <c r="B158"/>
      <c r="C158"/>
    </row>
    <row r="159" spans="2:8" x14ac:dyDescent="0.25">
      <c r="B159"/>
      <c r="C159"/>
    </row>
    <row r="160" spans="2:8" x14ac:dyDescent="0.25">
      <c r="B160"/>
      <c r="C160"/>
    </row>
  </sheetData>
  <mergeCells count="4">
    <mergeCell ref="A42:A54"/>
    <mergeCell ref="A86:A99"/>
    <mergeCell ref="A1:N1"/>
    <mergeCell ref="G2:K4"/>
  </mergeCells>
  <pageMargins left="0.7" right="0.7" top="0.75" bottom="0.75" header="0.3" footer="0.3"/>
  <pageSetup orientation="portrait" horizontalDpi="0" verticalDpi="0" r:id="rId6"/>
  <drawing r:id="rId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theme="6" tint="-0.499984740745262"/>
  </sheetPr>
  <dimension ref="A1:AK27"/>
  <sheetViews>
    <sheetView topLeftCell="A22" zoomScale="110" zoomScaleNormal="110" zoomScaleSheetLayoutView="100" workbookViewId="0">
      <selection activeCell="A23" sqref="A23"/>
    </sheetView>
  </sheetViews>
  <sheetFormatPr defaultColWidth="15.5703125" defaultRowHeight="15" x14ac:dyDescent="0.25"/>
  <sheetData>
    <row r="1" spans="1:34" s="80" customFormat="1" ht="60" hidden="1" x14ac:dyDescent="0.25">
      <c r="A1" s="74" t="s">
        <v>111</v>
      </c>
      <c r="B1" s="74" t="s">
        <v>59</v>
      </c>
      <c r="C1" s="74" t="s">
        <v>0</v>
      </c>
      <c r="D1" s="74" t="s">
        <v>26</v>
      </c>
      <c r="E1" s="75" t="s">
        <v>101</v>
      </c>
      <c r="F1" s="75" t="s">
        <v>102</v>
      </c>
      <c r="G1" s="75" t="s">
        <v>1</v>
      </c>
      <c r="H1" s="75" t="s">
        <v>2</v>
      </c>
      <c r="I1" s="75" t="s">
        <v>3</v>
      </c>
      <c r="J1" s="75" t="s">
        <v>4</v>
      </c>
      <c r="K1" s="75" t="s">
        <v>103</v>
      </c>
      <c r="L1" s="75" t="s">
        <v>7</v>
      </c>
      <c r="M1" s="75" t="s">
        <v>104</v>
      </c>
      <c r="N1" s="75" t="s">
        <v>8</v>
      </c>
      <c r="O1" s="75" t="s">
        <v>15</v>
      </c>
      <c r="P1" s="75" t="s">
        <v>28</v>
      </c>
      <c r="Q1" s="76" t="s">
        <v>9</v>
      </c>
      <c r="R1" s="77" t="s">
        <v>6</v>
      </c>
      <c r="S1" s="77" t="s">
        <v>105</v>
      </c>
      <c r="T1" s="77" t="s">
        <v>103</v>
      </c>
      <c r="U1" s="77" t="s">
        <v>106</v>
      </c>
      <c r="V1" s="77" t="s">
        <v>10</v>
      </c>
      <c r="W1" s="77" t="s">
        <v>5</v>
      </c>
      <c r="X1" s="77" t="s">
        <v>107</v>
      </c>
      <c r="Y1" s="77" t="s">
        <v>11</v>
      </c>
      <c r="Z1" s="77" t="s">
        <v>12</v>
      </c>
      <c r="AA1" s="77" t="s">
        <v>108</v>
      </c>
      <c r="AB1" s="77" t="s">
        <v>8</v>
      </c>
      <c r="AC1" s="77" t="s">
        <v>16</v>
      </c>
      <c r="AD1" s="77" t="s">
        <v>27</v>
      </c>
      <c r="AE1" s="78" t="s">
        <v>13</v>
      </c>
      <c r="AF1" s="78" t="s">
        <v>25</v>
      </c>
      <c r="AG1" s="79" t="s">
        <v>17</v>
      </c>
      <c r="AH1" s="79" t="s">
        <v>18</v>
      </c>
    </row>
    <row r="2" spans="1:34" s="2" customFormat="1" hidden="1" x14ac:dyDescent="0.25">
      <c r="A2" s="2">
        <f>'EI1'!B1</f>
        <v>0</v>
      </c>
      <c r="B2" s="2">
        <f>COUNT('EI1'!$A$4:$A$268)</f>
        <v>0</v>
      </c>
      <c r="C2" s="2">
        <f>COUNTA('EI1'!B4:B268)</f>
        <v>0</v>
      </c>
      <c r="D2" s="81" t="e">
        <f>C2/B2</f>
        <v>#DIV/0!</v>
      </c>
      <c r="E2" s="2">
        <f>COUNTIF('EI1'!C4:C268,"y")</f>
        <v>0</v>
      </c>
      <c r="F2" s="2">
        <f>COUNTIF('EI1'!D4:D268,"y")</f>
        <v>0</v>
      </c>
      <c r="G2" s="2">
        <f>COUNTIF('EI1'!E4:E268,"y")</f>
        <v>0</v>
      </c>
      <c r="H2" s="2">
        <f>COUNTIF('EI1'!F4:F268,"y")</f>
        <v>0</v>
      </c>
      <c r="I2" s="2">
        <f>COUNTIF('EI1'!G4:G268,"y")</f>
        <v>0</v>
      </c>
      <c r="J2" s="2">
        <f>COUNTIF('EI1'!H4:H268,"y")</f>
        <v>0</v>
      </c>
      <c r="K2" s="2">
        <f>COUNTIF('EI1'!I4:I268,"y")</f>
        <v>0</v>
      </c>
      <c r="L2" s="2">
        <f>COUNTIF('EI1'!J4:J268,"y")</f>
        <v>0</v>
      </c>
      <c r="M2" s="2">
        <f>COUNTIF('EI1'!K4:K268,"y")</f>
        <v>0</v>
      </c>
      <c r="N2" s="2">
        <f>COUNTIF('EI1'!L4:L268,"y")</f>
        <v>0</v>
      </c>
      <c r="O2" s="2">
        <f>SUM('EI1'!M4:M268)</f>
        <v>0</v>
      </c>
      <c r="P2" s="82" t="str">
        <f>IF(O2=0,"",(AVERAGE('EI1'!$M$4:$M$268)))</f>
        <v/>
      </c>
      <c r="Q2" s="2">
        <f>SUM('EI1'!$N$4:$N$268)</f>
        <v>0</v>
      </c>
      <c r="R2" s="2">
        <f>COUNTIF('EI1'!$P$4:$P$268,"y")</f>
        <v>0</v>
      </c>
      <c r="S2" s="2">
        <f>COUNTIF('EI1'!Q4:Q268,"y")</f>
        <v>0</v>
      </c>
      <c r="T2" s="2">
        <f>COUNTIF('EI1'!R4:R268,"y")</f>
        <v>0</v>
      </c>
      <c r="U2" s="2">
        <f>COUNTIF('EI1'!S4:S268,"y")</f>
        <v>0</v>
      </c>
      <c r="V2" s="2">
        <f>COUNTIF('EI1'!T4:T268,"y")</f>
        <v>0</v>
      </c>
      <c r="W2" s="2">
        <f>COUNTIF('EI1'!U4:U268,"y")</f>
        <v>0</v>
      </c>
      <c r="X2" s="2">
        <f>COUNTIF('EI1'!V4:V268,"y")</f>
        <v>0</v>
      </c>
      <c r="Y2" s="2">
        <f>COUNTIF('EI1'!W4:W268,"y")</f>
        <v>0</v>
      </c>
      <c r="Z2" s="2">
        <f>COUNTIF('EI1'!X4:X268,"y")</f>
        <v>0</v>
      </c>
      <c r="AA2" s="2">
        <f>COUNTIF('EI1'!Y4:Y268,"y")</f>
        <v>0</v>
      </c>
      <c r="AB2" s="2">
        <f>COUNTIF('EI1'!Z4:Z268,"y")</f>
        <v>0</v>
      </c>
      <c r="AC2" s="2">
        <f>SUM('EI1'!$AA$4:$AA$268)</f>
        <v>0</v>
      </c>
      <c r="AD2" s="82" t="str">
        <f>IF(AC2=0,"",(AVERAGE('EI1'!AA4:AA268)))</f>
        <v/>
      </c>
      <c r="AE2" s="82">
        <f>SUM('EI1'!AB4:AB268)</f>
        <v>0</v>
      </c>
      <c r="AF2" s="2">
        <f>COUNTIF('EI1'!AD:AD,"Cycle Complete")</f>
        <v>0</v>
      </c>
      <c r="AG2" s="2">
        <f>SUM('EI1'!$B$2,'EI1'!$AF$7:$AF$8,'EI1'!$AF$12:$AF$13,'EI1'!$AF$17:$AF$18,'EI1'!$AF$22:$AF$23,'EI1'!$AF$27:$AF$28,'EI1'!$AF$32:$AF$33,'EI1'!$AF$37:$AF$38,'EI1'!$AF$42:$AF$43,'EI1'!$AF$47:$AF$48,'EI1'!$AF$52:$AF$53,'EI1'!$AF$57:$AF$58,'EI1'!$AF$62:$AF$63,'EI1'!$AF$67:$AF$68,'EI1'!$AF$72:$AF$73,'EI1'!$AF$77:$AF$78,'EI1'!$AF$82:$AF$83,'EI1'!$AF$87:$AF$88,'EI1'!$AF$92:$AF$93,'EI1'!$AF$97:$AF$98,'EI1'!$AF$102:$AF$103,'EI1'!$AF$107:$AF$108,'EI1'!$AF$112:$AF$113,'EI1'!$AF$117:$AF$118,'EI1'!$AF$122:$AF$123,'EI1'!$AF$127:$AF$128,'EI1'!$AF$132:$AF$133,'EI1'!$AF$137:$AF$138,'EI1'!$AF$142:$AF$143,'EI1'!$AF$147:$AF$148,'EI1'!$AF$152:$AF$153,'EI1'!$AF$157:$AF$158,'EI1'!$AF$162:$AF$163,'EI1'!$AF$167:$AF$168,'EI1'!$AF$172:$AF$173,'EI1'!$AF$177:$AF$178,'EI1'!$AF$182:$AF$183,'EI1'!$AF$187:$AF$188,'EI1'!$AF$192:$AF$193,'EI1'!$AF$197:$AF$198,'EI1'!$AF$202:$AF$203,'EI1'!$AF$207:$AF$208,'EI1'!$AF$212:$AF$213,'EI1'!$AF$217:$AF$218,'EI1'!$AF$222:$AF$223,'EI1'!$AF$227:$AF$228,'EI1'!$AF$232:$AF$233,'EI1'!$AF$237:$AF$238,'EI1'!$AF$242:$AF$243,'EI1'!$AF$247:$AF$248,'EI1'!$AF$252:$AF$253,'EI1'!$AF$257:$AF$258,'EI1'!$AF$262:$AF$263,'EI1'!$AF$267:$AF$268)</f>
        <v>0</v>
      </c>
      <c r="AH2" s="2">
        <f>SUM('EI1'!$AE$4:$AE$268)</f>
        <v>0</v>
      </c>
    </row>
    <row r="3" spans="1:34" s="2" customFormat="1" hidden="1" x14ac:dyDescent="0.25">
      <c r="A3" s="2">
        <f>'EI2'!B1</f>
        <v>0</v>
      </c>
      <c r="B3" s="2">
        <f>COUNT('EI2'!$A$4:$A$268)</f>
        <v>0</v>
      </c>
      <c r="C3" s="2">
        <f>COUNTA('EI2'!B4:B268)</f>
        <v>0</v>
      </c>
      <c r="D3" s="81" t="e">
        <f>C3/B3</f>
        <v>#DIV/0!</v>
      </c>
      <c r="E3" s="2">
        <f>COUNTIF('EI2'!C$4:C$268,"y")</f>
        <v>0</v>
      </c>
      <c r="F3" s="2">
        <f>COUNTIF('EI2'!D$4:D$268,"y")</f>
        <v>0</v>
      </c>
      <c r="G3" s="2">
        <f>COUNTIF('EI2'!E$4:E$268,"y")</f>
        <v>0</v>
      </c>
      <c r="H3" s="2">
        <f>COUNTIF('EI2'!F$4:F$268,"y")</f>
        <v>0</v>
      </c>
      <c r="I3" s="2">
        <f>COUNTIF('EI2'!G$4:G$268,"y")</f>
        <v>0</v>
      </c>
      <c r="J3" s="2">
        <f>COUNTIF('EI2'!H$4:H$268,"y")</f>
        <v>0</v>
      </c>
      <c r="K3" s="2">
        <f>COUNTIF('EI2'!I$4:I$268,"y")</f>
        <v>0</v>
      </c>
      <c r="L3" s="2">
        <f>COUNTIF('EI2'!J$4:J$268,"y")</f>
        <v>0</v>
      </c>
      <c r="M3" s="2">
        <f>COUNTIF('EI2'!K$4:K$268,"y")</f>
        <v>0</v>
      </c>
      <c r="N3" s="2">
        <f>COUNTIF('EI2'!L$4:L$268,"y")</f>
        <v>0</v>
      </c>
      <c r="O3" s="2">
        <f>SUM('EI2'!M$4:M$268)</f>
        <v>0</v>
      </c>
      <c r="P3" s="82" t="str">
        <f>IF(O3=0,"",(AVERAGE('EI2'!$M$4:$M$268)))</f>
        <v/>
      </c>
      <c r="Q3" s="2">
        <f>SUM('EI2'!$N$4:$N$268)</f>
        <v>0</v>
      </c>
      <c r="R3" s="2">
        <f>COUNTIF('EI2'!P$4:P$268,"y")</f>
        <v>0</v>
      </c>
      <c r="S3" s="2">
        <f>COUNTIF('EI2'!Q$4:Q$268,"y")</f>
        <v>0</v>
      </c>
      <c r="T3" s="2">
        <f>COUNTIF('EI2'!R$4:R$268,"y")</f>
        <v>0</v>
      </c>
      <c r="U3" s="2">
        <f>COUNTIF('EI2'!S$4:S$268,"y")</f>
        <v>0</v>
      </c>
      <c r="V3" s="2">
        <f>COUNTIF('EI2'!T$4:T$268,"y")</f>
        <v>0</v>
      </c>
      <c r="W3" s="2">
        <f>COUNTIF('EI2'!U$4:U$268,"y")</f>
        <v>0</v>
      </c>
      <c r="X3" s="2">
        <f>COUNTIF('EI2'!V$4:V$268,"y")</f>
        <v>0</v>
      </c>
      <c r="Y3" s="2">
        <f>COUNTIF('EI2'!W$4:W$268,"y")</f>
        <v>0</v>
      </c>
      <c r="Z3" s="2">
        <f>COUNTIF('EI2'!X$4:X$268,"y")</f>
        <v>0</v>
      </c>
      <c r="AA3" s="2">
        <f>COUNTIF('EI2'!Y$4:Y$268,"y")</f>
        <v>0</v>
      </c>
      <c r="AB3" s="2">
        <f>COUNTIF('EI2'!Z$4:Z$268,"y")</f>
        <v>0</v>
      </c>
      <c r="AC3" s="2">
        <f>SUM('EI2'!$AA$4:$AA$268)</f>
        <v>0</v>
      </c>
      <c r="AD3" s="82" t="str">
        <f>IF(AC3=0,"",(AVERAGE('EI2'!AA4:AA268)))</f>
        <v/>
      </c>
      <c r="AE3" s="82">
        <f>SUM('EI2'!AB$4:AB$268)</f>
        <v>0</v>
      </c>
      <c r="AF3" s="2">
        <f>COUNTIF('EI2'!AD:AD,"Cycle Complete")</f>
        <v>0</v>
      </c>
      <c r="AG3" s="2">
        <f>SUM('EI2'!$B$2,'EI2'!$AF$7:$AF$8,'EI2'!$AF$12:$AF$13,'EI2'!$AF$17:$AF$18,'EI2'!$AF$22:$AF$23,'EI2'!$AF$27:$AF$28,'EI2'!$AF$32:$AF$33,'EI2'!$AF$37:$AF$38,'EI2'!$AF$42:$AF$43,'EI2'!$AF$47:$AF$48,'EI2'!$AF$52:$AF$53,'EI2'!$AF$57:$AF$58,'EI2'!$AF$62:$AF$63,'EI2'!$AF$67:$AF$68,'EI2'!$AF$72:$AF$73,'EI2'!$AF$77:$AF$78,'EI2'!$AF$82:$AF$83,'EI2'!$AF$87:$AF$88,'EI2'!$AF$92:$AF$93,'EI2'!$AF$97:$AF$98,'EI2'!$AF$102:$AF$103,'EI2'!$AF$107:$AF$108,'EI2'!$AF$112:$AF$113,'EI2'!$AF$117:$AF$118,'EI2'!$AF$122:$AF$123,'EI2'!$AF$127:$AF$128,'EI2'!$AF$132:$AF$133,'EI2'!$AF$137:$AF$138,'EI2'!$AF$142:$AF$143,'EI2'!$AF$147:$AF$148,'EI2'!$AF$152:$AF$153,'EI2'!$AF$157:$AF$158,'EI2'!$AF$162:$AF$163,'EI2'!$AF$167:$AF$168,'EI2'!$AF$172:$AF$173,'EI2'!$AF$177:$AF$178,'EI2'!$AF$182:$AF$183,'EI2'!$AF$187:$AF$188,'EI2'!$AF$192:$AF$193,'EI2'!$AF$197:$AF$198,'EI2'!$AF$202:$AF$203,'EI2'!$AF$207:$AF$208,'EI2'!$AF$212:$AF$213,'EI2'!$AF$217:$AF$218,'EI2'!$AF$222:$AF$223,'EI2'!$AF$227:$AF$228,'EI2'!$AF$232:$AF$233,'EI2'!$AF$237:$AF$238,'EI2'!$AF$242:$AF$243,'EI2'!$AF$247:$AF$248,'EI2'!$AF$252:$AF$253,'EI2'!$AF$257:$AF$258,'EI2'!$AF$262:$AF$263,'EI2'!$AF$267:$AF$268)</f>
        <v>0</v>
      </c>
      <c r="AH3" s="2">
        <f>SUM('EI2'!$AE$4:$AE$268)</f>
        <v>0</v>
      </c>
    </row>
    <row r="4" spans="1:34" s="2" customFormat="1" hidden="1" x14ac:dyDescent="0.25">
      <c r="A4" s="2">
        <f>'EI3'!B1</f>
        <v>0</v>
      </c>
      <c r="B4" s="2">
        <f>COUNT('EI3'!$A$4:$A$268)</f>
        <v>0</v>
      </c>
      <c r="C4" s="2">
        <f>COUNTA('EI3'!B4:B268)</f>
        <v>0</v>
      </c>
      <c r="D4" s="81" t="e">
        <f>C4/B4</f>
        <v>#DIV/0!</v>
      </c>
      <c r="E4" s="2">
        <f>COUNTIF('EI3'!C$4:C$268,"y")</f>
        <v>0</v>
      </c>
      <c r="F4" s="2">
        <f>COUNTIF('EI3'!D$4:D$268,"y")</f>
        <v>0</v>
      </c>
      <c r="G4" s="2">
        <f>COUNTIF('EI3'!E$4:E$268,"y")</f>
        <v>0</v>
      </c>
      <c r="H4" s="2">
        <f>COUNTIF('EI3'!F$4:F$268,"y")</f>
        <v>0</v>
      </c>
      <c r="I4" s="2">
        <f>COUNTIF('EI3'!G$4:G$268,"y")</f>
        <v>0</v>
      </c>
      <c r="J4" s="2">
        <f>COUNTIF('EI3'!H$4:H$268,"y")</f>
        <v>0</v>
      </c>
      <c r="K4" s="2">
        <f>COUNTIF('EI3'!I$4:I$268,"y")</f>
        <v>0</v>
      </c>
      <c r="L4" s="2">
        <f>COUNTIF('EI3'!J$4:J$268,"y")</f>
        <v>0</v>
      </c>
      <c r="M4" s="2">
        <f>COUNTIF('EI3'!K$4:K$268,"y")</f>
        <v>0</v>
      </c>
      <c r="N4" s="2">
        <f>COUNTIF('EI3'!L$4:L$268,"y")</f>
        <v>0</v>
      </c>
      <c r="O4" s="2">
        <f>SUM('EI3'!M$4:M$268)</f>
        <v>0</v>
      </c>
      <c r="P4" s="82" t="str">
        <f>IF(O4=0,"",(AVERAGE('EI3'!$M$4:$M$268)))</f>
        <v/>
      </c>
      <c r="Q4" s="2">
        <f>SUM('EI3'!$N$4:$N$268)</f>
        <v>0</v>
      </c>
      <c r="R4" s="2">
        <f>COUNTIF('EI3'!P$4:P$268,"y")</f>
        <v>0</v>
      </c>
      <c r="S4" s="2">
        <f>COUNTIF('EI3'!Q$4:Q$268,"y")</f>
        <v>0</v>
      </c>
      <c r="T4" s="2">
        <f>COUNTIF('EI3'!R$4:R$268,"y")</f>
        <v>0</v>
      </c>
      <c r="U4" s="2">
        <f>COUNTIF('EI3'!S$4:S$268,"y")</f>
        <v>0</v>
      </c>
      <c r="V4" s="2">
        <f>COUNTIF('EI3'!T$4:T$268,"y")</f>
        <v>0</v>
      </c>
      <c r="W4" s="2">
        <f>COUNTIF('EI3'!U$4:U$268,"y")</f>
        <v>0</v>
      </c>
      <c r="X4" s="2">
        <f>COUNTIF('EI3'!V$4:V$268,"y")</f>
        <v>0</v>
      </c>
      <c r="Y4" s="2">
        <f>COUNTIF('EI3'!W$4:W$268,"y")</f>
        <v>0</v>
      </c>
      <c r="Z4" s="2">
        <f>COUNTIF('EI3'!X$4:X$268,"y")</f>
        <v>0</v>
      </c>
      <c r="AA4" s="2">
        <f>COUNTIF('EI3'!Y$4:Y$268,"y")</f>
        <v>0</v>
      </c>
      <c r="AB4" s="2">
        <f>COUNTIF('EI3'!Z$4:Z$268,"y")</f>
        <v>0</v>
      </c>
      <c r="AC4" s="2">
        <f>SUM('EI3'!$AA$4:$AA$268)</f>
        <v>0</v>
      </c>
      <c r="AD4" s="82" t="str">
        <f>IF(AC4=0,"",(AVERAGE('EI3'!AA4:AA268)))</f>
        <v/>
      </c>
      <c r="AE4" s="82">
        <f>SUM('EI3'!AB$4:AB$268)</f>
        <v>0</v>
      </c>
      <c r="AF4" s="2">
        <f>COUNTIF('EI3'!AD:AD,"Cycle Complete")</f>
        <v>0</v>
      </c>
      <c r="AG4" s="2">
        <f>SUM('EI3'!$B$2,'EI3'!$AF$7:$AF$8,'EI3'!$AF$12:$AF$13,'EI3'!$AF$17:$AF$18,'EI3'!$AF$22:$AF$23,'EI3'!$AF$27:$AF$28,'EI3'!$AF$32:$AF$33,'EI3'!$AF$37:$AF$38,'EI3'!$AF$42:$AF$43,'EI3'!$AF$47:$AF$48,'EI3'!$AF$52:$AF$53,'EI3'!$AF$57:$AF$58,'EI3'!$AF$62:$AF$63,'EI3'!$AF$67:$AF$68,'EI3'!$AF$72:$AF$73,'EI3'!$AF$77:$AF$78,'EI3'!$AF$82:$AF$83,'EI3'!$AF$87:$AF$88,'EI3'!$AF$92:$AF$93,'EI3'!$AF$97:$AF$98,'EI3'!$AF$102:$AF$103,'EI3'!$AF$107:$AF$108,'EI3'!$AF$112:$AF$113,'EI3'!$AF$117:$AF$118,'EI3'!$AF$122:$AF$123,'EI3'!$AF$127:$AF$128,'EI3'!$AF$132:$AF$133,'EI3'!$AF$137:$AF$138,'EI3'!$AF$142:$AF$143,'EI3'!$AF$147:$AF$148,'EI3'!$AF$152:$AF$153,'EI3'!$AF$157:$AF$158,'EI3'!$AF$162:$AF$163,'EI3'!$AF$167:$AF$168,'EI3'!$AF$172:$AF$173,'EI3'!$AF$177:$AF$178,'EI3'!$AF$182:$AF$183,'EI3'!$AF$187:$AF$188,'EI3'!$AF$192:$AF$193,'EI3'!$AF$197:$AF$198,'EI3'!$AF$202:$AF$203,'EI3'!$AF$207:$AF$208,'EI3'!$AF$212:$AF$213,'EI3'!$AF$217:$AF$218,'EI3'!$AF$222:$AF$223,'EI3'!$AF$227:$AF$228,'EI3'!$AF$232:$AF$233,'EI3'!$AF$237:$AF$238,'EI3'!$AF$242:$AF$243,'EI3'!$AF$247:$AF$248,'EI3'!$AF$252:$AF$253,'EI3'!$AF$257:$AF$258,'EI3'!$AF$262:$AF$263,'EI3'!$AF$267:$AF$268)</f>
        <v>0</v>
      </c>
      <c r="AH4" s="2">
        <f>SUM('EI3'!$AE$4:$AE$268)</f>
        <v>0</v>
      </c>
    </row>
    <row r="5" spans="1:34" hidden="1" x14ac:dyDescent="0.25">
      <c r="A5" s="2">
        <f>'EI4'!B1</f>
        <v>0</v>
      </c>
      <c r="B5" s="2">
        <f>COUNT('EI4'!$A$4:$A$268)</f>
        <v>0</v>
      </c>
      <c r="C5" s="2">
        <f>COUNTA('EI4'!B4:B268)</f>
        <v>0</v>
      </c>
      <c r="D5" s="81" t="e">
        <f t="shared" ref="D5:D23" si="0">C5/B5</f>
        <v>#DIV/0!</v>
      </c>
      <c r="E5" s="2">
        <f>COUNTIF('EI4'!C$4:C$268,"y")</f>
        <v>0</v>
      </c>
      <c r="F5" s="2">
        <f>COUNTIF('EI4'!D$4:D$268,"y")</f>
        <v>0</v>
      </c>
      <c r="G5" s="2">
        <f>COUNTIF('EI4'!E$4:E$268,"y")</f>
        <v>0</v>
      </c>
      <c r="H5" s="2">
        <f>COUNTIF('EI4'!F$4:F$268,"y")</f>
        <v>0</v>
      </c>
      <c r="I5" s="2">
        <f>COUNTIF('EI4'!G$4:G$268,"y")</f>
        <v>0</v>
      </c>
      <c r="J5" s="2">
        <f>COUNTIF('EI4'!H$4:H$268,"y")</f>
        <v>0</v>
      </c>
      <c r="K5" s="2">
        <f>COUNTIF('EI4'!I$4:I$268,"y")</f>
        <v>0</v>
      </c>
      <c r="L5" s="2">
        <f>COUNTIF('EI4'!J$4:J$268,"y")</f>
        <v>0</v>
      </c>
      <c r="M5" s="2">
        <f>COUNTIF('EI4'!K$4:K$268,"y")</f>
        <v>0</v>
      </c>
      <c r="N5" s="2">
        <f>COUNTIF('EI4'!L$4:L$268,"y")</f>
        <v>0</v>
      </c>
      <c r="O5" s="2">
        <f>SUM('EI4'!M$4:M$268)</f>
        <v>0</v>
      </c>
      <c r="P5" s="82" t="str">
        <f>IF(O5=0,"",(AVERAGE('EI4'!$M$4:$M$268)))</f>
        <v/>
      </c>
      <c r="Q5" s="2">
        <f>SUM('EI4'!$N$4:$N$268)</f>
        <v>0</v>
      </c>
      <c r="R5" s="2">
        <f>COUNTIF('EI4'!P$4:P$268,"y")</f>
        <v>0</v>
      </c>
      <c r="S5" s="2">
        <f>COUNTIF('EI4'!Q$4:Q$268,"y")</f>
        <v>0</v>
      </c>
      <c r="T5" s="2">
        <f>COUNTIF('EI4'!R$4:R$268,"y")</f>
        <v>0</v>
      </c>
      <c r="U5" s="2">
        <f>COUNTIF('EI4'!S$4:S$268,"y")</f>
        <v>0</v>
      </c>
      <c r="V5" s="2">
        <f>COUNTIF('EI4'!T$4:T$268,"y")</f>
        <v>0</v>
      </c>
      <c r="W5" s="2">
        <f>COUNTIF('EI4'!U$4:U$268,"y")</f>
        <v>0</v>
      </c>
      <c r="X5" s="2">
        <f>COUNTIF('EI4'!V$4:V$268,"y")</f>
        <v>0</v>
      </c>
      <c r="Y5" s="2">
        <f>COUNTIF('EI4'!W$4:W$268,"y")</f>
        <v>0</v>
      </c>
      <c r="Z5" s="2">
        <f>COUNTIF('EI4'!X$4:X$268,"y")</f>
        <v>0</v>
      </c>
      <c r="AA5" s="2">
        <f>COUNTIF('EI4'!Y$4:Y$268,"y")</f>
        <v>0</v>
      </c>
      <c r="AB5" s="2">
        <f>COUNTIF('EI4'!Z$4:Z$268,"y")</f>
        <v>0</v>
      </c>
      <c r="AC5" s="2">
        <f>SUM('EI4'!$AA$4:$AA$268)</f>
        <v>0</v>
      </c>
      <c r="AD5" s="82" t="str">
        <f>IF(AC5=0,"",(AVERAGE('EI4'!AA4:AA268)))</f>
        <v/>
      </c>
      <c r="AE5" s="82">
        <f>SUM('EI4'!AB$4:AB$268)</f>
        <v>0</v>
      </c>
      <c r="AF5" s="2">
        <f>COUNTIF('EI4'!AD:AD,"Cycle Complete")</f>
        <v>0</v>
      </c>
      <c r="AG5" s="2">
        <f>SUM('EI4'!$B$2,'EI4'!$AF$7:$AF$8,'EI4'!$AF$12:$AF$13,'EI4'!$AF$17:$AF$18,'EI4'!$AF$22:$AF$23,'EI4'!$AF$27:$AF$28,'EI4'!$AF$32:$AF$33,'EI4'!$AF$37:$AF$38,'EI4'!$AF$42:$AF$43,'EI4'!$AF$47:$AF$48,'EI4'!$AF$52:$AF$53,'EI4'!$AF$57:$AF$58,'EI4'!$AF$62:$AF$63,'EI4'!$AF$67:$AF$68,'EI4'!$AF$72:$AF$73,'EI4'!$AF$77:$AF$78,'EI4'!$AF$82:$AF$83,'EI4'!$AF$87:$AF$88,'EI4'!$AF$92:$AF$93,'EI4'!$AF$97:$AF$98,'EI4'!$AF$102:$AF$103,'EI4'!$AF$107:$AF$108,'EI4'!$AF$112:$AF$113,'EI4'!$AF$117:$AF$118,'EI4'!$AF$122:$AF$123,'EI4'!$AF$127:$AF$128,'EI4'!$AF$132:$AF$133,'EI4'!$AF$137:$AF$138,'EI4'!$AF$142:$AF$143,'EI4'!$AF$147:$AF$148,'EI4'!$AF$152:$AF$153,'EI4'!$AF$157:$AF$158,'EI4'!$AF$162:$AF$163,'EI4'!$AF$167:$AF$168,'EI4'!$AF$172:$AF$173,'EI4'!$AF$177:$AF$178,'EI4'!$AF$182:$AF$183,'EI4'!$AF$187:$AF$188,'EI4'!$AF$192:$AF$193,'EI4'!$AF$197:$AF$198,'EI4'!$AF$202:$AF$203,'EI4'!$AF$207:$AF$208,'EI4'!$AF$212:$AF$213,'EI4'!$AF$217:$AF$218,'EI4'!$AF$222:$AF$223,'EI4'!$AF$227:$AF$228,'EI4'!$AF$232:$AF$233,'EI4'!$AF$237:$AF$238,'EI4'!$AF$242:$AF$243,'EI4'!$AF$247:$AF$248,'EI4'!$AF$252:$AF$253,'EI4'!$AF$257:$AF$258,'EI4'!$AF$262:$AF$263,'EI4'!$AF$267:$AF$268)</f>
        <v>0</v>
      </c>
      <c r="AH5" s="2">
        <f>SUM('EI4'!$AE$4:$AE$268)</f>
        <v>0</v>
      </c>
    </row>
    <row r="6" spans="1:34" hidden="1" x14ac:dyDescent="0.25">
      <c r="A6" s="2">
        <f>'EI5'!B1</f>
        <v>0</v>
      </c>
      <c r="B6" s="2">
        <f>COUNT('EI5'!$A$4:$A$268)</f>
        <v>0</v>
      </c>
      <c r="C6" s="2">
        <f>COUNTA('EI5'!B4:B268)</f>
        <v>0</v>
      </c>
      <c r="D6" s="81" t="e">
        <f t="shared" si="0"/>
        <v>#DIV/0!</v>
      </c>
      <c r="E6" s="2">
        <f>COUNTIF('EI5'!C$4:C$268,"y")</f>
        <v>0</v>
      </c>
      <c r="F6" s="2">
        <f>COUNTIF('EI5'!D$4:D$268,"y")</f>
        <v>0</v>
      </c>
      <c r="G6" s="2">
        <f>COUNTIF('EI5'!E$4:E$268,"y")</f>
        <v>0</v>
      </c>
      <c r="H6" s="2">
        <f>COUNTIF('EI5'!F$4:F$268,"y")</f>
        <v>0</v>
      </c>
      <c r="I6" s="2">
        <f>COUNTIF('EI5'!G$4:G$268,"y")</f>
        <v>0</v>
      </c>
      <c r="J6" s="2">
        <f>COUNTIF('EI5'!H$4:H$268,"y")</f>
        <v>0</v>
      </c>
      <c r="K6" s="2">
        <f>COUNTIF('EI5'!I$4:I$268,"y")</f>
        <v>0</v>
      </c>
      <c r="L6" s="2">
        <f>COUNTIF('EI5'!J$4:J$268,"y")</f>
        <v>0</v>
      </c>
      <c r="M6" s="2">
        <f>COUNTIF('EI5'!K$4:K$268,"y")</f>
        <v>0</v>
      </c>
      <c r="N6" s="2">
        <f>COUNTIF('EI5'!L$4:L$268,"y")</f>
        <v>0</v>
      </c>
      <c r="O6" s="2">
        <f>SUM('EI5'!M$4:M$268)</f>
        <v>0</v>
      </c>
      <c r="P6" s="82" t="str">
        <f>IF(O6=0,"",(AVERAGE('EI5'!$M$4:$M$268)))</f>
        <v/>
      </c>
      <c r="Q6" s="2">
        <f>SUM('EI5'!$N$4:$N$268)</f>
        <v>0</v>
      </c>
      <c r="R6" s="2">
        <f>COUNTIF('EI5'!P$4:P$268,"y")</f>
        <v>0</v>
      </c>
      <c r="S6" s="2">
        <f>COUNTIF('EI5'!Q$4:Q$268,"y")</f>
        <v>0</v>
      </c>
      <c r="T6" s="2">
        <f>COUNTIF('EI5'!R$4:R$268,"y")</f>
        <v>0</v>
      </c>
      <c r="U6" s="2">
        <f>COUNTIF('EI5'!S$4:S$268,"y")</f>
        <v>0</v>
      </c>
      <c r="V6" s="2">
        <f>COUNTIF('EI5'!T$4:T$268,"y")</f>
        <v>0</v>
      </c>
      <c r="W6" s="2">
        <f>COUNTIF('EI5'!U$4:U$268,"y")</f>
        <v>0</v>
      </c>
      <c r="X6" s="2">
        <f>COUNTIF('EI5'!V$4:V$268,"y")</f>
        <v>0</v>
      </c>
      <c r="Y6" s="2">
        <f>COUNTIF('EI5'!W$4:W$268,"y")</f>
        <v>0</v>
      </c>
      <c r="Z6" s="2">
        <f>COUNTIF('EI5'!X$4:X$268,"y")</f>
        <v>0</v>
      </c>
      <c r="AA6" s="2">
        <f>COUNTIF('EI5'!Y$4:Y$268,"y")</f>
        <v>0</v>
      </c>
      <c r="AB6" s="2">
        <f>COUNTIF('EI5'!Z$4:Z$268,"y")</f>
        <v>0</v>
      </c>
      <c r="AC6" s="2">
        <f>SUM('EI5'!$AA$4:$AA$268)</f>
        <v>0</v>
      </c>
      <c r="AD6" s="82" t="str">
        <f>IF(AC6=0,"",(AVERAGE('EI5'!AA4:AA268)))</f>
        <v/>
      </c>
      <c r="AE6" s="82">
        <f>SUM('EI5'!AB$4:AB$268)</f>
        <v>0</v>
      </c>
      <c r="AF6" s="2">
        <f>COUNTIF('EI5'!AD:AD,"Cycle Complete")</f>
        <v>0</v>
      </c>
      <c r="AG6" s="2">
        <f>SUM('EI5'!$B$2,'EI5'!$AF$7:$AF$8,'EI5'!$AF$12:$AF$13,'EI5'!$AF$17:$AF$18,'EI5'!$AF$22:$AF$23,'EI5'!$AF$27:$AF$28,'EI5'!$AF$32:$AF$33,'EI5'!$AF$37:$AF$38,'EI5'!$AF$42:$AF$43,'EI5'!$AF$47:$AF$48,'EI5'!$AF$52:$AF$53,'EI5'!$AF$57:$AF$58,'EI5'!$AF$62:$AF$63,'EI5'!$AF$67:$AF$68,'EI5'!$AF$72:$AF$73,'EI5'!$AF$77:$AF$78,'EI5'!$AF$82:$AF$83,'EI5'!$AF$87:$AF$88,'EI5'!$AF$92:$AF$93,'EI5'!$AF$97:$AF$98,'EI5'!$AF$102:$AF$103,'EI5'!$AF$107:$AF$108,'EI5'!$AF$112:$AF$113,'EI5'!$AF$117:$AF$118,'EI5'!$AF$122:$AF$123,'EI5'!$AF$127:$AF$128,'EI5'!$AF$132:$AF$133,'EI5'!$AF$137:$AF$138,'EI5'!$AF$142:$AF$143,'EI5'!$AF$147:$AF$148,'EI5'!$AF$152:$AF$153,'EI5'!$AF$157:$AF$158,'EI5'!$AF$162:$AF$163,'EI5'!$AF$167:$AF$168,'EI5'!$AF$172:$AF$173,'EI5'!$AF$177:$AF$178,'EI5'!$AF$182:$AF$183,'EI5'!$AF$187:$AF$188,'EI5'!$AF$192:$AF$193,'EI5'!$AF$197:$AF$198,'EI5'!$AF$202:$AF$203,'EI5'!$AF$207:$AF$208,'EI5'!$AF$212:$AF$213,'EI5'!$AF$217:$AF$218,'EI5'!$AF$222:$AF$223,'EI5'!$AF$227:$AF$228,'EI5'!$AF$232:$AF$233,'EI5'!$AF$237:$AF$238,'EI5'!$AF$242:$AF$243,'EI5'!$AF$247:$AF$248,'EI5'!$AF$252:$AF$253,'EI5'!$AF$257:$AF$258,'EI5'!$AF$262:$AF$263,'EI5'!$AF$267:$AF$268)</f>
        <v>0</v>
      </c>
      <c r="AH6" s="2">
        <f>SUM('EI5'!$AE$4:$AE$268)</f>
        <v>0</v>
      </c>
    </row>
    <row r="7" spans="1:34" hidden="1" x14ac:dyDescent="0.25">
      <c r="A7" s="2">
        <f>'EI6'!B1</f>
        <v>0</v>
      </c>
      <c r="B7" s="2">
        <f>COUNT('EI6'!$A$4:$A$268)</f>
        <v>0</v>
      </c>
      <c r="C7" s="2">
        <f>COUNTA('EI6'!B4:B268)</f>
        <v>0</v>
      </c>
      <c r="D7" s="81" t="e">
        <f t="shared" si="0"/>
        <v>#DIV/0!</v>
      </c>
      <c r="E7" s="2">
        <f>COUNTIF('EI6'!C$4:C$268,"y")</f>
        <v>0</v>
      </c>
      <c r="F7" s="2">
        <f>COUNTIF('EI6'!D$4:D$268,"y")</f>
        <v>0</v>
      </c>
      <c r="G7" s="2">
        <f>COUNTIF('EI6'!E$4:E$268,"y")</f>
        <v>0</v>
      </c>
      <c r="H7" s="2">
        <f>COUNTIF('EI6'!F$4:F$268,"y")</f>
        <v>0</v>
      </c>
      <c r="I7" s="2">
        <f>COUNTIF('EI6'!G$4:G$268,"y")</f>
        <v>0</v>
      </c>
      <c r="J7" s="2">
        <f>COUNTIF('EI6'!H$4:H$268,"y")</f>
        <v>0</v>
      </c>
      <c r="K7" s="2">
        <f>COUNTIF('EI6'!I$4:I$268,"y")</f>
        <v>0</v>
      </c>
      <c r="L7" s="2">
        <f>COUNTIF('EI6'!J$4:J$268,"y")</f>
        <v>0</v>
      </c>
      <c r="M7" s="2">
        <f>COUNTIF('EI6'!K$4:K$268,"y")</f>
        <v>0</v>
      </c>
      <c r="N7" s="2">
        <f>COUNTIF('EI6'!L$4:L$268,"y")</f>
        <v>0</v>
      </c>
      <c r="O7" s="2">
        <f>SUM('EI6'!M$4:M$268)</f>
        <v>0</v>
      </c>
      <c r="P7" s="82" t="str">
        <f>IF(O7=0,"",(AVERAGE('EI6'!$M$4:$M$268)))</f>
        <v/>
      </c>
      <c r="Q7" s="2">
        <f>SUM('EI6'!$N$4:$N$268)</f>
        <v>0</v>
      </c>
      <c r="R7" s="2">
        <f>COUNTIF('EI6'!P$4:P$268,"y")</f>
        <v>0</v>
      </c>
      <c r="S7" s="2">
        <f>COUNTIF('EI6'!Q$4:Q$268,"y")</f>
        <v>0</v>
      </c>
      <c r="T7" s="2">
        <f>COUNTIF('EI6'!R$4:R$268,"y")</f>
        <v>0</v>
      </c>
      <c r="U7" s="2">
        <f>COUNTIF('EI6'!S$4:S$268,"y")</f>
        <v>0</v>
      </c>
      <c r="V7" s="2">
        <f>COUNTIF('EI6'!T$4:T$268,"y")</f>
        <v>0</v>
      </c>
      <c r="W7" s="2">
        <f>COUNTIF('EI6'!U$4:U$268,"y")</f>
        <v>0</v>
      </c>
      <c r="X7" s="2">
        <f>COUNTIF('EI6'!V$4:V$268,"y")</f>
        <v>0</v>
      </c>
      <c r="Y7" s="2">
        <f>COUNTIF('EI6'!W$4:W$268,"y")</f>
        <v>0</v>
      </c>
      <c r="Z7" s="2">
        <f>COUNTIF('EI6'!X$4:X$268,"y")</f>
        <v>0</v>
      </c>
      <c r="AA7" s="2">
        <f>COUNTIF('EI6'!Y$4:Y$268,"y")</f>
        <v>0</v>
      </c>
      <c r="AB7" s="2">
        <f>COUNTIF('EI6'!Z$4:Z$268,"y")</f>
        <v>0</v>
      </c>
      <c r="AC7" s="2">
        <f>SUM('EI6'!$AA$4:$AA$268)</f>
        <v>0</v>
      </c>
      <c r="AD7" s="82" t="str">
        <f>IF(AC7=0,"",(AVERAGE('EI6'!AA4:AA268)))</f>
        <v/>
      </c>
      <c r="AE7" s="82">
        <f>SUM('EI6'!AB$4:AB$268)</f>
        <v>0</v>
      </c>
      <c r="AF7" s="2">
        <f>COUNTIF('EI6'!AD:AD,"Cycle Complete")</f>
        <v>0</v>
      </c>
      <c r="AG7" s="2">
        <f>SUM('EI6'!$B$2,'EI6'!$AF$7:$AF$8,'EI6'!$AF$12:$AF$13,'EI6'!$AF$17:$AF$18,'EI6'!$AF$22:$AF$23,'EI6'!$AF$27:$AF$28,'EI6'!$AF$32:$AF$33,'EI6'!$AF$37:$AF$38,'EI6'!$AF$42:$AF$43,'EI6'!$AF$47:$AF$48,'EI6'!$AF$52:$AF$53,'EI6'!$AF$57:$AF$58,'EI6'!$AF$62:$AF$63,'EI6'!$AF$67:$AF$68,'EI6'!$AF$72:$AF$73,'EI6'!$AF$77:$AF$78,'EI6'!$AF$82:$AF$83,'EI6'!$AF$87:$AF$88,'EI6'!$AF$92:$AF$93,'EI6'!$AF$97:$AF$98,'EI6'!$AF$102:$AF$103,'EI6'!$AF$107:$AF$108,'EI6'!$AF$112:$AF$113,'EI6'!$AF$117:$AF$118,'EI6'!$AF$122:$AF$123,'EI6'!$AF$127:$AF$128,'EI6'!$AF$132:$AF$133,'EI6'!$AF$137:$AF$138,'EI6'!$AF$142:$AF$143,'EI6'!$AF$147:$AF$148,'EI6'!$AF$152:$AF$153,'EI6'!$AF$157:$AF$158,'EI6'!$AF$162:$AF$163,'EI6'!$AF$167:$AF$168,'EI6'!$AF$172:$AF$173,'EI6'!$AF$177:$AF$178,'EI6'!$AF$182:$AF$183,'EI6'!$AF$187:$AF$188,'EI6'!$AF$192:$AF$193,'EI6'!$AF$197:$AF$198,'EI6'!$AF$202:$AF$203,'EI6'!$AF$207:$AF$208,'EI6'!$AF$212:$AF$213,'EI6'!$AF$217:$AF$218,'EI6'!$AF$222:$AF$223,'EI6'!$AF$227:$AF$228,'EI6'!$AF$232:$AF$233,'EI6'!$AF$237:$AF$238,'EI6'!$AF$242:$AF$243,'EI6'!$AF$247:$AF$248,'EI6'!$AF$252:$AF$253,'EI6'!$AF$257:$AF$258,'EI6'!$AF$262:$AF$263,'EI6'!$AF$267:$AF$268)</f>
        <v>0</v>
      </c>
      <c r="AH7" s="2">
        <f>SUM('EI6'!$AE$4:$AE$268)</f>
        <v>0</v>
      </c>
    </row>
    <row r="8" spans="1:34" hidden="1" x14ac:dyDescent="0.25">
      <c r="A8" s="2">
        <f>'EI7'!B1</f>
        <v>0</v>
      </c>
      <c r="B8" s="2">
        <f>COUNT('EI7'!$A$4:$A$268)</f>
        <v>0</v>
      </c>
      <c r="C8" s="2">
        <f>COUNTA('EI7'!B4:B268)</f>
        <v>0</v>
      </c>
      <c r="D8" s="81" t="e">
        <f t="shared" si="0"/>
        <v>#DIV/0!</v>
      </c>
      <c r="E8" s="2">
        <f>COUNTIF('EI7'!C$4:C$268,"y")</f>
        <v>0</v>
      </c>
      <c r="F8" s="2">
        <f>COUNTIF('EI7'!D$4:D$268,"y")</f>
        <v>0</v>
      </c>
      <c r="G8" s="2">
        <f>COUNTIF('EI7'!E$4:E$268,"y")</f>
        <v>0</v>
      </c>
      <c r="H8" s="2">
        <f>COUNTIF('EI7'!F$4:F$268,"y")</f>
        <v>0</v>
      </c>
      <c r="I8" s="2">
        <f>COUNTIF('EI7'!G$4:G$268,"y")</f>
        <v>0</v>
      </c>
      <c r="J8" s="2">
        <f>COUNTIF('EI7'!H$4:H$268,"y")</f>
        <v>0</v>
      </c>
      <c r="K8" s="2">
        <f>COUNTIF('EI7'!I$4:I$268,"y")</f>
        <v>0</v>
      </c>
      <c r="L8" s="2">
        <f>COUNTIF('EI7'!J$4:J$268,"y")</f>
        <v>0</v>
      </c>
      <c r="M8" s="2">
        <f>COUNTIF('EI7'!K$4:K$268,"y")</f>
        <v>0</v>
      </c>
      <c r="N8" s="2">
        <f>COUNTIF('EI7'!L$4:L$268,"y")</f>
        <v>0</v>
      </c>
      <c r="O8" s="2">
        <f>SUM('EI7'!M$4:M$268)</f>
        <v>0</v>
      </c>
      <c r="P8" s="82" t="str">
        <f>IF(O8=0,"",(AVERAGE('EI7'!$M$4:$M$268)))</f>
        <v/>
      </c>
      <c r="Q8" s="2">
        <f>SUM('EI7'!$N$4:$N$268)</f>
        <v>0</v>
      </c>
      <c r="R8" s="2">
        <f>COUNTIF('EI7'!P$4:P$268,"y")</f>
        <v>0</v>
      </c>
      <c r="S8" s="2">
        <f>COUNTIF('EI7'!Q$4:Q$268,"y")</f>
        <v>0</v>
      </c>
      <c r="T8" s="2">
        <f>COUNTIF('EI7'!R$4:R$268,"y")</f>
        <v>0</v>
      </c>
      <c r="U8" s="2">
        <f>COUNTIF('EI7'!S$4:S$268,"y")</f>
        <v>0</v>
      </c>
      <c r="V8" s="2">
        <f>COUNTIF('EI7'!T$4:T$268,"y")</f>
        <v>0</v>
      </c>
      <c r="W8" s="2">
        <f>COUNTIF('EI7'!U$4:U$268,"y")</f>
        <v>0</v>
      </c>
      <c r="X8" s="2">
        <f>COUNTIF('EI7'!V$4:V$268,"y")</f>
        <v>0</v>
      </c>
      <c r="Y8" s="2">
        <f>COUNTIF('EI7'!W$4:W$268,"y")</f>
        <v>0</v>
      </c>
      <c r="Z8" s="2">
        <f>COUNTIF('EI7'!X$4:X$268,"y")</f>
        <v>0</v>
      </c>
      <c r="AA8" s="2">
        <f>COUNTIF('EI7'!Y$4:Y$268,"y")</f>
        <v>0</v>
      </c>
      <c r="AB8" s="2">
        <f>COUNTIF('EI7'!Z$4:Z$268,"y")</f>
        <v>0</v>
      </c>
      <c r="AC8" s="2">
        <f>SUM('EI7'!$AA$4:$AA$268)</f>
        <v>0</v>
      </c>
      <c r="AD8" s="82" t="str">
        <f>IF(AC8=0,"",(AVERAGE('EI7'!AA4:AA268)))</f>
        <v/>
      </c>
      <c r="AE8" s="82">
        <f>SUM('EI7'!AB$4:AB$268)</f>
        <v>0</v>
      </c>
      <c r="AF8" s="2">
        <f>COUNTIF('EI7'!AD:AD,"Cycle Complete")</f>
        <v>0</v>
      </c>
      <c r="AG8" s="2">
        <f>SUM('EI7'!$B$2,'EI7'!$AF$7:$AF$8,'EI7'!$AF$12:$AF$13,'EI7'!$AF$17:$AF$18,'EI7'!$AF$22:$AF$23,'EI7'!$AF$27:$AF$28,'EI7'!$AF$32:$AF$33,'EI7'!$AF$37:$AF$38,'EI7'!$AF$42:$AF$43,'EI7'!$AF$47:$AF$48,'EI7'!$AF$52:$AF$53,'EI7'!$AF$57:$AF$58,'EI7'!$AF$62:$AF$63,'EI7'!$AF$67:$AF$68,'EI7'!$AF$72:$AF$73,'EI7'!$AF$77:$AF$78,'EI7'!$AF$82:$AF$83,'EI7'!$AF$87:$AF$88,'EI7'!$AF$92:$AF$93,'EI7'!$AF$97:$AF$98,'EI7'!$AF$102:$AF$103,'EI7'!$AF$107:$AF$108,'EI7'!$AF$112:$AF$113,'EI7'!$AF$117:$AF$118,'EI7'!$AF$122:$AF$123,'EI7'!$AF$127:$AF$128,'EI7'!$AF$132:$AF$133,'EI7'!$AF$137:$AF$138,'EI7'!$AF$142:$AF$143,'EI7'!$AF$147:$AF$148,'EI7'!$AF$152:$AF$153,'EI7'!$AF$157:$AF$158,'EI7'!$AF$162:$AF$163,'EI7'!$AF$167:$AF$168,'EI7'!$AF$172:$AF$173,'EI7'!$AF$177:$AF$178,'EI7'!$AF$182:$AF$183,'EI7'!$AF$187:$AF$188,'EI7'!$AF$192:$AF$193,'EI7'!$AF$197:$AF$198,'EI7'!$AF$202:$AF$203,'EI7'!$AF$207:$AF$208,'EI7'!$AF$212:$AF$213,'EI7'!$AF$217:$AF$218,'EI7'!$AF$222:$AF$223,'EI7'!$AF$227:$AF$228,'EI7'!$AF$232:$AF$233,'EI7'!$AF$237:$AF$238,'EI7'!$AF$242:$AF$243,'EI7'!$AF$247:$AF$248,'EI7'!$AF$252:$AF$253,'EI7'!$AF$257:$AF$258,'EI7'!$AF$262:$AF$263,'EI7'!$AF$267:$AF$268)</f>
        <v>0</v>
      </c>
      <c r="AH8" s="2">
        <f>SUM('EI7'!$AE$4:$AE$268)</f>
        <v>0</v>
      </c>
    </row>
    <row r="9" spans="1:34" hidden="1" x14ac:dyDescent="0.25">
      <c r="A9" s="2">
        <f>'EI8'!B1</f>
        <v>0</v>
      </c>
      <c r="B9" s="2">
        <f>COUNT('EI8'!$A$4:$A$268)</f>
        <v>0</v>
      </c>
      <c r="C9" s="2">
        <f>COUNTA('EI8'!B4:B268)</f>
        <v>0</v>
      </c>
      <c r="D9" s="81" t="e">
        <f t="shared" si="0"/>
        <v>#DIV/0!</v>
      </c>
      <c r="E9" s="2">
        <f>COUNTIF('EI8'!C$4:C$268,"y")</f>
        <v>0</v>
      </c>
      <c r="F9" s="2">
        <f>COUNTIF('EI8'!D$4:D$268,"y")</f>
        <v>0</v>
      </c>
      <c r="G9" s="2">
        <f>COUNTIF('EI8'!E$4:E$268,"y")</f>
        <v>0</v>
      </c>
      <c r="H9" s="2">
        <f>COUNTIF('EI8'!F$4:F$268,"y")</f>
        <v>0</v>
      </c>
      <c r="I9" s="2">
        <f>COUNTIF('EI8'!G$4:G$268,"y")</f>
        <v>0</v>
      </c>
      <c r="J9" s="2">
        <f>COUNTIF('EI8'!H$4:H$268,"y")</f>
        <v>0</v>
      </c>
      <c r="K9" s="2">
        <f>COUNTIF('EI8'!I$4:I$268,"y")</f>
        <v>0</v>
      </c>
      <c r="L9" s="2">
        <f>COUNTIF('EI8'!J$4:J$268,"y")</f>
        <v>0</v>
      </c>
      <c r="M9" s="2">
        <f>COUNTIF('EI8'!K$4:K$268,"y")</f>
        <v>0</v>
      </c>
      <c r="N9" s="2">
        <f>COUNTIF('EI8'!L$4:L$268,"y")</f>
        <v>0</v>
      </c>
      <c r="O9" s="2">
        <f>SUM('EI8'!M$4:M$268)</f>
        <v>0</v>
      </c>
      <c r="P9" s="82" t="str">
        <f>IF(O9=0,"",(AVERAGE('EI8'!$M$4:$M$268)))</f>
        <v/>
      </c>
      <c r="Q9" s="2">
        <f>SUM('EI8'!$N$4:$N$268)</f>
        <v>0</v>
      </c>
      <c r="R9" s="2">
        <f>COUNTIF('EI8'!P$4:P$268,"y")</f>
        <v>0</v>
      </c>
      <c r="S9" s="2">
        <f>COUNTIF('EI8'!Q$4:Q$268,"y")</f>
        <v>0</v>
      </c>
      <c r="T9" s="2">
        <f>COUNTIF('EI8'!R$4:R$268,"y")</f>
        <v>0</v>
      </c>
      <c r="U9" s="2">
        <f>COUNTIF('EI8'!S$4:S$268,"y")</f>
        <v>0</v>
      </c>
      <c r="V9" s="2">
        <f>COUNTIF('EI8'!T$4:T$268,"y")</f>
        <v>0</v>
      </c>
      <c r="W9" s="2">
        <f>COUNTIF('EI8'!U$4:U$268,"y")</f>
        <v>0</v>
      </c>
      <c r="X9" s="2">
        <f>COUNTIF('EI8'!V$4:V$268,"y")</f>
        <v>0</v>
      </c>
      <c r="Y9" s="2">
        <f>COUNTIF('EI8'!W$4:W$268,"y")</f>
        <v>0</v>
      </c>
      <c r="Z9" s="2">
        <f>COUNTIF('EI8'!X$4:X$268,"y")</f>
        <v>0</v>
      </c>
      <c r="AA9" s="2">
        <f>COUNTIF('EI8'!Y$4:Y$268,"y")</f>
        <v>0</v>
      </c>
      <c r="AB9" s="2">
        <f>COUNTIF('EI8'!Z$4:Z$268,"y")</f>
        <v>0</v>
      </c>
      <c r="AC9" s="2">
        <f>SUM('EI8'!$AA$4:$AA$268)</f>
        <v>0</v>
      </c>
      <c r="AD9" s="82" t="str">
        <f>IF(AC9=0,"",(AVERAGE('EI8'!AA4:AA268)))</f>
        <v/>
      </c>
      <c r="AE9" s="82">
        <f>SUM('EI8'!AB$4:AB$268)</f>
        <v>0</v>
      </c>
      <c r="AF9" s="2">
        <f>COUNTIF('EI8'!AD:AD,"Cycle Complete")</f>
        <v>0</v>
      </c>
      <c r="AG9" s="2">
        <f>SUM('EI8'!$B$2,'EI8'!$AF$7:$AF$8,'EI8'!$AF$12:$AF$13,'EI8'!$AF$17:$AF$18,'EI8'!$AF$22:$AF$23,'EI8'!$AF$27:$AF$28,'EI8'!$AF$32:$AF$33,'EI8'!$AF$37:$AF$38,'EI8'!$AF$42:$AF$43,'EI8'!$AF$47:$AF$48,'EI8'!$AF$52:$AF$53,'EI8'!$AF$57:$AF$58,'EI8'!$AF$62:$AF$63,'EI8'!$AF$67:$AF$68,'EI8'!$AF$72:$AF$73,'EI8'!$AF$77:$AF$78,'EI8'!$AF$82:$AF$83,'EI8'!$AF$87:$AF$88,'EI8'!$AF$92:$AF$93,'EI8'!$AF$97:$AF$98,'EI8'!$AF$102:$AF$103,'EI8'!$AF$107:$AF$108,'EI8'!$AF$112:$AF$113,'EI8'!$AF$117:$AF$118,'EI8'!$AF$122:$AF$123,'EI8'!$AF$127:$AF$128,'EI8'!$AF$132:$AF$133,'EI8'!$AF$137:$AF$138,'EI8'!$AF$142:$AF$143,'EI8'!$AF$147:$AF$148,'EI8'!$AF$152:$AF$153,'EI8'!$AF$157:$AF$158,'EI8'!$AF$162:$AF$163,'EI8'!$AF$167:$AF$168,'EI8'!$AF$172:$AF$173,'EI8'!$AF$177:$AF$178,'EI8'!$AF$182:$AF$183,'EI8'!$AF$187:$AF$188,'EI8'!$AF$192:$AF$193,'EI8'!$AF$197:$AF$198,'EI8'!$AF$202:$AF$203,'EI8'!$AF$207:$AF$208,'EI8'!$AF$212:$AF$213,'EI8'!$AF$217:$AF$218,'EI8'!$AF$222:$AF$223,'EI8'!$AF$227:$AF$228,'EI8'!$AF$232:$AF$233,'EI8'!$AF$237:$AF$238,'EI8'!$AF$242:$AF$243,'EI8'!$AF$247:$AF$248,'EI8'!$AF$252:$AF$253,'EI8'!$AF$257:$AF$258,'EI8'!$AF$262:$AF$263,'EI8'!$AF$267:$AF$268)</f>
        <v>0</v>
      </c>
      <c r="AH9" s="2">
        <f>SUM('EI8'!$AE$4:$AE$268)</f>
        <v>0</v>
      </c>
    </row>
    <row r="10" spans="1:34" hidden="1" x14ac:dyDescent="0.25">
      <c r="A10" s="2">
        <f>'EI9'!B1</f>
        <v>0</v>
      </c>
      <c r="B10" s="2">
        <f>COUNT('EI9'!$A$4:$A$268)</f>
        <v>0</v>
      </c>
      <c r="C10" s="2">
        <f>COUNTA('EI9'!B4:B268)</f>
        <v>0</v>
      </c>
      <c r="D10" s="81" t="e">
        <f t="shared" si="0"/>
        <v>#DIV/0!</v>
      </c>
      <c r="E10" s="2">
        <f>COUNTIF('EI9'!C$4:C$268,"y")</f>
        <v>0</v>
      </c>
      <c r="F10" s="2">
        <f>COUNTIF('EI9'!D$4:D$268,"y")</f>
        <v>0</v>
      </c>
      <c r="G10" s="2">
        <f>COUNTIF('EI9'!E$4:E$268,"y")</f>
        <v>0</v>
      </c>
      <c r="H10" s="2">
        <f>COUNTIF('EI9'!F$4:F$268,"y")</f>
        <v>0</v>
      </c>
      <c r="I10" s="2">
        <f>COUNTIF('EI9'!G$4:G$268,"y")</f>
        <v>0</v>
      </c>
      <c r="J10" s="2">
        <f>COUNTIF('EI9'!H$4:H$268,"y")</f>
        <v>0</v>
      </c>
      <c r="K10" s="2">
        <f>COUNTIF('EI9'!I$4:I$268,"y")</f>
        <v>0</v>
      </c>
      <c r="L10" s="2">
        <f>COUNTIF('EI9'!J$4:J$268,"y")</f>
        <v>0</v>
      </c>
      <c r="M10" s="2">
        <f>COUNTIF('EI9'!K$4:K$268,"y")</f>
        <v>0</v>
      </c>
      <c r="N10" s="2">
        <f>COUNTIF('EI9'!L$4:L$268,"y")</f>
        <v>0</v>
      </c>
      <c r="O10" s="2">
        <f>SUM('EI9'!M$4:M$268)</f>
        <v>0</v>
      </c>
      <c r="P10" s="82" t="str">
        <f>IF(O10=0,"",(AVERAGE('EI9'!$M$4:$M$268)))</f>
        <v/>
      </c>
      <c r="Q10" s="2">
        <f>SUM('EI9'!$N$4:$N$268)</f>
        <v>0</v>
      </c>
      <c r="R10" s="2">
        <f>COUNTIF('EI9'!P$4:P$268,"y")</f>
        <v>0</v>
      </c>
      <c r="S10" s="2">
        <f>COUNTIF('EI9'!Q$4:Q$268,"y")</f>
        <v>0</v>
      </c>
      <c r="T10" s="2">
        <f>COUNTIF('EI9'!R$4:R$268,"y")</f>
        <v>0</v>
      </c>
      <c r="U10" s="2">
        <f>COUNTIF('EI9'!S$4:S$268,"y")</f>
        <v>0</v>
      </c>
      <c r="V10" s="2">
        <f>COUNTIF('EI9'!T$4:T$268,"y")</f>
        <v>0</v>
      </c>
      <c r="W10" s="2">
        <f>COUNTIF('EI9'!U$4:U$268,"y")</f>
        <v>0</v>
      </c>
      <c r="X10" s="2">
        <f>COUNTIF('EI9'!V$4:V$268,"y")</f>
        <v>0</v>
      </c>
      <c r="Y10" s="2">
        <f>COUNTIF('EI9'!W$4:W$268,"y")</f>
        <v>0</v>
      </c>
      <c r="Z10" s="2">
        <f>COUNTIF('EI9'!X$4:X$268,"y")</f>
        <v>0</v>
      </c>
      <c r="AA10" s="2">
        <f>COUNTIF('EI9'!Y$4:Y$268,"y")</f>
        <v>0</v>
      </c>
      <c r="AB10" s="2">
        <f>COUNTIF('EI9'!Z$4:Z$268,"y")</f>
        <v>0</v>
      </c>
      <c r="AC10" s="2">
        <f>SUM('EI9'!$AA$4:$AA$268)</f>
        <v>0</v>
      </c>
      <c r="AD10" s="82" t="str">
        <f>IF(AC10=0,"",(AVERAGE('EI9'!AA4:AA268)))</f>
        <v/>
      </c>
      <c r="AE10" s="82">
        <f>SUM('EI9'!AB$4:AB$268)</f>
        <v>0</v>
      </c>
      <c r="AF10" s="2">
        <f>COUNTIF('EI9'!AD:AD,"Cycle Complete")</f>
        <v>0</v>
      </c>
      <c r="AG10" s="2">
        <f>SUM('EI9'!$B$2,'EI9'!$AF$7:$AF$8,'EI9'!$AF$12:$AF$13,'EI9'!$AF$17:$AF$18,'EI9'!$AF$22:$AF$23,'EI9'!$AF$27:$AF$28,'EI9'!$AF$32:$AF$33,'EI9'!$AF$37:$AF$38,'EI9'!$AF$42:$AF$43,'EI9'!$AF$47:$AF$48,'EI9'!$AF$52:$AF$53,'EI9'!$AF$57:$AF$58,'EI9'!$AF$62:$AF$63,'EI9'!$AF$67:$AF$68,'EI9'!$AF$72:$AF$73,'EI9'!$AF$77:$AF$78,'EI9'!$AF$82:$AF$83,'EI9'!$AF$87:$AF$88,'EI9'!$AF$92:$AF$93,'EI9'!$AF$97:$AF$98,'EI9'!$AF$102:$AF$103,'EI9'!$AF$107:$AF$108,'EI9'!$AF$112:$AF$113,'EI9'!$AF$117:$AF$118,'EI9'!$AF$122:$AF$123,'EI9'!$AF$127:$AF$128,'EI9'!$AF$132:$AF$133,'EI9'!$AF$137:$AF$138,'EI9'!$AF$142:$AF$143,'EI9'!$AF$147:$AF$148,'EI9'!$AF$152:$AF$153,'EI9'!$AF$157:$AF$158,'EI9'!$AF$162:$AF$163,'EI9'!$AF$167:$AF$168,'EI9'!$AF$172:$AF$173,'EI9'!$AF$177:$AF$178,'EI9'!$AF$182:$AF$183,'EI9'!$AF$187:$AF$188,'EI9'!$AF$192:$AF$193,'EI9'!$AF$197:$AF$198,'EI9'!$AF$202:$AF$203,'EI9'!$AF$207:$AF$208,'EI9'!$AF$212:$AF$213,'EI9'!$AF$217:$AF$218,'EI9'!$AF$222:$AF$223,'EI9'!$AF$227:$AF$228,'EI9'!$AF$232:$AF$233,'EI9'!$AF$237:$AF$238,'EI9'!$AF$242:$AF$243,'EI9'!$AF$247:$AF$248,'EI9'!$AF$252:$AF$253,'EI9'!$AF$257:$AF$258,'EI9'!$AF$262:$AF$263,'EI9'!$AF$267:$AF$268)</f>
        <v>0</v>
      </c>
      <c r="AH10" s="2">
        <f>SUM('EI9'!$AE$4:$AE$268)</f>
        <v>0</v>
      </c>
    </row>
    <row r="11" spans="1:34" hidden="1" x14ac:dyDescent="0.25">
      <c r="A11" s="2">
        <f>'EI10'!B1</f>
        <v>0</v>
      </c>
      <c r="B11" s="2">
        <f>COUNT('EI10'!$A$4:$A$268)</f>
        <v>0</v>
      </c>
      <c r="C11" s="2">
        <f>COUNTA('EI10'!B4:B268)</f>
        <v>0</v>
      </c>
      <c r="D11" s="81" t="e">
        <f t="shared" si="0"/>
        <v>#DIV/0!</v>
      </c>
      <c r="E11" s="2">
        <f>COUNTIF('EI10'!C$4:C$268,"y")</f>
        <v>0</v>
      </c>
      <c r="F11" s="2">
        <f>COUNTIF('EI10'!D$4:D$268,"y")</f>
        <v>0</v>
      </c>
      <c r="G11" s="2">
        <f>COUNTIF('EI10'!E$4:E$268,"y")</f>
        <v>0</v>
      </c>
      <c r="H11" s="2">
        <f>COUNTIF('EI10'!F$4:F$268,"y")</f>
        <v>0</v>
      </c>
      <c r="I11" s="2">
        <f>COUNTIF('EI10'!G$4:G$268,"y")</f>
        <v>0</v>
      </c>
      <c r="J11" s="2">
        <f>COUNTIF('EI10'!H$4:H$268,"y")</f>
        <v>0</v>
      </c>
      <c r="K11" s="2">
        <f>COUNTIF('EI10'!I$4:I$268,"y")</f>
        <v>0</v>
      </c>
      <c r="L11" s="2">
        <f>COUNTIF('EI10'!J$4:J$268,"y")</f>
        <v>0</v>
      </c>
      <c r="M11" s="2">
        <f>COUNTIF('EI10'!K$4:K$268,"y")</f>
        <v>0</v>
      </c>
      <c r="N11" s="2">
        <f>COUNTIF('EI10'!L$4:L$268,"y")</f>
        <v>0</v>
      </c>
      <c r="O11" s="2">
        <f>SUM('EI10'!M$4:M$268)</f>
        <v>0</v>
      </c>
      <c r="P11" s="82" t="str">
        <f>IF(O11=0,"",(AVERAGE('EI10'!$M$4:$M$268)))</f>
        <v/>
      </c>
      <c r="Q11" s="2">
        <f>SUM('EI10'!$N$4:$N$268)</f>
        <v>0</v>
      </c>
      <c r="R11" s="2">
        <f>COUNTIF('EI10'!P$4:P$268,"y")</f>
        <v>0</v>
      </c>
      <c r="S11" s="2">
        <f>COUNTIF('EI10'!Q$4:Q$268,"y")</f>
        <v>0</v>
      </c>
      <c r="T11" s="2">
        <f>COUNTIF('EI10'!R$4:R$268,"y")</f>
        <v>0</v>
      </c>
      <c r="U11" s="2">
        <f>COUNTIF('EI10'!S$4:S$268,"y")</f>
        <v>0</v>
      </c>
      <c r="V11" s="2">
        <f>COUNTIF('EI10'!T$4:T$268,"y")</f>
        <v>0</v>
      </c>
      <c r="W11" s="2">
        <f>COUNTIF('EI10'!U$4:U$268,"y")</f>
        <v>0</v>
      </c>
      <c r="X11" s="2">
        <f>COUNTIF('EI10'!V$4:V$268,"y")</f>
        <v>0</v>
      </c>
      <c r="Y11" s="2">
        <f>COUNTIF('EI10'!W$4:W$268,"y")</f>
        <v>0</v>
      </c>
      <c r="Z11" s="2">
        <f>COUNTIF('EI10'!X$4:X$268,"y")</f>
        <v>0</v>
      </c>
      <c r="AA11" s="2">
        <f>COUNTIF('EI10'!Y$4:Y$268,"y")</f>
        <v>0</v>
      </c>
      <c r="AB11" s="2">
        <f>COUNTIF('EI10'!Z$4:Z$268,"y")</f>
        <v>0</v>
      </c>
      <c r="AC11" s="2">
        <f>SUM('EI10'!$AA$4:$AA$268)</f>
        <v>0</v>
      </c>
      <c r="AD11" s="82" t="str">
        <f>IF(AC11=0,"",(AVERAGE('EI10'!AA4:AA268)))</f>
        <v/>
      </c>
      <c r="AE11" s="82">
        <f>SUM('EI10'!AB$4:AB$268)</f>
        <v>0</v>
      </c>
      <c r="AF11" s="2">
        <f>COUNTIF('EI10'!AD:AD,"Cycle Complete")</f>
        <v>0</v>
      </c>
      <c r="AG11" s="2">
        <f>SUM('EI10'!$B$2,'EI10'!$AF$7:$AF$8,'EI10'!$AF$12:$AF$13,'EI10'!$AF$17:$AF$18,'EI10'!$AF$22:$AF$23,'EI10'!$AF$27:$AF$28,'EI10'!$AF$32:$AF$33,'EI10'!$AF$37:$AF$38,'EI10'!$AF$42:$AF$43,'EI10'!$AF$47:$AF$48,'EI10'!$AF$52:$AF$53,'EI10'!$AF$57:$AF$58,'EI10'!$AF$62:$AF$63,'EI10'!$AF$67:$AF$68,'EI10'!$AF$72:$AF$73,'EI10'!$AF$77:$AF$78,'EI10'!$AF$82:$AF$83,'EI10'!$AF$87:$AF$88,'EI10'!$AF$92:$AF$93,'EI10'!$AF$97:$AF$98,'EI10'!$AF$102:$AF$103,'EI10'!$AF$107:$AF$108,'EI10'!$AF$112:$AF$113,'EI10'!$AF$117:$AF$118,'EI10'!$AF$122:$AF$123,'EI10'!$AF$127:$AF$128,'EI10'!$AF$132:$AF$133,'EI10'!$AF$137:$AF$138,'EI10'!$AF$142:$AF$143,'EI10'!$AF$147:$AF$148,'EI10'!$AF$152:$AF$153,'EI10'!$AF$157:$AF$158,'EI10'!$AF$162:$AF$163,'EI10'!$AF$167:$AF$168,'EI10'!$AF$172:$AF$173,'EI10'!$AF$177:$AF$178,'EI10'!$AF$182:$AF$183,'EI10'!$AF$187:$AF$188,'EI10'!$AF$192:$AF$193,'EI10'!$AF$197:$AF$198,'EI10'!$AF$202:$AF$203,'EI10'!$AF$207:$AF$208,'EI10'!$AF$212:$AF$213,'EI10'!$AF$217:$AF$218,'EI10'!$AF$222:$AF$223,'EI10'!$AF$227:$AF$228,'EI10'!$AF$232:$AF$233,'EI10'!$AF$237:$AF$238,'EI10'!$AF$242:$AF$243,'EI10'!$AF$247:$AF$248,'EI10'!$AF$252:$AF$253,'EI10'!$AF$257:$AF$258,'EI10'!$AF$262:$AF$263,'EI10'!$AF$267:$AF$268)</f>
        <v>0</v>
      </c>
      <c r="AH11" s="2">
        <f>SUM('EI10'!$AE$4:$AE$268)</f>
        <v>0</v>
      </c>
    </row>
    <row r="12" spans="1:34" hidden="1" x14ac:dyDescent="0.25">
      <c r="A12" s="2">
        <f>'EI11'!B1</f>
        <v>0</v>
      </c>
      <c r="B12" s="2">
        <f>COUNT('EI11'!$A$4:$A$268)</f>
        <v>0</v>
      </c>
      <c r="C12" s="2">
        <f>COUNTA('EI11'!B4:B268)</f>
        <v>0</v>
      </c>
      <c r="D12" s="81" t="e">
        <f t="shared" si="0"/>
        <v>#DIV/0!</v>
      </c>
      <c r="E12" s="2">
        <f>COUNTIF('EI11'!C$4:C$268,"y")</f>
        <v>0</v>
      </c>
      <c r="F12" s="2">
        <f>COUNTIF('EI11'!D$4:D$268,"y")</f>
        <v>0</v>
      </c>
      <c r="G12" s="2">
        <f>COUNTIF('EI11'!E$4:E$268,"y")</f>
        <v>0</v>
      </c>
      <c r="H12" s="2">
        <f>COUNTIF('EI11'!F$4:F$268,"y")</f>
        <v>0</v>
      </c>
      <c r="I12" s="2">
        <f>COUNTIF('EI11'!G$4:G$268,"y")</f>
        <v>0</v>
      </c>
      <c r="J12" s="2">
        <f>COUNTIF('EI11'!H$4:H$268,"y")</f>
        <v>0</v>
      </c>
      <c r="K12" s="2">
        <f>COUNTIF('EI11'!I$4:I$268,"y")</f>
        <v>0</v>
      </c>
      <c r="L12" s="2">
        <f>COUNTIF('EI11'!J$4:J$268,"y")</f>
        <v>0</v>
      </c>
      <c r="M12" s="2">
        <f>COUNTIF('EI11'!K$4:K$268,"y")</f>
        <v>0</v>
      </c>
      <c r="N12" s="2">
        <f>COUNTIF('EI11'!L$4:L$268,"y")</f>
        <v>0</v>
      </c>
      <c r="O12" s="2">
        <f>SUM('EI11'!M$4:M$268)</f>
        <v>0</v>
      </c>
      <c r="P12" s="82" t="str">
        <f>IF(O12=0,"",(AVERAGE('EI11'!$M$4:$M$268)))</f>
        <v/>
      </c>
      <c r="Q12" s="2">
        <f>SUM('EI11'!$N$4:$N$268)</f>
        <v>0</v>
      </c>
      <c r="R12" s="2">
        <f>COUNTIF('EI11'!P$4:P$268,"y")</f>
        <v>0</v>
      </c>
      <c r="S12" s="2">
        <f>COUNTIF('EI11'!Q$4:Q$268,"y")</f>
        <v>0</v>
      </c>
      <c r="T12" s="2">
        <f>COUNTIF('EI11'!R$4:R$268,"y")</f>
        <v>0</v>
      </c>
      <c r="U12" s="2">
        <f>COUNTIF('EI11'!S$4:S$268,"y")</f>
        <v>0</v>
      </c>
      <c r="V12" s="2">
        <f>COUNTIF('EI11'!T$4:T$268,"y")</f>
        <v>0</v>
      </c>
      <c r="W12" s="2">
        <f>COUNTIF('EI11'!U$4:U$268,"y")</f>
        <v>0</v>
      </c>
      <c r="X12" s="2">
        <f>COUNTIF('EI11'!V$4:V$268,"y")</f>
        <v>0</v>
      </c>
      <c r="Y12" s="2">
        <f>COUNTIF('EI11'!W$4:W$268,"y")</f>
        <v>0</v>
      </c>
      <c r="Z12" s="2">
        <f>COUNTIF('EI11'!X$4:X$268,"y")</f>
        <v>0</v>
      </c>
      <c r="AA12" s="2">
        <f>COUNTIF('EI11'!Y$4:Y$268,"y")</f>
        <v>0</v>
      </c>
      <c r="AB12" s="2">
        <f>COUNTIF('EI11'!Z$4:Z$268,"y")</f>
        <v>0</v>
      </c>
      <c r="AC12" s="2">
        <f>SUM('EI11'!$AA$4:$AA$268)</f>
        <v>0</v>
      </c>
      <c r="AD12" s="82" t="str">
        <f>IF(AC12=0,"",(AVERAGE('EI11'!AA4:AA268)))</f>
        <v/>
      </c>
      <c r="AE12" s="82">
        <f>SUM('EI11'!AB$4:AB$268)</f>
        <v>0</v>
      </c>
      <c r="AF12" s="2">
        <f>COUNTIF('EI11'!AD:AD,"Cycle Complete")</f>
        <v>0</v>
      </c>
      <c r="AG12" s="2">
        <f>SUM('EI11'!$B$2,'EI11'!$AF$7:$AF$8,'EI11'!$AF$12:$AF$13,'EI11'!$AF$17:$AF$18,'EI11'!$AF$22:$AF$23,'EI11'!$AF$27:$AF$28,'EI11'!$AF$32:$AF$33,'EI11'!$AF$37:$AF$38,'EI11'!$AF$42:$AF$43,'EI11'!$AF$47:$AF$48,'EI11'!$AF$52:$AF$53,'EI11'!$AF$57:$AF$58,'EI11'!$AF$62:$AF$63,'EI11'!$AF$67:$AF$68,'EI11'!$AF$72:$AF$73,'EI11'!$AF$77:$AF$78,'EI11'!$AF$82:$AF$83,'EI11'!$AF$87:$AF$88,'EI11'!$AF$92:$AF$93,'EI11'!$AF$97:$AF$98,'EI11'!$AF$102:$AF$103,'EI11'!$AF$107:$AF$108,'EI11'!$AF$112:$AF$113,'EI11'!$AF$117:$AF$118,'EI11'!$AF$122:$AF$123,'EI11'!$AF$127:$AF$128,'EI11'!$AF$132:$AF$133,'EI11'!$AF$137:$AF$138,'EI11'!$AF$142:$AF$143,'EI11'!$AF$147:$AF$148,'EI11'!$AF$152:$AF$153,'EI11'!$AF$157:$AF$158,'EI11'!$AF$162:$AF$163,'EI11'!$AF$167:$AF$168,'EI11'!$AF$172:$AF$173,'EI11'!$AF$177:$AF$178,'EI11'!$AF$182:$AF$183,'EI11'!$AF$187:$AF$188,'EI11'!$AF$192:$AF$193,'EI11'!$AF$197:$AF$198,'EI11'!$AF$202:$AF$203,'EI11'!$AF$207:$AF$208,'EI11'!$AF$212:$AF$213,'EI11'!$AF$217:$AF$218,'EI11'!$AF$222:$AF$223,'EI11'!$AF$227:$AF$228,'EI11'!$AF$232:$AF$233,'EI11'!$AF$237:$AF$238,'EI11'!$AF$242:$AF$243,'EI11'!$AF$247:$AF$248,'EI11'!$AF$252:$AF$253,'EI11'!$AF$257:$AF$258,'EI11'!$AF$262:$AF$263,'EI11'!$AF$267:$AF$268)</f>
        <v>0</v>
      </c>
      <c r="AH12" s="2">
        <f>SUM('EI11'!$AE$4:$AE$268)</f>
        <v>0</v>
      </c>
    </row>
    <row r="13" spans="1:34" hidden="1" x14ac:dyDescent="0.25">
      <c r="A13" s="2">
        <f>'EI12'!B1</f>
        <v>0</v>
      </c>
      <c r="B13" s="2">
        <f>COUNT('EI12'!$A$4:$A$268)</f>
        <v>0</v>
      </c>
      <c r="C13" s="2">
        <f>COUNTA('EI12'!B4:B268)</f>
        <v>0</v>
      </c>
      <c r="D13" s="81" t="e">
        <f t="shared" si="0"/>
        <v>#DIV/0!</v>
      </c>
      <c r="E13" s="2">
        <f>COUNTIF('EI12'!C$4:C$268,"y")</f>
        <v>0</v>
      </c>
      <c r="F13" s="2">
        <f>COUNTIF('EI12'!D$4:D$268,"y")</f>
        <v>0</v>
      </c>
      <c r="G13" s="2">
        <f>COUNTIF('EI12'!E$4:E$268,"y")</f>
        <v>0</v>
      </c>
      <c r="H13" s="2">
        <f>COUNTIF('EI12'!F$4:F$268,"y")</f>
        <v>0</v>
      </c>
      <c r="I13" s="2">
        <f>COUNTIF('EI12'!G$4:G$268,"y")</f>
        <v>0</v>
      </c>
      <c r="J13" s="2">
        <f>COUNTIF('EI12'!H$4:H$268,"y")</f>
        <v>0</v>
      </c>
      <c r="K13" s="2">
        <f>COUNTIF('EI12'!I$4:I$268,"y")</f>
        <v>0</v>
      </c>
      <c r="L13" s="2">
        <f>COUNTIF('EI12'!J$4:J$268,"y")</f>
        <v>0</v>
      </c>
      <c r="M13" s="2">
        <f>COUNTIF('EI12'!K$4:K$268,"y")</f>
        <v>0</v>
      </c>
      <c r="N13" s="2">
        <f>COUNTIF('EI12'!L$4:L$268,"y")</f>
        <v>0</v>
      </c>
      <c r="O13" s="2">
        <f>SUM('EI12'!M$4:M$268)</f>
        <v>0</v>
      </c>
      <c r="P13" s="82" t="str">
        <f>IF(O13=0,"",(AVERAGE('EI12'!$M$4:$M$268)))</f>
        <v/>
      </c>
      <c r="Q13" s="2">
        <f>SUM('EI12'!$N$4:$N$268)</f>
        <v>0</v>
      </c>
      <c r="R13" s="2">
        <f>COUNTIF('EI12'!P$4:P$268,"y")</f>
        <v>0</v>
      </c>
      <c r="S13" s="2">
        <f>COUNTIF('EI12'!Q$4:Q$268,"y")</f>
        <v>0</v>
      </c>
      <c r="T13" s="2">
        <f>COUNTIF('EI12'!R$4:R$268,"y")</f>
        <v>0</v>
      </c>
      <c r="U13" s="2">
        <f>COUNTIF('EI12'!S$4:S$268,"y")</f>
        <v>0</v>
      </c>
      <c r="V13" s="2">
        <f>COUNTIF('EI12'!T$4:T$268,"y")</f>
        <v>0</v>
      </c>
      <c r="W13" s="2">
        <f>COUNTIF('EI12'!U$4:U$268,"y")</f>
        <v>0</v>
      </c>
      <c r="X13" s="2">
        <f>COUNTIF('EI12'!V$4:V$268,"y")</f>
        <v>0</v>
      </c>
      <c r="Y13" s="2">
        <f>COUNTIF('EI2'!W$4:W$268,"y")</f>
        <v>0</v>
      </c>
      <c r="Z13" s="2">
        <f>COUNTIF('EI12'!X$4:X$268,"y")</f>
        <v>0</v>
      </c>
      <c r="AA13" s="2">
        <f>COUNTIF('EI12'!Y$4:Y$268,"y")</f>
        <v>0</v>
      </c>
      <c r="AB13" s="2">
        <f>COUNTIF('EI12'!Z$4:Z$268,"y")</f>
        <v>0</v>
      </c>
      <c r="AC13" s="2">
        <f>SUM('EI12'!$AA$4:$AA$268)</f>
        <v>0</v>
      </c>
      <c r="AD13" s="82" t="str">
        <f>IF(AC13=0,"",(AVERAGE('EI12'!AA4:AA268)))</f>
        <v/>
      </c>
      <c r="AE13" s="82">
        <f>SUM('EI12'!AB$4:AB$268)</f>
        <v>0</v>
      </c>
      <c r="AF13" s="2">
        <f>COUNTIF('EI12'!AD:AD,"Cycle Complete")</f>
        <v>0</v>
      </c>
      <c r="AG13" s="2">
        <f>SUM('EI12'!$B$2,'EI12'!$AF$7:$AF$8,'EI12'!$AF$12:$AF$13,'EI12'!$AF$17:$AF$18,'EI12'!$AF$22:$AF$23,'EI12'!$AF$27:$AF$28,'EI12'!$AF$32:$AF$33,'EI12'!$AF$37:$AF$38,'EI12'!$AF$42:$AF$43,'EI12'!$AF$47:$AF$48,'EI12'!$AF$52:$AF$53,'EI12'!$AF$57:$AF$58,'EI12'!$AF$62:$AF$63,'EI12'!$AF$67:$AF$68,'EI12'!$AF$72:$AF$73,'EI12'!$AF$77:$AF$78,'EI12'!$AF$82:$AF$83,'EI12'!$AF$87:$AF$88,'EI12'!$AF$92:$AF$93,'EI12'!$AF$97:$AF$98,'EI12'!$AF$102:$AF$103,'EI12'!$AF$107:$AF$108,'EI12'!$AF$112:$AF$113,'EI12'!$AF$117:$AF$118,'EI12'!$AF$122:$AF$123,'EI12'!$AF$127:$AF$128,'EI12'!$AF$132:$AF$133,'EI12'!$AF$137:$AF$138,'EI12'!$AF$142:$AF$143,'EI12'!$AF$147:$AF$148,'EI12'!$AF$152:$AF$153,'EI12'!$AF$157:$AF$158,'EI12'!$AF$162:$AF$163,'EI12'!$AF$167:$AF$168,'EI12'!$AF$172:$AF$173,'EI12'!$AF$177:$AF$178,'EI12'!$AF$182:$AF$183,'EI12'!$AF$187:$AF$188,'EI12'!$AF$192:$AF$193,'EI12'!$AF$197:$AF$198,'EI12'!$AF$202:$AF$203,'EI12'!$AF$207:$AF$208,'EI12'!$AF$212:$AF$213,'EI12'!$AF$217:$AF$218,'EI12'!$AF$222:$AF$223,'EI12'!$AF$227:$AF$228,'EI12'!$AF$232:$AF$233,'EI12'!$AF$237:$AF$238,'EI12'!$AF$242:$AF$243,'EI12'!$AF$247:$AF$248,'EI12'!$AF$252:$AF$253,'EI12'!$AF$257:$AF$258,'EI12'!$AF$262:$AF$263,'EI12'!$AF$267:$AF$268)</f>
        <v>0</v>
      </c>
      <c r="AH13" s="2">
        <f>SUM('EI12'!$AE$4:$AE$268)</f>
        <v>0</v>
      </c>
    </row>
    <row r="14" spans="1:34" hidden="1" x14ac:dyDescent="0.25">
      <c r="A14" s="2">
        <f>'EI13'!B1</f>
        <v>0</v>
      </c>
      <c r="B14" s="2">
        <f>COUNT('EI13'!$A$4:$A$268)</f>
        <v>0</v>
      </c>
      <c r="C14" s="2">
        <f>COUNTA('EI13'!B4:B268)</f>
        <v>0</v>
      </c>
      <c r="D14" s="81" t="e">
        <f t="shared" si="0"/>
        <v>#DIV/0!</v>
      </c>
      <c r="E14" s="2">
        <f>COUNTIF('EI13'!C$4:C$268,"y")</f>
        <v>0</v>
      </c>
      <c r="F14" s="2">
        <f>COUNTIF('EI13'!D$4:D$268,"y")</f>
        <v>0</v>
      </c>
      <c r="G14" s="2">
        <f>COUNTIF('EI13'!E$4:E$268,"y")</f>
        <v>0</v>
      </c>
      <c r="H14" s="2">
        <f>COUNTIF('EI13'!F$4:F$268,"y")</f>
        <v>0</v>
      </c>
      <c r="I14" s="2">
        <f>COUNTIF('EI13'!G$4:G$268,"y")</f>
        <v>0</v>
      </c>
      <c r="J14" s="2">
        <f>COUNTIF('EI13'!H$4:H$268,"y")</f>
        <v>0</v>
      </c>
      <c r="K14" s="2">
        <f>COUNTIF('EI13'!I$4:I$268,"y")</f>
        <v>0</v>
      </c>
      <c r="L14" s="2">
        <f>COUNTIF('EI13'!J$4:J$268,"y")</f>
        <v>0</v>
      </c>
      <c r="M14" s="2">
        <f>COUNTIF('EI13'!K$4:K$268,"y")</f>
        <v>0</v>
      </c>
      <c r="N14" s="2">
        <f>COUNTIF('EI13'!L$4:L$268,"y")</f>
        <v>0</v>
      </c>
      <c r="O14" s="2">
        <f>SUM('EI13'!M$4:M$268)</f>
        <v>0</v>
      </c>
      <c r="P14" s="82" t="str">
        <f>IF(O14=0,"",(AVERAGE('EI13'!$M$4:$M$268)))</f>
        <v/>
      </c>
      <c r="Q14" s="2">
        <f>SUM('EI13'!$N$4:$N$268)</f>
        <v>0</v>
      </c>
      <c r="R14" s="2">
        <f>COUNTIF('EI13'!P$4:P$268,"y")</f>
        <v>0</v>
      </c>
      <c r="S14" s="2">
        <f>COUNTIF('EI13'!Q$4:Q$268,"y")</f>
        <v>0</v>
      </c>
      <c r="T14" s="2">
        <f>COUNTIF('EI13'!R$4:R$268,"y")</f>
        <v>0</v>
      </c>
      <c r="U14" s="2">
        <f>COUNTIF('EI13'!S$4:S$268,"y")</f>
        <v>0</v>
      </c>
      <c r="V14" s="2">
        <f>COUNTIF('EI13'!T$4:T$268,"y")</f>
        <v>0</v>
      </c>
      <c r="W14" s="2">
        <f>COUNTIF('EI13'!U$4:U$268,"y")</f>
        <v>0</v>
      </c>
      <c r="X14" s="2">
        <f>COUNTIF('EI13'!V$4:V$268,"y")</f>
        <v>0</v>
      </c>
      <c r="Y14" s="2">
        <f>COUNTIF('EI13'!W$4:W$268,"y")</f>
        <v>0</v>
      </c>
      <c r="Z14" s="2">
        <f>COUNTIF('EI13'!X$4:X$268,"y")</f>
        <v>0</v>
      </c>
      <c r="AA14" s="2">
        <f>COUNTIF('EI13'!Y$4:Y$268,"y")</f>
        <v>0</v>
      </c>
      <c r="AB14" s="2">
        <f>COUNTIF('EI13'!Z$4:Z$268,"y")</f>
        <v>0</v>
      </c>
      <c r="AC14" s="2">
        <f>SUM('EI13'!$AA$4:$AA$268)</f>
        <v>0</v>
      </c>
      <c r="AD14" s="82" t="str">
        <f>IF(AC14=0,"",(AVERAGE('EI13'!AA4:AA268)))</f>
        <v/>
      </c>
      <c r="AE14" s="82">
        <f>SUM('EI13'!AB$4:AB$268)</f>
        <v>0</v>
      </c>
      <c r="AF14" s="2">
        <f>COUNTIF('EI13'!AD:AD,"Cycle Complete")</f>
        <v>0</v>
      </c>
      <c r="AG14" s="2">
        <f>SUM('EI13'!$B$2,'EI13'!$AF$7:$AF$8,'EI13'!$AF$12:$AF$13,'EI13'!$AF$17:$AF$18,'EI13'!$AF$22:$AF$23,'EI13'!$AF$27:$AF$28,'EI13'!$AF$32:$AF$33,'EI13'!$AF$37:$AF$38,'EI13'!$AF$42:$AF$43,'EI13'!$AF$47:$AF$48,'EI13'!$AF$52:$AF$53,'EI13'!$AF$57:$AF$58,'EI13'!$AF$62:$AF$63,'EI13'!$AF$67:$AF$68,'EI13'!$AF$72:$AF$73,'EI13'!$AF$77:$AF$78,'EI13'!$AF$82:$AF$83,'EI13'!$AF$87:$AF$88,'EI13'!$AF$92:$AF$93,'EI13'!$AF$97:$AF$98,'EI13'!$AF$102:$AF$103,'EI13'!$AF$107:$AF$108,'EI13'!$AF$112:$AF$113,'EI13'!$AF$117:$AF$118,'EI13'!$AF$122:$AF$123,'EI13'!$AF$127:$AF$128,'EI13'!$AF$132:$AF$133,'EI13'!$AF$137:$AF$138,'EI13'!$AF$142:$AF$143,'EI13'!$AF$147:$AF$148,'EI13'!$AF$152:$AF$153,'EI13'!$AF$157:$AF$158,'EI13'!$AF$162:$AF$163,'EI13'!$AF$167:$AF$168,'EI13'!$AF$172:$AF$173,'EI13'!$AF$177:$AF$178,'EI13'!$AF$182:$AF$183,'EI13'!$AF$187:$AF$188,'EI13'!$AF$192:$AF$193,'EI13'!$AF$197:$AF$198,'EI13'!$AF$202:$AF$203,'EI13'!$AF$207:$AF$208,'EI13'!$AF$212:$AF$213,'EI13'!$AF$217:$AF$218,'EI13'!$AF$222:$AF$223,'EI13'!$AF$227:$AF$228,'EI13'!$AF$232:$AF$233,'EI13'!$AF$237:$AF$238,'EI13'!$AF$242:$AF$243,'EI13'!$AF$247:$AF$248,'EI13'!$AF$252:$AF$253,'EI13'!$AF$257:$AF$258,'EI13'!$AF$262:$AF$263,'EI13'!$AF$267:$AF$268)</f>
        <v>0</v>
      </c>
      <c r="AH14" s="2">
        <f>SUM('EI13'!$AE$4:$AE$268)</f>
        <v>0</v>
      </c>
    </row>
    <row r="15" spans="1:34" hidden="1" x14ac:dyDescent="0.25">
      <c r="A15" s="2">
        <f>'EI14'!B1</f>
        <v>0</v>
      </c>
      <c r="B15" s="2">
        <f>COUNT('EI14'!$A$4:$A$268)</f>
        <v>0</v>
      </c>
      <c r="C15" s="2">
        <f>COUNTA('EI14'!B4:B268)</f>
        <v>0</v>
      </c>
      <c r="D15" s="81" t="e">
        <f t="shared" si="0"/>
        <v>#DIV/0!</v>
      </c>
      <c r="E15" s="2">
        <f>COUNTIF('EI14'!C$4:C$268,"y")</f>
        <v>0</v>
      </c>
      <c r="F15" s="2">
        <f>COUNTIF('EI14'!D$4:D$268,"y")</f>
        <v>0</v>
      </c>
      <c r="G15" s="2">
        <f>COUNTIF('EI14'!E$4:E$268,"y")</f>
        <v>0</v>
      </c>
      <c r="H15" s="2">
        <f>COUNTIF('EI14'!F$4:F$268,"y")</f>
        <v>0</v>
      </c>
      <c r="I15" s="2">
        <f>COUNTIF('EI14'!G$4:G$268,"y")</f>
        <v>0</v>
      </c>
      <c r="J15" s="2">
        <f>COUNTIF('EI14'!H$4:H$268,"y")</f>
        <v>0</v>
      </c>
      <c r="K15" s="2">
        <f>COUNTIF('EI14'!I$4:I$268,"y")</f>
        <v>0</v>
      </c>
      <c r="L15" s="2">
        <f>COUNTIF('EI14'!J$4:J$268,"y")</f>
        <v>0</v>
      </c>
      <c r="M15" s="2">
        <f>COUNTIF('EI14'!K$4:K$268,"y")</f>
        <v>0</v>
      </c>
      <c r="N15" s="2">
        <f>COUNTIF('EI14'!L$4:L$268,"y")</f>
        <v>0</v>
      </c>
      <c r="O15" s="2">
        <f>SUM('EI14'!M$4:M$268)</f>
        <v>0</v>
      </c>
      <c r="P15" s="82" t="str">
        <f>IF(O15=0,"",(AVERAGE('EI14'!$M$4:$M$268)))</f>
        <v/>
      </c>
      <c r="Q15" s="2">
        <f>SUM('EI14'!$N$4:$N$268)</f>
        <v>0</v>
      </c>
      <c r="R15" s="2">
        <f>COUNTIF('EI14'!P$4:P$268,"y")</f>
        <v>0</v>
      </c>
      <c r="S15" s="2">
        <f>COUNTIF('EI14'!Q$4:Q$268,"y")</f>
        <v>0</v>
      </c>
      <c r="T15" s="2">
        <f>COUNTIF('EI14'!R$4:R$268,"y")</f>
        <v>0</v>
      </c>
      <c r="U15" s="2">
        <f>COUNTIF('EI14'!S$4:S$268,"y")</f>
        <v>0</v>
      </c>
      <c r="V15" s="2">
        <f>COUNTIF('EI14'!T$4:T$268,"y")</f>
        <v>0</v>
      </c>
      <c r="W15" s="2">
        <f>COUNTIF('EI14'!U$4:U$268,"y")</f>
        <v>0</v>
      </c>
      <c r="X15" s="2">
        <f>COUNTIF('EI14'!V$4:V$268,"y")</f>
        <v>0</v>
      </c>
      <c r="Y15" s="2">
        <f>COUNTIF('EI14'!W$4:W$268,"y")</f>
        <v>0</v>
      </c>
      <c r="Z15" s="2">
        <f>COUNTIF('EI14'!X$4:X$268,"y")</f>
        <v>0</v>
      </c>
      <c r="AA15" s="2">
        <f>COUNTIF('EI14'!Y$4:Y$268,"y")</f>
        <v>0</v>
      </c>
      <c r="AB15" s="2">
        <f>COUNTIF('EI14'!Z$4:Z$268,"y")</f>
        <v>0</v>
      </c>
      <c r="AC15" s="2">
        <f>SUM('EI14'!$AA$4:$AA$268)</f>
        <v>0</v>
      </c>
      <c r="AD15" s="82" t="str">
        <f>IF(AC15=0,"",(AVERAGE('EI14'!AA4:AA268)))</f>
        <v/>
      </c>
      <c r="AE15" s="82">
        <f>SUM('EI14'!AB$4:AB$268)</f>
        <v>0</v>
      </c>
      <c r="AF15" s="2">
        <f>COUNTIF('EI14'!AD:AD,"Cycle Complete")</f>
        <v>0</v>
      </c>
      <c r="AG15" s="2">
        <f>SUM('EI14'!$B$2,'EI14'!$AF$7:$AF$8,'EI14'!$AF$12:$AF$13,'EI14'!$AF$17:$AF$18,'EI14'!$AF$22:$AF$23,'EI14'!$AF$27:$AF$28,'EI14'!$AF$32:$AF$33,'EI14'!$AF$37:$AF$38,'EI14'!$AF$42:$AF$43,'EI14'!$AF$47:$AF$48,'EI14'!$AF$52:$AF$53,'EI14'!$AF$57:$AF$58,'EI14'!$AF$62:$AF$63,'EI14'!$AF$67:$AF$68,'EI14'!$AF$72:$AF$73,'EI14'!$AF$77:$AF$78,'EI14'!$AF$82:$AF$83,'EI14'!$AF$87:$AF$88,'EI14'!$AF$92:$AF$93,'EI14'!$AF$97:$AF$98,'EI14'!$AF$102:$AF$103,'EI14'!$AF$107:$AF$108,'EI14'!$AF$112:$AF$113,'EI14'!$AF$117:$AF$118,'EI14'!$AF$122:$AF$123,'EI14'!$AF$127:$AF$128,'EI14'!$AF$132:$AF$133,'EI14'!$AF$137:$AF$138,'EI14'!$AF$142:$AF$143,'EI14'!$AF$147:$AF$148,'EI14'!$AF$152:$AF$153,'EI14'!$AF$157:$AF$158,'EI14'!$AF$162:$AF$163,'EI14'!$AF$167:$AF$168,'EI14'!$AF$172:$AF$173,'EI14'!$AF$177:$AF$178,'EI14'!$AF$182:$AF$183,'EI14'!$AF$187:$AF$188,'EI14'!$AF$192:$AF$193,'EI14'!$AF$197:$AF$198,'EI14'!$AF$202:$AF$203,'EI14'!$AF$207:$AF$208,'EI14'!$AF$212:$AF$213,'EI14'!$AF$217:$AF$218,'EI14'!$AF$222:$AF$223,'EI14'!$AF$227:$AF$228,'EI14'!$AF$232:$AF$233,'EI14'!$AF$237:$AF$238,'EI14'!$AF$242:$AF$243,'EI14'!$AF$247:$AF$248,'EI14'!$AF$252:$AF$253,'EI14'!$AF$257:$AF$258,'EI14'!$AF$262:$AF$263,'EI14'!$AF$267:$AF$268)</f>
        <v>0</v>
      </c>
      <c r="AH15" s="2">
        <f>SUM('EI14'!$AE$4:$AE$268)</f>
        <v>0</v>
      </c>
    </row>
    <row r="16" spans="1:34" hidden="1" x14ac:dyDescent="0.25">
      <c r="A16" s="2">
        <f>'EI15'!B1</f>
        <v>0</v>
      </c>
      <c r="B16" s="2">
        <f>COUNT('EI15'!$A$4:$A$268)</f>
        <v>0</v>
      </c>
      <c r="C16" s="2">
        <f>COUNTA('EI15'!B4:B268)</f>
        <v>0</v>
      </c>
      <c r="D16" s="81" t="e">
        <f t="shared" si="0"/>
        <v>#DIV/0!</v>
      </c>
      <c r="E16" s="2">
        <f>COUNTIF('EI15'!C$4:C$268,"y")</f>
        <v>0</v>
      </c>
      <c r="F16" s="2">
        <f>COUNTIF('EI15'!D$4:D$268,"y")</f>
        <v>0</v>
      </c>
      <c r="G16" s="2">
        <f>COUNTIF('EI15'!E$4:E$268,"y")</f>
        <v>0</v>
      </c>
      <c r="H16" s="2">
        <f>COUNTIF('EI15'!F$4:F$268,"y")</f>
        <v>0</v>
      </c>
      <c r="I16" s="2">
        <f>COUNTIF('EI15'!G$4:G$268,"y")</f>
        <v>0</v>
      </c>
      <c r="J16" s="2">
        <f>COUNTIF('EI15'!H$4:H$268,"y")</f>
        <v>0</v>
      </c>
      <c r="K16" s="2">
        <f>COUNTIF('EI15'!I$4:I$268,"y")</f>
        <v>0</v>
      </c>
      <c r="L16" s="2">
        <f>COUNTIF('EI15'!J$4:J$268,"y")</f>
        <v>0</v>
      </c>
      <c r="M16" s="2">
        <f>COUNTIF('EI15'!K$4:K$268,"y")</f>
        <v>0</v>
      </c>
      <c r="N16" s="2">
        <f>COUNTIF('EI15'!L$4:L$268,"y")</f>
        <v>0</v>
      </c>
      <c r="O16" s="2">
        <f>SUM('EI15'!M$4:M$268)</f>
        <v>0</v>
      </c>
      <c r="P16" s="82" t="str">
        <f>IF(O16=0,"",(AVERAGE('EI15'!$M$4:$M$268)))</f>
        <v/>
      </c>
      <c r="Q16" s="2">
        <f>SUM('EI15'!$N$4:$N$268)</f>
        <v>0</v>
      </c>
      <c r="R16" s="2">
        <f>COUNTIF('EI15'!P$4:P$268,"y")</f>
        <v>0</v>
      </c>
      <c r="S16" s="2">
        <f>COUNTIF('EI15'!Q$4:Q$268,"y")</f>
        <v>0</v>
      </c>
      <c r="T16" s="2">
        <f>COUNTIF('EI15'!R$4:R$268,"y")</f>
        <v>0</v>
      </c>
      <c r="U16" s="2">
        <f>COUNTIF('EI15'!S$4:S$268,"y")</f>
        <v>0</v>
      </c>
      <c r="V16" s="2">
        <f>COUNTIF('EI15'!T$4:T$268,"y")</f>
        <v>0</v>
      </c>
      <c r="W16" s="2">
        <f>COUNTIF('EI15'!U$4:U$268,"y")</f>
        <v>0</v>
      </c>
      <c r="X16" s="2">
        <f>COUNTIF('EI15'!V$4:V$268,"y")</f>
        <v>0</v>
      </c>
      <c r="Y16" s="2">
        <f>COUNTIF('EI15'!W$4:W$268,"y")</f>
        <v>0</v>
      </c>
      <c r="Z16" s="2">
        <f>COUNTIF('EI5'!X$4:X$268,"y")</f>
        <v>0</v>
      </c>
      <c r="AA16" s="2">
        <f>COUNTIF('EI15'!Y$4:Y$268,"y")</f>
        <v>0</v>
      </c>
      <c r="AB16" s="2">
        <f>COUNTIF('EI15'!Z$4:Z$268,"y")</f>
        <v>0</v>
      </c>
      <c r="AC16" s="2">
        <f>SUM('EI15'!$AA$4:$AA$268)</f>
        <v>0</v>
      </c>
      <c r="AD16" s="82" t="str">
        <f>IF(AC16=0,"",(AVERAGE('EI15'!AA4:AA268)))</f>
        <v/>
      </c>
      <c r="AE16" s="82">
        <f>SUM('EI15'!AB$4:AB$268)</f>
        <v>0</v>
      </c>
      <c r="AF16" s="2">
        <f>COUNTIF('EI15'!AD:AD,"Cycle Complete")</f>
        <v>0</v>
      </c>
      <c r="AG16" s="2">
        <f>SUM('EI15'!$B$2,'EI15'!$AF$7:$AF$8,'EI15'!$AF$12:$AF$13,'EI15'!$AF$17:$AF$18,'EI15'!$AF$22:$AF$23,'EI15'!$AF$27:$AF$28,'EI15'!$AF$32:$AF$33,'EI15'!$AF$37:$AF$38,'EI15'!$AF$42:$AF$43,'EI15'!$AF$47:$AF$48,'EI15'!$AF$52:$AF$53,'EI15'!$AF$57:$AF$58,'EI15'!$AF$62:$AF$63,'EI15'!$AF$67:$AF$68,'EI15'!$AF$72:$AF$73,'EI15'!$AF$77:$AF$78,'EI15'!$AF$82:$AF$83,'EI15'!$AF$87:$AF$88,'EI15'!$AF$92:$AF$93,'EI15'!$AF$97:$AF$98,'EI15'!$AF$102:$AF$103,'EI15'!$AF$107:$AF$108,'EI15'!$AF$112:$AF$113,'EI15'!$AF$117:$AF$118,'EI15'!$AF$122:$AF$123,'EI15'!$AF$127:$AF$128,'EI15'!$AF$132:$AF$133,'EI15'!$AF$137:$AF$138,'EI15'!$AF$142:$AF$143,'EI15'!$AF$147:$AF$148,'EI15'!$AF$152:$AF$153,'EI15'!$AF$157:$AF$158,'EI15'!$AF$162:$AF$163,'EI15'!$AF$167:$AF$168,'EI15'!$AF$172:$AF$173,'EI15'!$AF$177:$AF$178,'EI15'!$AF$182:$AF$183,'EI15'!$AF$187:$AF$188,'EI15'!$AF$192:$AF$193,'EI15'!$AF$197:$AF$198,'EI15'!$AF$202:$AF$203,'EI15'!$AF$207:$AF$208,'EI15'!$AF$212:$AF$213,'EI15'!$AF$217:$AF$218,'EI15'!$AF$222:$AF$223,'EI15'!$AF$227:$AF$228,'EI15'!$AF$232:$AF$233,'EI15'!$AF$237:$AF$238,'EI15'!$AF$242:$AF$243,'EI15'!$AF$247:$AF$248,'EI15'!$AF$252:$AF$253,'EI15'!$AF$257:$AF$258,'EI15'!$AF$262:$AF$263,'EI15'!$AF$267:$AF$268)</f>
        <v>0</v>
      </c>
      <c r="AH16" s="2">
        <f>SUM('EI15'!$AE$4:$AE$268)</f>
        <v>0</v>
      </c>
    </row>
    <row r="17" spans="1:37" hidden="1" x14ac:dyDescent="0.25">
      <c r="A17" s="2">
        <f>'EI16'!B1</f>
        <v>0</v>
      </c>
      <c r="B17" s="2">
        <f>COUNT('EI16'!$A$4:$A$268)</f>
        <v>0</v>
      </c>
      <c r="C17" s="2">
        <f>COUNTA('EI16'!B4:B268)</f>
        <v>0</v>
      </c>
      <c r="D17" s="81" t="e">
        <f t="shared" si="0"/>
        <v>#DIV/0!</v>
      </c>
      <c r="E17" s="2">
        <f>COUNTIF('EI16'!C$4:C$268,"y")</f>
        <v>0</v>
      </c>
      <c r="F17" s="2">
        <f>COUNTIF('EI16'!D$4:D$268,"y")</f>
        <v>0</v>
      </c>
      <c r="G17" s="2">
        <f>COUNTIF('EI16'!E$4:E$268,"y")</f>
        <v>0</v>
      </c>
      <c r="H17" s="2">
        <f>COUNTIF('EI16'!F$4:F$268,"y")</f>
        <v>0</v>
      </c>
      <c r="I17" s="2">
        <f>COUNTIF('EI16'!G$4:G$268,"y")</f>
        <v>0</v>
      </c>
      <c r="J17" s="2">
        <f>COUNTIF('EI16'!H$4:H$268,"y")</f>
        <v>0</v>
      </c>
      <c r="K17" s="2">
        <f>COUNTIF('EI16'!I$4:I$268,"y")</f>
        <v>0</v>
      </c>
      <c r="L17" s="2">
        <f>COUNTIF('EI16'!J$4:J$268,"y")</f>
        <v>0</v>
      </c>
      <c r="M17" s="2">
        <f>COUNTIF('EI16'!K$4:K$268,"y")</f>
        <v>0</v>
      </c>
      <c r="N17" s="2">
        <f>COUNTIF('EI16'!L$4:L$268,"y")</f>
        <v>0</v>
      </c>
      <c r="O17" s="2">
        <f>SUM('EI16'!M$4:M$268)</f>
        <v>0</v>
      </c>
      <c r="P17" s="82" t="str">
        <f>IF(O17=0,"",(AVERAGE('EI16'!$M$4:$M$268)))</f>
        <v/>
      </c>
      <c r="Q17" s="2">
        <f>SUM('EI16'!$N$4:$N$268)</f>
        <v>0</v>
      </c>
      <c r="R17" s="2">
        <f>COUNTIF('EI16'!P$4:P$268,"y")</f>
        <v>0</v>
      </c>
      <c r="S17" s="2">
        <f>COUNTIF('EI16'!Q$4:Q$268,"y")</f>
        <v>0</v>
      </c>
      <c r="T17" s="2">
        <f>COUNTIF('EI16'!R$4:R$268,"y")</f>
        <v>0</v>
      </c>
      <c r="U17" s="2">
        <f>COUNTIF('EI16'!S$4:S$268,"y")</f>
        <v>0</v>
      </c>
      <c r="V17" s="2">
        <f>COUNTIF('EI16'!T$4:T$268,"y")</f>
        <v>0</v>
      </c>
      <c r="W17" s="2">
        <f>COUNTIF('EI16'!U$4:U$268,"y")</f>
        <v>0</v>
      </c>
      <c r="X17" s="2">
        <f>COUNTIF('EI16'!V$4:V$268,"y")</f>
        <v>0</v>
      </c>
      <c r="Y17" s="2">
        <f>COUNTIF('EI16'!W$4:W$268,"y")</f>
        <v>0</v>
      </c>
      <c r="Z17" s="2">
        <f>COUNTIF('EI6'!X$4:X$268,"y")</f>
        <v>0</v>
      </c>
      <c r="AA17" s="2">
        <f>COUNTIF('EI16'!Y$4:Y$268,"y")</f>
        <v>0</v>
      </c>
      <c r="AB17" s="2">
        <f>COUNTIF('EI16'!Z$4:Z$268,"y")</f>
        <v>0</v>
      </c>
      <c r="AC17" s="2">
        <f>SUM('EI16'!$AA$4:$AA$268)</f>
        <v>0</v>
      </c>
      <c r="AD17" s="82" t="str">
        <f>IF(AC17=0,"",(AVERAGE('EI16'!AA4:AA268)))</f>
        <v/>
      </c>
      <c r="AE17" s="82">
        <f>SUM('EI16'!AB$4:AB$268)</f>
        <v>0</v>
      </c>
      <c r="AF17" s="2">
        <f>COUNTIF('EI16'!AD:AD,"Cycle Complete")</f>
        <v>0</v>
      </c>
      <c r="AG17" s="2">
        <f>SUM('EI16'!$B$2,'EI16'!$AF$7:$AF$8,'EI16'!$AF$12:$AF$13,'EI16'!$AF$17:$AF$18,'EI16'!$AF$22:$AF$23,'EI16'!$AF$27:$AF$28,'EI16'!$AF$32:$AF$33,'EI16'!$AF$37:$AF$38,'EI16'!$AF$42:$AF$43,'EI16'!$AF$47:$AF$48,'EI16'!$AF$52:$AF$53,'EI16'!$AF$57:$AF$58,'EI16'!$AF$62:$AF$63,'EI16'!$AF$67:$AF$68,'EI16'!$AF$72:$AF$73,'EI16'!$AF$77:$AF$78,'EI16'!$AF$82:$AF$83,'EI16'!$AF$87:$AF$88,'EI16'!$AF$92:$AF$93,'EI16'!$AF$97:$AF$98,'EI16'!$AF$102:$AF$103,'EI16'!$AF$107:$AF$108,'EI16'!$AF$112:$AF$113,'EI16'!$AF$117:$AF$118,'EI16'!$AF$122:$AF$123,'EI16'!$AF$127:$AF$128,'EI16'!$AF$132:$AF$133,'EI16'!$AF$137:$AF$138,'EI16'!$AF$142:$AF$143,'EI16'!$AF$147:$AF$148,'EI16'!$AF$152:$AF$153,'EI16'!$AF$157:$AF$158,'EI16'!$AF$162:$AF$163,'EI16'!$AF$167:$AF$168,'EI16'!$AF$172:$AF$173,'EI16'!$AF$177:$AF$178,'EI16'!$AF$182:$AF$183,'EI16'!$AF$187:$AF$188,'EI16'!$AF$192:$AF$193,'EI16'!$AF$197:$AF$198,'EI16'!$AF$202:$AF$203,'EI16'!$AF$207:$AF$208,'EI16'!$AF$212:$AF$213,'EI16'!$AF$217:$AF$218,'EI16'!$AF$222:$AF$223,'EI16'!$AF$227:$AF$228,'EI16'!$AF$232:$AF$233,'EI16'!$AF$237:$AF$238,'EI16'!$AF$242:$AF$243,'EI16'!$AF$247:$AF$248,'EI16'!$AF$252:$AF$253,'EI16'!$AF$257:$AF$258,'EI16'!$AF$262:$AF$263,'EI16'!$AF$267:$AF$268)</f>
        <v>0</v>
      </c>
      <c r="AH17" s="2">
        <f>SUM('EI16'!$AE$4:$AE$268)</f>
        <v>0</v>
      </c>
    </row>
    <row r="18" spans="1:37" hidden="1" x14ac:dyDescent="0.25">
      <c r="A18" s="2">
        <f>'EI17'!B1</f>
        <v>0</v>
      </c>
      <c r="B18" s="2">
        <f>COUNT('EI17'!$A$4:$A$268)</f>
        <v>0</v>
      </c>
      <c r="C18" s="2">
        <f>COUNTA('EI17'!B4:B268)</f>
        <v>0</v>
      </c>
      <c r="D18" s="81" t="e">
        <f t="shared" si="0"/>
        <v>#DIV/0!</v>
      </c>
      <c r="E18" s="2">
        <f>COUNTIF('EI17'!C$4:C$268,"y")</f>
        <v>0</v>
      </c>
      <c r="F18" s="2">
        <f>COUNTIF('EI17'!D$4:D$268,"y")</f>
        <v>0</v>
      </c>
      <c r="G18" s="2">
        <f>COUNTIF('EI17'!E$4:E$268,"y")</f>
        <v>0</v>
      </c>
      <c r="H18" s="2">
        <f>COUNTIF('EI17'!F$4:F$268,"y")</f>
        <v>0</v>
      </c>
      <c r="I18" s="2">
        <f>COUNTIF('EI17'!G$4:G$268,"y")</f>
        <v>0</v>
      </c>
      <c r="J18" s="2">
        <f>COUNTIF('EI17'!H$4:H$268,"y")</f>
        <v>0</v>
      </c>
      <c r="K18" s="2">
        <f>COUNTIF('EI17'!I$4:I$268,"y")</f>
        <v>0</v>
      </c>
      <c r="L18" s="2">
        <f>COUNTIF('EI17'!J$4:J$268,"y")</f>
        <v>0</v>
      </c>
      <c r="M18" s="2">
        <f>COUNTIF('EI17'!K$4:K$268,"y")</f>
        <v>0</v>
      </c>
      <c r="N18" s="2">
        <f>COUNTIF('EI17'!L$4:L$268,"y")</f>
        <v>0</v>
      </c>
      <c r="O18" s="2">
        <f>SUM('EI17'!M$4:M$268)</f>
        <v>0</v>
      </c>
      <c r="P18" s="82" t="str">
        <f>IF(O18=0,"",(AVERAGE('EI17'!$M$4:$M$268)))</f>
        <v/>
      </c>
      <c r="Q18" s="2">
        <f>SUM('EI17'!$N$4:$N$268)</f>
        <v>0</v>
      </c>
      <c r="R18" s="2">
        <f>COUNTIF('EI17'!P$4:P$268,"y")</f>
        <v>0</v>
      </c>
      <c r="S18" s="2">
        <f>COUNTIF('EI17'!Q$4:Q$268,"y")</f>
        <v>0</v>
      </c>
      <c r="T18" s="2">
        <f>COUNTIF('EI17'!R$4:R$268,"y")</f>
        <v>0</v>
      </c>
      <c r="U18" s="2">
        <f>COUNTIF('EI17'!S$4:S$268,"y")</f>
        <v>0</v>
      </c>
      <c r="V18" s="2">
        <f>COUNTIF('EI17'!T$4:T$268,"y")</f>
        <v>0</v>
      </c>
      <c r="W18" s="2">
        <f>COUNTIF('EI17'!U$4:U$268,"y")</f>
        <v>0</v>
      </c>
      <c r="X18" s="2">
        <f>COUNTIF('EI17'!V$4:V$268,"y")</f>
        <v>0</v>
      </c>
      <c r="Y18" s="2">
        <f>COUNTIF('EI17'!W$4:W$268,"y")</f>
        <v>0</v>
      </c>
      <c r="Z18" s="2">
        <f>COUNTIF('EI7'!X$4:X$268,"y")</f>
        <v>0</v>
      </c>
      <c r="AA18" s="2">
        <f>COUNTIF('EI17'!Y$4:Y$268,"y")</f>
        <v>0</v>
      </c>
      <c r="AB18" s="2">
        <f>COUNTIF('EI17'!Z$4:Z$268,"y")</f>
        <v>0</v>
      </c>
      <c r="AC18" s="2">
        <f>SUM('EI17'!$AA$4:$AA$268)</f>
        <v>0</v>
      </c>
      <c r="AD18" s="82" t="str">
        <f>IF(AC18=0,"",(AVERAGE('EI17'!AA4:AA268)))</f>
        <v/>
      </c>
      <c r="AE18" s="82">
        <f>SUM('EI17'!AB$4:AB$268)</f>
        <v>0</v>
      </c>
      <c r="AF18" s="2">
        <f>COUNTIF('EI17'!AD:AD,"Cycle Complete")</f>
        <v>0</v>
      </c>
      <c r="AG18" s="2">
        <f>SUM('EI17'!$B$2,'EI17'!$AF$7:$AF$8,'EI17'!$AF$12:$AF$13,'EI17'!$AF$17:$AF$18,'EI17'!$AF$22:$AF$23,'EI17'!$AF$27:$AF$28,'EI17'!$AF$32:$AF$33,'EI17'!$AF$37:$AF$38,'EI17'!$AF$42:$AF$43,'EI17'!$AF$47:$AF$48,'EI17'!$AF$52:$AF$53,'EI17'!$AF$57:$AF$58,'EI17'!$AF$62:$AF$63,'EI17'!$AF$67:$AF$68,'EI17'!$AF$72:$AF$73,'EI17'!$AF$77:$AF$78,'EI17'!$AF$82:$AF$83,'EI17'!$AF$87:$AF$88,'EI17'!$AF$92:$AF$93,'EI17'!$AF$97:$AF$98,'EI17'!$AF$102:$AF$103,'EI17'!$AF$107:$AF$108,'EI17'!$AF$112:$AF$113,'EI17'!$AF$117:$AF$118,'EI17'!$AF$122:$AF$123,'EI17'!$AF$127:$AF$128,'EI17'!$AF$132:$AF$133,'EI17'!$AF$137:$AF$138,'EI17'!$AF$142:$AF$143,'EI17'!$AF$147:$AF$148,'EI17'!$AF$152:$AF$153,'EI17'!$AF$157:$AF$158,'EI17'!$AF$162:$AF$163,'EI17'!$AF$167:$AF$168,'EI17'!$AF$172:$AF$173,'EI17'!$AF$177:$AF$178,'EI17'!$AF$182:$AF$183,'EI17'!$AF$187:$AF$188,'EI17'!$AF$192:$AF$193,'EI17'!$AF$197:$AF$198,'EI17'!$AF$202:$AF$203,'EI17'!$AF$207:$AF$208,'EI17'!$AF$212:$AF$213,'EI17'!$AF$217:$AF$218,'EI17'!$AF$222:$AF$223,'EI17'!$AF$227:$AF$228,'EI17'!$AF$232:$AF$233,'EI17'!$AF$237:$AF$238,'EI17'!$AF$242:$AF$243,'EI17'!$AF$247:$AF$248,'EI17'!$AF$252:$AF$253,'EI17'!$AF$257:$AF$258,'EI17'!$AF$262:$AF$263,'EI17'!$AF$267:$AF$268)</f>
        <v>0</v>
      </c>
      <c r="AH18" s="2">
        <f>SUM('EI17'!$AE$4:$AE$268)</f>
        <v>0</v>
      </c>
    </row>
    <row r="19" spans="1:37" hidden="1" x14ac:dyDescent="0.25">
      <c r="A19" s="2">
        <f>'EI18'!B1</f>
        <v>0</v>
      </c>
      <c r="B19" s="2">
        <f>COUNT('EI18'!$A$4:$A$268)</f>
        <v>0</v>
      </c>
      <c r="C19" s="2">
        <f>COUNTA('EI18'!B4:B268)</f>
        <v>0</v>
      </c>
      <c r="D19" s="81" t="e">
        <f t="shared" si="0"/>
        <v>#DIV/0!</v>
      </c>
      <c r="E19" s="2">
        <f>COUNTIF('EI18'!C$4:C$268,"y")</f>
        <v>0</v>
      </c>
      <c r="F19" s="2">
        <f>COUNTIF('EI18'!D$4:D$268,"y")</f>
        <v>0</v>
      </c>
      <c r="G19" s="2">
        <f>COUNTIF('EI18'!E$4:E$268,"y")</f>
        <v>0</v>
      </c>
      <c r="H19" s="2">
        <f>COUNTIF('EI18'!F$4:F$268,"y")</f>
        <v>0</v>
      </c>
      <c r="I19" s="2">
        <f>COUNTIF('EI18'!G$4:G$268,"y")</f>
        <v>0</v>
      </c>
      <c r="J19" s="2">
        <f>COUNTIF('EI18'!H$4:H$268,"y")</f>
        <v>0</v>
      </c>
      <c r="K19" s="2">
        <f>COUNTIF('EI18'!I$4:I$268,"y")</f>
        <v>0</v>
      </c>
      <c r="L19" s="2">
        <f>COUNTIF('EI18'!J$4:J$268,"y")</f>
        <v>0</v>
      </c>
      <c r="M19" s="2">
        <f>COUNTIF('EI18'!K$4:K$268,"y")</f>
        <v>0</v>
      </c>
      <c r="N19" s="2">
        <f>COUNTIF('EI18'!L$4:L$268,"y")</f>
        <v>0</v>
      </c>
      <c r="O19" s="2">
        <f>SUM('EI18'!M$4:M$268)</f>
        <v>0</v>
      </c>
      <c r="P19" s="82" t="str">
        <f>IF(O19=0,"",(AVERAGE('EI18'!$M$4:$M$268)))</f>
        <v/>
      </c>
      <c r="Q19" s="2">
        <f>SUM('EI18'!$N$4:$N$268)</f>
        <v>0</v>
      </c>
      <c r="R19" s="2">
        <f>COUNTIF('EI18'!P$4:P$268,"y")</f>
        <v>0</v>
      </c>
      <c r="S19" s="2">
        <f>COUNTIF('EI18'!Q$4:Q$268,"y")</f>
        <v>0</v>
      </c>
      <c r="T19" s="2">
        <f>COUNTIF('EI18'!R$4:R$268,"y")</f>
        <v>0</v>
      </c>
      <c r="U19" s="2">
        <f>COUNTIF('EI18'!S$4:S$268,"y")</f>
        <v>0</v>
      </c>
      <c r="V19" s="2">
        <f>COUNTIF('EI18'!T$4:T$268,"y")</f>
        <v>0</v>
      </c>
      <c r="W19" s="2">
        <f>COUNTIF('EI18'!U$4:U$268,"y")</f>
        <v>0</v>
      </c>
      <c r="X19" s="2">
        <f>COUNTIF('EI18'!V$4:V$268,"y")</f>
        <v>0</v>
      </c>
      <c r="Y19" s="2">
        <f>COUNTIF('EI18'!W$4:W$268,"y")</f>
        <v>0</v>
      </c>
      <c r="Z19" s="2">
        <f>COUNTIF('EI8'!X$4:X$268,"y")</f>
        <v>0</v>
      </c>
      <c r="AA19" s="2">
        <f>COUNTIF('EI18'!Y$4:Y$268,"y")</f>
        <v>0</v>
      </c>
      <c r="AB19" s="2">
        <f>COUNTIF('EI18'!Z$4:Z$268,"y")</f>
        <v>0</v>
      </c>
      <c r="AC19" s="2">
        <f>SUM('EI18'!$AA$4:$AA$268)</f>
        <v>0</v>
      </c>
      <c r="AD19" s="82" t="str">
        <f>IF(AC19=0,"",(AVERAGE('EI18'!AA4:AA268)))</f>
        <v/>
      </c>
      <c r="AE19" s="82">
        <f>SUM('EI18'!AB$4:AB$268)</f>
        <v>0</v>
      </c>
      <c r="AF19" s="2">
        <f>COUNTIF('EI18'!AD:AD,"Cycle Complete")</f>
        <v>0</v>
      </c>
      <c r="AG19" s="2">
        <f>SUM('EI18'!$B$2,'EI18'!$AF$7:$AF$8,'EI18'!$AF$12:$AF$13,'EI18'!$AF$17:$AF$18,'EI18'!$AF$22:$AF$23,'EI18'!$AF$27:$AF$28,'EI18'!$AF$32:$AF$33,'EI18'!$AF$37:$AF$38,'EI18'!$AF$42:$AF$43,'EI18'!$AF$47:$AF$48,'EI18'!$AF$52:$AF$53,'EI18'!$AF$57:$AF$58,'EI18'!$AF$62:$AF$63,'EI18'!$AF$67:$AF$68,'EI18'!$AF$72:$AF$73,'EI18'!$AF$77:$AF$78,'EI18'!$AF$82:$AF$83,'EI18'!$AF$87:$AF$88,'EI18'!$AF$92:$AF$93,'EI18'!$AF$97:$AF$98,'EI18'!$AF$102:$AF$103,'EI18'!$AF$107:$AF$108,'EI18'!$AF$112:$AF$113,'EI18'!$AF$117:$AF$118,'EI18'!$AF$122:$AF$123,'EI18'!$AF$127:$AF$128,'EI18'!$AF$132:$AF$133,'EI18'!$AF$137:$AF$138,'EI18'!$AF$142:$AF$143,'EI18'!$AF$147:$AF$148,'EI18'!$AF$152:$AF$153,'EI18'!$AF$157:$AF$158,'EI18'!$AF$162:$AF$163,'EI18'!$AF$167:$AF$168,'EI18'!$AF$172:$AF$173,'EI18'!$AF$177:$AF$178,'EI18'!$AF$182:$AF$183,'EI18'!$AF$187:$AF$188,'EI18'!$AF$192:$AF$193,'EI18'!$AF$197:$AF$198,'EI18'!$AF$202:$AF$203,'EI18'!$AF$207:$AF$208,'EI18'!$AF$212:$AF$213,'EI18'!$AF$217:$AF$218,'EI18'!$AF$222:$AF$223,'EI18'!$AF$227:$AF$228,'EI18'!$AF$232:$AF$233,'EI18'!$AF$237:$AF$238,'EI18'!$AF$242:$AF$243,'EI18'!$AF$247:$AF$248,'EI18'!$AF$252:$AF$253,'EI18'!$AF$257:$AF$258,'EI18'!$AF$262:$AF$263,'EI18'!$AF$267:$AF$268)</f>
        <v>0</v>
      </c>
      <c r="AH19" s="2">
        <f>SUM('EI18'!$AE$4:$AE$268)</f>
        <v>0</v>
      </c>
    </row>
    <row r="20" spans="1:37" hidden="1" x14ac:dyDescent="0.25">
      <c r="A20" s="2">
        <f>'EI19'!B1</f>
        <v>0</v>
      </c>
      <c r="B20" s="2">
        <f>COUNT('EI19'!$A$4:$A$268)</f>
        <v>0</v>
      </c>
      <c r="C20" s="2">
        <f>COUNTA('EI19'!B4:B268)</f>
        <v>0</v>
      </c>
      <c r="D20" s="81" t="e">
        <f t="shared" si="0"/>
        <v>#DIV/0!</v>
      </c>
      <c r="E20" s="2">
        <f>COUNTIF('EI19'!C$4:C$268,"y")</f>
        <v>0</v>
      </c>
      <c r="F20" s="2">
        <f>COUNTIF('EI19'!D$4:D$268,"y")</f>
        <v>0</v>
      </c>
      <c r="G20" s="2">
        <f>COUNTIF('EI19'!E$4:E$268,"y")</f>
        <v>0</v>
      </c>
      <c r="H20" s="2">
        <f>COUNTIF('EI19'!F$4:F$268,"y")</f>
        <v>0</v>
      </c>
      <c r="I20" s="2">
        <f>COUNTIF('EI19'!G$4:G$268,"y")</f>
        <v>0</v>
      </c>
      <c r="J20" s="2">
        <f>COUNTIF('EI19'!H$4:H$268,"y")</f>
        <v>0</v>
      </c>
      <c r="K20" s="2">
        <f>COUNTIF('EI19'!I$4:I$268,"y")</f>
        <v>0</v>
      </c>
      <c r="L20" s="2">
        <f>COUNTIF('EI19'!J$4:J$268,"y")</f>
        <v>0</v>
      </c>
      <c r="M20" s="2">
        <f>COUNTIF('EI19'!K$4:K$268,"y")</f>
        <v>0</v>
      </c>
      <c r="N20" s="2">
        <f>COUNTIF('EI19'!L$4:L$268,"y")</f>
        <v>0</v>
      </c>
      <c r="O20" s="2">
        <f>SUM('EI19'!M$4:M$268)</f>
        <v>0</v>
      </c>
      <c r="P20" s="82" t="str">
        <f>IF(O20=0,"",(AVERAGE('EI19'!$M$4:$M$268)))</f>
        <v/>
      </c>
      <c r="Q20" s="2">
        <f>SUM('EI19'!$N$4:$N$268)</f>
        <v>0</v>
      </c>
      <c r="R20" s="2">
        <f>COUNTIF('EI19'!P$4:P$268,"y")</f>
        <v>0</v>
      </c>
      <c r="S20" s="2">
        <f>COUNTIF('EI19'!Q$4:Q$268,"y")</f>
        <v>0</v>
      </c>
      <c r="T20" s="2">
        <f>COUNTIF('EI19'!R$4:R$268,"y")</f>
        <v>0</v>
      </c>
      <c r="U20" s="2">
        <f>COUNTIF('EI19'!S$4:S$268,"y")</f>
        <v>0</v>
      </c>
      <c r="V20" s="2">
        <f>COUNTIF('EI19'!T$4:T$268,"y")</f>
        <v>0</v>
      </c>
      <c r="W20" s="2">
        <f>COUNTIF('EI19'!U$4:U$268,"y")</f>
        <v>0</v>
      </c>
      <c r="X20" s="2">
        <f>COUNTIF('EI19'!V$4:V$268,"y")</f>
        <v>0</v>
      </c>
      <c r="Y20" s="2">
        <f>COUNTIF('EI19'!W$4:W$268,"y")</f>
        <v>0</v>
      </c>
      <c r="Z20" s="2">
        <f>COUNTIF('EI9'!X$4:X$268,"y")</f>
        <v>0</v>
      </c>
      <c r="AA20" s="2">
        <f>COUNTIF('EI19'!Y$4:Y$268,"y")</f>
        <v>0</v>
      </c>
      <c r="AB20" s="2">
        <f>COUNTIF('EI19'!Z$4:Z$268,"y")</f>
        <v>0</v>
      </c>
      <c r="AC20" s="2">
        <f>SUM('EI19'!$AA$4:$AA$268)</f>
        <v>0</v>
      </c>
      <c r="AD20" s="82" t="str">
        <f>IF(AC20=0,"",(AVERAGE('EI19'!AA4:AA268)))</f>
        <v/>
      </c>
      <c r="AE20" s="82">
        <f>SUM('EI19'!AB$4:AB$268)</f>
        <v>0</v>
      </c>
      <c r="AF20" s="2">
        <f>COUNTIF('EI19'!AD:AD,"Cycle Complete")</f>
        <v>0</v>
      </c>
      <c r="AG20" s="2">
        <f>SUM('EI19'!$B$2,'EI19'!$AF$7:$AF$8,'EI19'!$AF$12:$AF$13,'EI19'!$AF$17:$AF$18,'EI19'!$AF$22:$AF$23,'EI19'!$AF$27:$AF$28,'EI19'!$AF$32:$AF$33,'EI19'!$AF$37:$AF$38,'EI19'!$AF$42:$AF$43,'EI19'!$AF$47:$AF$48,'EI19'!$AF$52:$AF$53,'EI19'!$AF$57:$AF$58,'EI19'!$AF$62:$AF$63,'EI19'!$AF$67:$AF$68,'EI19'!$AF$72:$AF$73,'EI19'!$AF$77:$AF$78,'EI19'!$AF$82:$AF$83,'EI19'!$AF$87:$AF$88,'EI19'!$AF$92:$AF$93,'EI19'!$AF$97:$AF$98,'EI19'!$AF$102:$AF$103,'EI19'!$AF$107:$AF$108,'EI19'!$AF$112:$AF$113,'EI19'!$AF$117:$AF$118,'EI19'!$AF$122:$AF$123,'EI19'!$AF$127:$AF$128,'EI19'!$AF$132:$AF$133,'EI19'!$AF$137:$AF$138,'EI19'!$AF$142:$AF$143,'EI19'!$AF$147:$AF$148,'EI19'!$AF$152:$AF$153,'EI19'!$AF$157:$AF$158,'EI19'!$AF$162:$AF$163,'EI19'!$AF$167:$AF$168,'EI19'!$AF$172:$AF$173,'EI19'!$AF$177:$AF$178,'EI19'!$AF$182:$AF$183,'EI19'!$AF$187:$AF$188,'EI19'!$AF$192:$AF$193,'EI19'!$AF$197:$AF$198,'EI19'!$AF$202:$AF$203,'EI19'!$AF$207:$AF$208,'EI19'!$AF$212:$AF$213,'EI19'!$AF$217:$AF$218,'EI19'!$AF$222:$AF$223,'EI19'!$AF$227:$AF$228,'EI19'!$AF$232:$AF$233,'EI19'!$AF$237:$AF$238,'EI19'!$AF$242:$AF$243,'EI19'!$AF$247:$AF$248,'EI19'!$AF$252:$AF$253,'EI19'!$AF$257:$AF$258,'EI19'!$AF$262:$AF$263,'EI19'!$AF$267:$AF$268)</f>
        <v>0</v>
      </c>
      <c r="AH20" s="2">
        <f>SUM('EI19'!$AE$4:$AE$268)</f>
        <v>0</v>
      </c>
    </row>
    <row r="21" spans="1:37" hidden="1" x14ac:dyDescent="0.25">
      <c r="A21" s="2">
        <f>'EI20'!B1</f>
        <v>0</v>
      </c>
      <c r="B21" s="2">
        <f>COUNT('EI20'!$A$4:$A$268)</f>
        <v>0</v>
      </c>
      <c r="C21" s="2">
        <f>COUNTA('EI20'!B4:B268)</f>
        <v>0</v>
      </c>
      <c r="D21" s="81" t="e">
        <f t="shared" si="0"/>
        <v>#DIV/0!</v>
      </c>
      <c r="E21" s="2">
        <f>COUNTIF('EI20'!C$4:C$268,"y")</f>
        <v>0</v>
      </c>
      <c r="F21" s="2">
        <f>COUNTIF('EI20'!D$4:D$268,"y")</f>
        <v>0</v>
      </c>
      <c r="G21" s="2">
        <f>COUNTIF('EI20'!E$4:E$268,"y")</f>
        <v>0</v>
      </c>
      <c r="H21" s="2">
        <f>COUNTIF('EI20'!F$4:F$268,"y")</f>
        <v>0</v>
      </c>
      <c r="I21" s="2">
        <f>COUNTIF('EI20'!G$4:G$268,"y")</f>
        <v>0</v>
      </c>
      <c r="J21" s="2">
        <f>COUNTIF('EI20'!H$4:H$268,"y")</f>
        <v>0</v>
      </c>
      <c r="K21" s="2">
        <f>COUNTIF('EI20'!I$4:I$268,"y")</f>
        <v>0</v>
      </c>
      <c r="L21" s="2">
        <f>COUNTIF('EI20'!J$4:J$268,"y")</f>
        <v>0</v>
      </c>
      <c r="M21" s="2">
        <f>COUNTIF('EI20'!K$4:K$268,"y")</f>
        <v>0</v>
      </c>
      <c r="N21" s="2">
        <f>COUNTIF('EI20'!L$4:L$268,"y")</f>
        <v>0</v>
      </c>
      <c r="O21" s="2">
        <f>SUM('EI20'!M$4:M$268)</f>
        <v>0</v>
      </c>
      <c r="P21" s="82" t="str">
        <f>IF(O21=0,"",(AVERAGE('EI20'!$M$4:$M$268)))</f>
        <v/>
      </c>
      <c r="Q21" s="2">
        <f>SUM('EI20'!$N$4:$N$268)</f>
        <v>0</v>
      </c>
      <c r="R21" s="2">
        <f>COUNTIF('EI20'!P$4:P$268,"y")</f>
        <v>0</v>
      </c>
      <c r="S21" s="2">
        <f>COUNTIF('EI20'!Q$4:Q$268,"y")</f>
        <v>0</v>
      </c>
      <c r="T21" s="2">
        <f>COUNTIF('EI20'!R$4:R$268,"y")</f>
        <v>0</v>
      </c>
      <c r="U21" s="2">
        <f>COUNTIF('EI20'!S$4:S$268,"y")</f>
        <v>0</v>
      </c>
      <c r="V21" s="2">
        <f>COUNTIF('EI20'!T$4:T$268,"y")</f>
        <v>0</v>
      </c>
      <c r="W21" s="2">
        <f>COUNTIF('EI20'!U$4:U$268,"y")</f>
        <v>0</v>
      </c>
      <c r="X21" s="2">
        <f>COUNTIF('EI20'!V$4:V$268,"y")</f>
        <v>0</v>
      </c>
      <c r="Y21" s="2">
        <f>COUNTIF('EI20'!W$4:W$268,"y")</f>
        <v>0</v>
      </c>
      <c r="Z21" s="2">
        <f>COUNTIF('EI20'!X$4:X$268,"y")</f>
        <v>0</v>
      </c>
      <c r="AA21" s="2">
        <f>COUNTIF('EI20'!Y$4:Y$268,"y")</f>
        <v>0</v>
      </c>
      <c r="AB21" s="2">
        <f>COUNTIF('EI20'!Z$4:Z$268,"y")</f>
        <v>0</v>
      </c>
      <c r="AC21" s="2">
        <f>SUM('EI20'!$AA$4:$AA$268)</f>
        <v>0</v>
      </c>
      <c r="AD21" s="82" t="str">
        <f>IF(AC21=0,"",(AVERAGE('EI20'!AA4:AA268)))</f>
        <v/>
      </c>
      <c r="AE21" s="82">
        <f>SUM('EI20'!AB$4:AB$268)</f>
        <v>0</v>
      </c>
      <c r="AF21" s="2">
        <f>COUNTIF('EI20'!AD:AD,"Cycle Complete")</f>
        <v>0</v>
      </c>
      <c r="AG21" s="2">
        <f>SUM('EI20'!$B$2,'EI20'!$AF$7:$AF$8,'EI20'!$AF$12:$AF$13,'EI20'!$AF$17:$AF$18,'EI20'!$AF$22:$AF$23,'EI20'!$AF$27:$AF$28,'EI20'!$AF$32:$AF$33,'EI20'!$AF$37:$AF$38,'EI20'!$AF$42:$AF$43,'EI20'!$AF$47:$AF$48,'EI20'!$AF$52:$AF$53,'EI20'!$AF$57:$AF$58,'EI20'!$AF$62:$AF$63,'EI20'!$AF$67:$AF$68,'EI20'!$AF$72:$AF$73,'EI20'!$AF$77:$AF$78,'EI20'!$AF$82:$AF$83,'EI20'!$AF$87:$AF$88,'EI20'!$AF$92:$AF$93,'EI20'!$AF$97:$AF$98,'EI20'!$AF$102:$AF$103,'EI20'!$AF$107:$AF$108,'EI20'!$AF$112:$AF$113,'EI20'!$AF$117:$AF$118,'EI20'!$AF$122:$AF$123,'EI20'!$AF$127:$AF$128,'EI20'!$AF$132:$AF$133,'EI20'!$AF$137:$AF$138,'EI20'!$AF$142:$AF$143,'EI20'!$AF$147:$AF$148,'EI20'!$AF$152:$AF$153,'EI20'!$AF$157:$AF$158,'EI20'!$AF$162:$AF$163,'EI20'!$AF$167:$AF$168,'EI20'!$AF$172:$AF$173,'EI20'!$AF$177:$AF$178,'EI20'!$AF$182:$AF$183,'EI20'!$AF$187:$AF$188,'EI20'!$AF$192:$AF$193,'EI20'!$AF$197:$AF$198,'EI20'!$AF$202:$AF$203,'EI20'!$AF$207:$AF$208,'EI20'!$AF$212:$AF$213,'EI20'!$AF$217:$AF$218,'EI20'!$AF$222:$AF$223,'EI20'!$AF$227:$AF$228,'EI20'!$AF$232:$AF$233,'EI20'!$AF$237:$AF$238,'EI20'!$AF$242:$AF$243,'EI20'!$AF$247:$AF$248,'EI20'!$AF$252:$AF$253,'EI20'!$AF$257:$AF$258,'EI20'!$AF$262:$AF$263,'EI20'!$AF$267:$AF$268)</f>
        <v>0</v>
      </c>
      <c r="AH21" s="2">
        <f>SUM('EI20'!$AE$4:$AE$268)</f>
        <v>0</v>
      </c>
    </row>
    <row r="22" spans="1:37" ht="90" x14ac:dyDescent="0.25">
      <c r="A22" s="25" t="s">
        <v>48</v>
      </c>
      <c r="B22" s="25" t="s">
        <v>59</v>
      </c>
      <c r="C22" s="25" t="s">
        <v>0</v>
      </c>
      <c r="D22" s="25" t="s">
        <v>26</v>
      </c>
      <c r="E22" s="26" t="s">
        <v>101</v>
      </c>
      <c r="F22" s="26" t="s">
        <v>102</v>
      </c>
      <c r="G22" s="26" t="s">
        <v>1</v>
      </c>
      <c r="H22" s="26" t="s">
        <v>2</v>
      </c>
      <c r="I22" s="26" t="s">
        <v>3</v>
      </c>
      <c r="J22" s="26" t="s">
        <v>4</v>
      </c>
      <c r="K22" s="26" t="s">
        <v>103</v>
      </c>
      <c r="L22" s="26" t="s">
        <v>7</v>
      </c>
      <c r="M22" s="26" t="s">
        <v>104</v>
      </c>
      <c r="N22" s="26" t="s">
        <v>8</v>
      </c>
      <c r="O22" s="26" t="s">
        <v>15</v>
      </c>
      <c r="P22" s="26" t="s">
        <v>28</v>
      </c>
      <c r="Q22" s="27" t="s">
        <v>9</v>
      </c>
      <c r="R22" s="77" t="s">
        <v>6</v>
      </c>
      <c r="S22" s="77" t="s">
        <v>105</v>
      </c>
      <c r="T22" s="77" t="s">
        <v>103</v>
      </c>
      <c r="U22" s="77" t="s">
        <v>106</v>
      </c>
      <c r="V22" s="77" t="s">
        <v>10</v>
      </c>
      <c r="W22" s="77" t="s">
        <v>5</v>
      </c>
      <c r="X22" s="77" t="s">
        <v>107</v>
      </c>
      <c r="Y22" s="77" t="s">
        <v>11</v>
      </c>
      <c r="Z22" s="77" t="s">
        <v>12</v>
      </c>
      <c r="AA22" s="77" t="s">
        <v>108</v>
      </c>
      <c r="AB22" s="77" t="s">
        <v>8</v>
      </c>
      <c r="AC22" s="28" t="s">
        <v>16</v>
      </c>
      <c r="AD22" s="28" t="s">
        <v>27</v>
      </c>
      <c r="AE22" s="29" t="s">
        <v>13</v>
      </c>
      <c r="AF22" s="29" t="s">
        <v>64</v>
      </c>
      <c r="AG22" s="30" t="s">
        <v>17</v>
      </c>
      <c r="AH22" s="30" t="s">
        <v>18</v>
      </c>
      <c r="AI22" s="88" t="s">
        <v>112</v>
      </c>
      <c r="AJ22" s="88" t="s">
        <v>113</v>
      </c>
      <c r="AK22" s="88" t="s">
        <v>114</v>
      </c>
    </row>
    <row r="23" spans="1:37" s="87" customFormat="1" x14ac:dyDescent="0.25">
      <c r="A23" s="83" t="s">
        <v>93</v>
      </c>
      <c r="B23" s="84">
        <f>SUM(B2:B21)</f>
        <v>0</v>
      </c>
      <c r="C23" s="84">
        <f>SUM(C2:C21)</f>
        <v>0</v>
      </c>
      <c r="D23" s="85" t="e">
        <f t="shared" si="0"/>
        <v>#DIV/0!</v>
      </c>
      <c r="E23" s="84">
        <f>SUM(E2:E21)</f>
        <v>0</v>
      </c>
      <c r="F23" s="84">
        <f t="shared" ref="F23:O23" si="1">SUM(F2:F21)</f>
        <v>0</v>
      </c>
      <c r="G23" s="84">
        <f t="shared" si="1"/>
        <v>0</v>
      </c>
      <c r="H23" s="84">
        <f t="shared" si="1"/>
        <v>0</v>
      </c>
      <c r="I23" s="84">
        <f t="shared" si="1"/>
        <v>0</v>
      </c>
      <c r="J23" s="84">
        <f t="shared" si="1"/>
        <v>0</v>
      </c>
      <c r="K23" s="84">
        <f t="shared" si="1"/>
        <v>0</v>
      </c>
      <c r="L23" s="84">
        <f t="shared" si="1"/>
        <v>0</v>
      </c>
      <c r="M23" s="84">
        <f t="shared" si="1"/>
        <v>0</v>
      </c>
      <c r="N23" s="84">
        <f t="shared" si="1"/>
        <v>0</v>
      </c>
      <c r="O23" s="84">
        <f t="shared" si="1"/>
        <v>0</v>
      </c>
      <c r="P23" s="86" t="e">
        <f>AVERAGE(P2:P21)</f>
        <v>#DIV/0!</v>
      </c>
      <c r="Q23" s="84">
        <f>SUM(Q2:Q21)</f>
        <v>0</v>
      </c>
      <c r="R23" s="97">
        <f>SUM(R2:R21)</f>
        <v>0</v>
      </c>
      <c r="S23" s="97">
        <f t="shared" ref="S23:AC23" si="2">SUM(S2:S21)</f>
        <v>0</v>
      </c>
      <c r="T23" s="97">
        <f t="shared" si="2"/>
        <v>0</v>
      </c>
      <c r="U23" s="97">
        <f t="shared" si="2"/>
        <v>0</v>
      </c>
      <c r="V23" s="97">
        <f t="shared" si="2"/>
        <v>0</v>
      </c>
      <c r="W23" s="97">
        <f t="shared" si="2"/>
        <v>0</v>
      </c>
      <c r="X23" s="97">
        <f t="shared" si="2"/>
        <v>0</v>
      </c>
      <c r="Y23" s="97">
        <f t="shared" si="2"/>
        <v>0</v>
      </c>
      <c r="Z23" s="97">
        <f t="shared" si="2"/>
        <v>0</v>
      </c>
      <c r="AA23" s="97">
        <f t="shared" si="2"/>
        <v>0</v>
      </c>
      <c r="AB23" s="97">
        <f t="shared" si="2"/>
        <v>0</v>
      </c>
      <c r="AC23" s="84">
        <f t="shared" si="2"/>
        <v>0</v>
      </c>
      <c r="AD23" s="86" t="e">
        <f>AVERAGE(AD2:AD21)</f>
        <v>#DIV/0!</v>
      </c>
      <c r="AE23" s="84">
        <f>SUM(AE2:AE21)</f>
        <v>0</v>
      </c>
      <c r="AF23" s="84">
        <f>SUM(AF2:AF21)</f>
        <v>0</v>
      </c>
      <c r="AG23" s="84">
        <f>SUM(AG2:AG21)</f>
        <v>0</v>
      </c>
      <c r="AH23" s="84">
        <f>SUM(AH2:AH21)</f>
        <v>0</v>
      </c>
      <c r="AI23" s="84" t="e">
        <f>AVERAGEIF(AF2:AF21,"&lt;&gt;0")</f>
        <v>#DIV/0!</v>
      </c>
      <c r="AJ23" s="84" t="e">
        <f>AVERAGEIF(AG2:AG21,"&lt;&gt;0")</f>
        <v>#DIV/0!</v>
      </c>
      <c r="AK23" s="84" t="e">
        <f>AVERAGEIF(AH2:AH21,"&lt;&gt;0")</f>
        <v>#DIV/0!</v>
      </c>
    </row>
    <row r="24" spans="1:37" x14ac:dyDescent="0.25">
      <c r="D24" s="19"/>
    </row>
    <row r="25" spans="1:37" ht="15" customHeight="1" x14ac:dyDescent="0.25">
      <c r="A25" s="190" t="s">
        <v>87</v>
      </c>
      <c r="AI25" s="89"/>
    </row>
    <row r="26" spans="1:37" ht="15" customHeight="1" x14ac:dyDescent="0.25">
      <c r="A26" s="190"/>
    </row>
    <row r="27" spans="1:37" x14ac:dyDescent="0.25">
      <c r="A27" s="190"/>
    </row>
  </sheetData>
  <sheetProtection algorithmName="SHA-512" hashValue="wIqyEn9yXfZKWFuNDDvazflrWWcNtJDFPyHhN9g1ojZFr3ANyUVOf2c2ZUm3onxHrzy5h9x/4tQSHvpm4990cg==" saltValue="2gdM9LV0+BNJuQb5kBLhDQ==" spinCount="100000" sheet="1" selectLockedCells="1"/>
  <mergeCells count="1">
    <mergeCell ref="A25:A27"/>
  </mergeCells>
  <pageMargins left="0.7" right="0.7" top="0.75" bottom="0.75" header="0.3" footer="0.3"/>
  <pageSetup orientation="portrait" horizontalDpi="0" verticalDpi="0" r:id="rId1"/>
  <ignoredErrors>
    <ignoredError sqref="B23:M23 AE23:AH23 N23:AC23" unlockedFormula="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E60"/>
  <sheetViews>
    <sheetView workbookViewId="0">
      <selection activeCell="A56" sqref="A56"/>
    </sheetView>
  </sheetViews>
  <sheetFormatPr defaultRowHeight="15" x14ac:dyDescent="0.25"/>
  <cols>
    <col min="1" max="1" width="16.140625" bestFit="1" customWidth="1"/>
    <col min="2" max="2" width="16.42578125" bestFit="1" customWidth="1"/>
    <col min="3" max="3" width="19.28515625" bestFit="1" customWidth="1"/>
    <col min="4" max="4" width="36.85546875" bestFit="1" customWidth="1"/>
  </cols>
  <sheetData>
    <row r="1" spans="1:5" x14ac:dyDescent="0.25">
      <c r="A1" s="8" t="s">
        <v>14</v>
      </c>
      <c r="B1" s="8" t="s">
        <v>19</v>
      </c>
      <c r="C1" s="8" t="s">
        <v>20</v>
      </c>
      <c r="D1" s="8" t="s">
        <v>56</v>
      </c>
      <c r="E1" s="8" t="s">
        <v>54</v>
      </c>
    </row>
    <row r="2" spans="1:5" x14ac:dyDescent="0.25">
      <c r="A2" s="2">
        <v>1</v>
      </c>
      <c r="B2" s="2">
        <v>1</v>
      </c>
      <c r="C2" s="2" t="s">
        <v>21</v>
      </c>
      <c r="D2" t="s">
        <v>34</v>
      </c>
      <c r="E2" t="s">
        <v>53</v>
      </c>
    </row>
    <row r="3" spans="1:5" x14ac:dyDescent="0.25">
      <c r="A3" s="2">
        <v>2</v>
      </c>
      <c r="B3" s="2">
        <v>2</v>
      </c>
      <c r="C3" s="2">
        <v>1</v>
      </c>
      <c r="D3" t="s">
        <v>35</v>
      </c>
      <c r="E3" t="s">
        <v>55</v>
      </c>
    </row>
    <row r="4" spans="1:5" x14ac:dyDescent="0.25">
      <c r="A4" s="2">
        <v>3</v>
      </c>
      <c r="B4" s="2">
        <v>3</v>
      </c>
      <c r="C4" s="2">
        <v>2</v>
      </c>
    </row>
    <row r="5" spans="1:5" x14ac:dyDescent="0.25">
      <c r="A5" s="2">
        <v>4</v>
      </c>
      <c r="B5" s="2">
        <v>4</v>
      </c>
      <c r="C5" s="2">
        <v>3</v>
      </c>
    </row>
    <row r="6" spans="1:5" x14ac:dyDescent="0.25">
      <c r="A6" s="2">
        <v>5</v>
      </c>
      <c r="B6" s="2">
        <v>5</v>
      </c>
      <c r="C6" s="2">
        <v>4</v>
      </c>
    </row>
    <row r="7" spans="1:5" x14ac:dyDescent="0.25">
      <c r="A7" s="2">
        <v>6</v>
      </c>
      <c r="B7" s="2">
        <v>6</v>
      </c>
      <c r="C7" s="2">
        <v>5</v>
      </c>
    </row>
    <row r="8" spans="1:5" x14ac:dyDescent="0.25">
      <c r="A8" s="2">
        <v>7</v>
      </c>
      <c r="B8" s="2">
        <v>7</v>
      </c>
      <c r="C8" s="2">
        <v>6</v>
      </c>
    </row>
    <row r="9" spans="1:5" x14ac:dyDescent="0.25">
      <c r="A9" s="2">
        <v>8</v>
      </c>
      <c r="B9" s="2">
        <v>8</v>
      </c>
      <c r="C9" s="2">
        <v>7</v>
      </c>
    </row>
    <row r="10" spans="1:5" x14ac:dyDescent="0.25">
      <c r="A10" s="2">
        <v>9</v>
      </c>
      <c r="B10" s="2">
        <v>9</v>
      </c>
      <c r="C10" s="2">
        <v>8</v>
      </c>
    </row>
    <row r="11" spans="1:5" x14ac:dyDescent="0.25">
      <c r="A11" s="2">
        <v>10</v>
      </c>
      <c r="B11" s="2">
        <v>10</v>
      </c>
      <c r="C11" s="2">
        <v>9</v>
      </c>
    </row>
    <row r="12" spans="1:5" x14ac:dyDescent="0.25">
      <c r="A12" s="2">
        <v>11</v>
      </c>
      <c r="B12" s="2"/>
      <c r="C12" s="2">
        <v>10</v>
      </c>
    </row>
    <row r="13" spans="1:5" x14ac:dyDescent="0.25">
      <c r="A13" s="2">
        <v>12</v>
      </c>
      <c r="B13" s="2"/>
      <c r="C13" s="2"/>
    </row>
    <row r="14" spans="1:5" x14ac:dyDescent="0.25">
      <c r="A14" s="2">
        <v>13</v>
      </c>
      <c r="B14" s="2"/>
      <c r="C14" s="2"/>
    </row>
    <row r="15" spans="1:5" x14ac:dyDescent="0.25">
      <c r="A15" s="2">
        <v>14</v>
      </c>
      <c r="B15" s="2"/>
      <c r="C15" s="2"/>
    </row>
    <row r="16" spans="1:5" x14ac:dyDescent="0.25">
      <c r="A16" s="2">
        <v>15</v>
      </c>
    </row>
    <row r="17" spans="1:1" x14ac:dyDescent="0.25">
      <c r="A17" s="2">
        <v>16</v>
      </c>
    </row>
    <row r="18" spans="1:1" x14ac:dyDescent="0.25">
      <c r="A18" s="2">
        <v>17</v>
      </c>
    </row>
    <row r="19" spans="1:1" x14ac:dyDescent="0.25">
      <c r="A19" s="2">
        <v>18</v>
      </c>
    </row>
    <row r="20" spans="1:1" x14ac:dyDescent="0.25">
      <c r="A20" s="2">
        <v>19</v>
      </c>
    </row>
    <row r="21" spans="1:1" x14ac:dyDescent="0.25">
      <c r="A21" s="2">
        <v>20</v>
      </c>
    </row>
    <row r="22" spans="1:1" x14ac:dyDescent="0.25">
      <c r="A22" s="2">
        <v>21</v>
      </c>
    </row>
    <row r="23" spans="1:1" x14ac:dyDescent="0.25">
      <c r="A23" s="2">
        <v>22</v>
      </c>
    </row>
    <row r="24" spans="1:1" x14ac:dyDescent="0.25">
      <c r="A24" s="2">
        <v>23</v>
      </c>
    </row>
    <row r="25" spans="1:1" x14ac:dyDescent="0.25">
      <c r="A25" s="2">
        <v>24</v>
      </c>
    </row>
    <row r="26" spans="1:1" x14ac:dyDescent="0.25">
      <c r="A26" s="2">
        <v>25</v>
      </c>
    </row>
    <row r="27" spans="1:1" x14ac:dyDescent="0.25">
      <c r="A27" s="2">
        <v>26</v>
      </c>
    </row>
    <row r="28" spans="1:1" x14ac:dyDescent="0.25">
      <c r="A28" s="2">
        <v>27</v>
      </c>
    </row>
    <row r="29" spans="1:1" x14ac:dyDescent="0.25">
      <c r="A29" s="2">
        <v>28</v>
      </c>
    </row>
    <row r="30" spans="1:1" x14ac:dyDescent="0.25">
      <c r="A30" s="2">
        <v>29</v>
      </c>
    </row>
    <row r="31" spans="1:1" x14ac:dyDescent="0.25">
      <c r="A31" s="2">
        <v>30</v>
      </c>
    </row>
    <row r="32" spans="1:1" x14ac:dyDescent="0.25">
      <c r="A32" s="2">
        <v>31</v>
      </c>
    </row>
    <row r="33" spans="1:1" x14ac:dyDescent="0.25">
      <c r="A33" s="2">
        <v>32</v>
      </c>
    </row>
    <row r="34" spans="1:1" x14ac:dyDescent="0.25">
      <c r="A34" s="2">
        <v>33</v>
      </c>
    </row>
    <row r="35" spans="1:1" x14ac:dyDescent="0.25">
      <c r="A35" s="2">
        <v>34</v>
      </c>
    </row>
    <row r="36" spans="1:1" x14ac:dyDescent="0.25">
      <c r="A36" s="2">
        <v>35</v>
      </c>
    </row>
    <row r="37" spans="1:1" x14ac:dyDescent="0.25">
      <c r="A37" s="2">
        <v>36</v>
      </c>
    </row>
    <row r="38" spans="1:1" x14ac:dyDescent="0.25">
      <c r="A38" s="2">
        <v>37</v>
      </c>
    </row>
    <row r="39" spans="1:1" x14ac:dyDescent="0.25">
      <c r="A39" s="2">
        <v>38</v>
      </c>
    </row>
    <row r="40" spans="1:1" x14ac:dyDescent="0.25">
      <c r="A40" s="2">
        <v>39</v>
      </c>
    </row>
    <row r="41" spans="1:1" x14ac:dyDescent="0.25">
      <c r="A41" s="2">
        <v>40</v>
      </c>
    </row>
    <row r="42" spans="1:1" x14ac:dyDescent="0.25">
      <c r="A42" s="2">
        <v>41</v>
      </c>
    </row>
    <row r="43" spans="1:1" x14ac:dyDescent="0.25">
      <c r="A43" s="2">
        <v>42</v>
      </c>
    </row>
    <row r="44" spans="1:1" x14ac:dyDescent="0.25">
      <c r="A44" s="2">
        <v>43</v>
      </c>
    </row>
    <row r="45" spans="1:1" x14ac:dyDescent="0.25">
      <c r="A45" s="2">
        <v>44</v>
      </c>
    </row>
    <row r="46" spans="1:1" x14ac:dyDescent="0.25">
      <c r="A46" s="2">
        <v>45</v>
      </c>
    </row>
    <row r="47" spans="1:1" x14ac:dyDescent="0.25">
      <c r="A47" s="2">
        <v>46</v>
      </c>
    </row>
    <row r="48" spans="1:1" x14ac:dyDescent="0.25">
      <c r="A48" s="2">
        <v>47</v>
      </c>
    </row>
    <row r="49" spans="1:1" x14ac:dyDescent="0.25">
      <c r="A49" s="2">
        <v>48</v>
      </c>
    </row>
    <row r="50" spans="1:1" x14ac:dyDescent="0.25">
      <c r="A50" s="2">
        <v>49</v>
      </c>
    </row>
    <row r="51" spans="1:1" x14ac:dyDescent="0.25">
      <c r="A51" s="2">
        <v>50</v>
      </c>
    </row>
    <row r="52" spans="1:1" x14ac:dyDescent="0.25">
      <c r="A52" s="2">
        <v>51</v>
      </c>
    </row>
    <row r="53" spans="1:1" x14ac:dyDescent="0.25">
      <c r="A53" s="2">
        <v>52</v>
      </c>
    </row>
    <row r="54" spans="1:1" x14ac:dyDescent="0.25">
      <c r="A54" s="2">
        <v>53</v>
      </c>
    </row>
    <row r="55" spans="1:1" x14ac:dyDescent="0.25">
      <c r="A55" s="2"/>
    </row>
    <row r="56" spans="1:1" x14ac:dyDescent="0.25">
      <c r="A56" s="2"/>
    </row>
    <row r="57" spans="1:1" x14ac:dyDescent="0.25">
      <c r="A57" s="2"/>
    </row>
    <row r="58" spans="1:1" x14ac:dyDescent="0.25">
      <c r="A58" s="2"/>
    </row>
    <row r="59" spans="1:1" x14ac:dyDescent="0.25">
      <c r="A59" s="2"/>
    </row>
    <row r="60" spans="1:1" x14ac:dyDescent="0.25">
      <c r="A60" s="2"/>
    </row>
  </sheetData>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F268"/>
  <sheetViews>
    <sheetView showGridLines="0" showRowColHeaders="0" workbookViewId="0">
      <pane xSplit="2" ySplit="3" topLeftCell="C4" activePane="bottomRight" state="frozen"/>
      <selection pane="topRight" activeCell="C1" sqref="C1"/>
      <selection pane="bottomLeft" activeCell="A4" sqref="A4"/>
      <selection pane="bottomRight" activeCell="B1" sqref="B1"/>
    </sheetView>
  </sheetViews>
  <sheetFormatPr defaultRowHeight="15" x14ac:dyDescent="0.2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1" width="14.28515625" style="2" customWidth="1"/>
    <col min="12" max="12" width="9.140625" style="2"/>
    <col min="13" max="13" width="17.42578125" style="2" customWidth="1"/>
    <col min="14" max="14" width="9.140625" style="2" hidden="1" customWidth="1"/>
    <col min="15" max="15" width="13.42578125" style="7" hidden="1" customWidth="1"/>
    <col min="16" max="16" width="14.42578125" style="2" customWidth="1"/>
    <col min="17" max="17" width="13.140625" style="2" customWidth="1"/>
    <col min="18" max="18" width="15.28515625" style="2" customWidth="1"/>
    <col min="19" max="20" width="13.140625" style="2" customWidth="1"/>
    <col min="21" max="21" width="15.7109375" style="2" customWidth="1"/>
    <col min="22" max="22" width="17" style="2" customWidth="1"/>
    <col min="23" max="23" width="15.28515625" style="2" customWidth="1"/>
    <col min="24" max="25" width="14.28515625" style="2" customWidth="1"/>
    <col min="26" max="26" width="9.140625" style="2"/>
    <col min="27" max="27" width="15.7109375" style="2" customWidth="1"/>
    <col min="28" max="28" width="9.140625" style="7" hidden="1" customWidth="1"/>
    <col min="29" max="29" width="12.140625" style="7" hidden="1" customWidth="1"/>
    <col min="30" max="30" width="23.28515625" style="7" bestFit="1" customWidth="1"/>
    <col min="31" max="32" width="19.28515625" customWidth="1"/>
  </cols>
  <sheetData>
    <row r="1" spans="1:32" ht="19.5" thickBot="1" x14ac:dyDescent="0.3">
      <c r="A1" s="91" t="s">
        <v>100</v>
      </c>
      <c r="B1" s="95"/>
      <c r="C1" s="174" t="s">
        <v>42</v>
      </c>
      <c r="D1" s="174"/>
      <c r="E1" s="174"/>
      <c r="F1" s="174"/>
      <c r="G1" s="174"/>
      <c r="H1" s="174"/>
      <c r="I1" s="174"/>
      <c r="J1" s="174"/>
      <c r="K1" s="174"/>
      <c r="L1" s="174"/>
      <c r="M1" s="174"/>
      <c r="N1" s="174"/>
      <c r="O1" s="174"/>
      <c r="P1" s="172" t="s">
        <v>43</v>
      </c>
      <c r="Q1" s="172"/>
      <c r="R1" s="172"/>
      <c r="S1" s="172"/>
      <c r="T1" s="172"/>
      <c r="U1" s="172"/>
      <c r="V1" s="172"/>
      <c r="W1" s="172"/>
      <c r="X1" s="172"/>
      <c r="Y1" s="172"/>
      <c r="Z1" s="172"/>
      <c r="AA1" s="172"/>
      <c r="AB1" s="172"/>
      <c r="AC1" s="172"/>
      <c r="AD1" s="175"/>
      <c r="AE1" s="173" t="s">
        <v>19</v>
      </c>
      <c r="AF1" s="173"/>
    </row>
    <row r="2" spans="1:32" ht="31.5" thickTop="1" thickBot="1" x14ac:dyDescent="0.3">
      <c r="A2" s="92" t="s">
        <v>85</v>
      </c>
      <c r="B2" s="96"/>
      <c r="C2" s="174"/>
      <c r="D2" s="174"/>
      <c r="E2" s="174"/>
      <c r="F2" s="174"/>
      <c r="G2" s="174"/>
      <c r="H2" s="174"/>
      <c r="I2" s="174"/>
      <c r="J2" s="174"/>
      <c r="K2" s="174"/>
      <c r="L2" s="174"/>
      <c r="M2" s="174"/>
      <c r="N2" s="174"/>
      <c r="O2" s="174"/>
      <c r="P2" s="172"/>
      <c r="Q2" s="172"/>
      <c r="R2" s="172"/>
      <c r="S2" s="172"/>
      <c r="T2" s="172"/>
      <c r="U2" s="172"/>
      <c r="V2" s="172"/>
      <c r="W2" s="172"/>
      <c r="X2" s="172"/>
      <c r="Y2" s="172"/>
      <c r="Z2" s="172"/>
      <c r="AA2" s="172"/>
      <c r="AB2" s="172"/>
      <c r="AC2" s="172"/>
      <c r="AD2" s="175"/>
      <c r="AE2" s="173"/>
      <c r="AF2" s="173"/>
    </row>
    <row r="3" spans="1:32" s="1" customFormat="1" ht="46.5" thickTop="1" thickBot="1" x14ac:dyDescent="0.3">
      <c r="A3" s="62" t="s">
        <v>14</v>
      </c>
      <c r="B3" s="62" t="s">
        <v>0</v>
      </c>
      <c r="C3" s="63" t="s">
        <v>101</v>
      </c>
      <c r="D3" s="63" t="s">
        <v>102</v>
      </c>
      <c r="E3" s="63" t="s">
        <v>1</v>
      </c>
      <c r="F3" s="63" t="s">
        <v>2</v>
      </c>
      <c r="G3" s="63" t="s">
        <v>3</v>
      </c>
      <c r="H3" s="63" t="s">
        <v>4</v>
      </c>
      <c r="I3" s="63" t="s">
        <v>103</v>
      </c>
      <c r="J3" s="63" t="s">
        <v>7</v>
      </c>
      <c r="K3" s="63" t="s">
        <v>104</v>
      </c>
      <c r="L3" s="63" t="s">
        <v>8</v>
      </c>
      <c r="M3" s="63" t="s">
        <v>38</v>
      </c>
      <c r="N3" s="69" t="s">
        <v>9</v>
      </c>
      <c r="O3" s="69" t="s">
        <v>61</v>
      </c>
      <c r="P3" s="64" t="s">
        <v>6</v>
      </c>
      <c r="Q3" s="64" t="s">
        <v>105</v>
      </c>
      <c r="R3" s="64" t="s">
        <v>103</v>
      </c>
      <c r="S3" s="64" t="s">
        <v>106</v>
      </c>
      <c r="T3" s="64" t="s">
        <v>10</v>
      </c>
      <c r="U3" s="64" t="s">
        <v>5</v>
      </c>
      <c r="V3" s="64" t="s">
        <v>107</v>
      </c>
      <c r="W3" s="64" t="s">
        <v>11</v>
      </c>
      <c r="X3" s="64" t="s">
        <v>12</v>
      </c>
      <c r="Y3" s="64" t="s">
        <v>108</v>
      </c>
      <c r="Z3" s="64" t="s">
        <v>8</v>
      </c>
      <c r="AA3" s="64" t="s">
        <v>39</v>
      </c>
      <c r="AB3" s="70" t="s">
        <v>13</v>
      </c>
      <c r="AC3" s="70" t="s">
        <v>57</v>
      </c>
      <c r="AD3" s="176" t="s">
        <v>58</v>
      </c>
      <c r="AE3" s="65" t="s">
        <v>18</v>
      </c>
      <c r="AF3" s="65" t="s">
        <v>33</v>
      </c>
    </row>
    <row r="4" spans="1:32" ht="15.75" thickTop="1" x14ac:dyDescent="0.25">
      <c r="A4" s="180"/>
      <c r="B4" s="60"/>
      <c r="C4" s="61"/>
      <c r="D4" s="61"/>
      <c r="E4" s="61"/>
      <c r="F4" s="61"/>
      <c r="G4" s="61"/>
      <c r="H4" s="61"/>
      <c r="I4" s="61"/>
      <c r="J4" s="61"/>
      <c r="K4" s="61"/>
      <c r="L4" s="61"/>
      <c r="M4" s="165"/>
      <c r="N4" s="122">
        <f>COUNTIF(C4:L8,"y")</f>
        <v>0</v>
      </c>
      <c r="O4" s="146" t="str">
        <f>IF(N4&gt;0,"OK","No Observation")</f>
        <v>No Observation</v>
      </c>
      <c r="P4" s="61"/>
      <c r="Q4" s="61"/>
      <c r="R4" s="61"/>
      <c r="S4" s="61"/>
      <c r="T4" s="61"/>
      <c r="U4" s="61"/>
      <c r="V4" s="61"/>
      <c r="W4" s="61"/>
      <c r="X4" s="61"/>
      <c r="Y4" s="61"/>
      <c r="Z4" s="61"/>
      <c r="AA4" s="165"/>
      <c r="AB4" s="122">
        <f>COUNTIF(P4:Z8,"Y")</f>
        <v>0</v>
      </c>
      <c r="AC4" s="146" t="str">
        <f>IF(AB4&gt;0,"OK","No Debrief")</f>
        <v>No Debrief</v>
      </c>
      <c r="AD4" s="56" t="s">
        <v>62</v>
      </c>
      <c r="AE4" s="150"/>
      <c r="AF4" s="149"/>
    </row>
    <row r="5" spans="1:32" x14ac:dyDescent="0.25">
      <c r="A5" s="181"/>
      <c r="B5" s="35"/>
      <c r="C5" s="36"/>
      <c r="D5" s="36"/>
      <c r="E5" s="36"/>
      <c r="F5" s="36"/>
      <c r="G5" s="36"/>
      <c r="H5" s="36"/>
      <c r="I5" s="36"/>
      <c r="J5" s="36"/>
      <c r="K5" s="36"/>
      <c r="L5" s="36"/>
      <c r="M5" s="144"/>
      <c r="N5" s="123"/>
      <c r="O5" s="147"/>
      <c r="P5" s="36"/>
      <c r="Q5" s="36"/>
      <c r="R5" s="36"/>
      <c r="S5" s="36"/>
      <c r="T5" s="36"/>
      <c r="U5" s="36"/>
      <c r="V5" s="36"/>
      <c r="W5" s="36"/>
      <c r="X5" s="36"/>
      <c r="Y5" s="36"/>
      <c r="Z5" s="36"/>
      <c r="AA5" s="144"/>
      <c r="AB5" s="123"/>
      <c r="AC5" s="147"/>
      <c r="AD5" s="94" t="str">
        <f>IF(O4="OK", "Yes", "No")</f>
        <v>No</v>
      </c>
      <c r="AE5" s="126"/>
      <c r="AF5" s="150"/>
    </row>
    <row r="6" spans="1:32" x14ac:dyDescent="0.25">
      <c r="A6" s="181"/>
      <c r="B6" s="35"/>
      <c r="C6" s="36"/>
      <c r="D6" s="36"/>
      <c r="E6" s="36"/>
      <c r="F6" s="36"/>
      <c r="G6" s="36"/>
      <c r="H6" s="36"/>
      <c r="I6" s="36"/>
      <c r="J6" s="36"/>
      <c r="K6" s="36"/>
      <c r="L6" s="36"/>
      <c r="M6" s="144"/>
      <c r="N6" s="123"/>
      <c r="O6" s="147"/>
      <c r="P6" s="36"/>
      <c r="Q6" s="36"/>
      <c r="R6" s="36"/>
      <c r="S6" s="36"/>
      <c r="T6" s="36"/>
      <c r="U6" s="36"/>
      <c r="V6" s="36"/>
      <c r="W6" s="36"/>
      <c r="X6" s="36"/>
      <c r="Y6" s="36"/>
      <c r="Z6" s="36"/>
      <c r="AA6" s="144"/>
      <c r="AB6" s="123"/>
      <c r="AC6" s="147"/>
      <c r="AD6" s="55" t="s">
        <v>63</v>
      </c>
      <c r="AE6" s="126"/>
      <c r="AF6" s="93" t="s">
        <v>86</v>
      </c>
    </row>
    <row r="7" spans="1:32" x14ac:dyDescent="0.25">
      <c r="A7" s="181"/>
      <c r="B7" s="35"/>
      <c r="C7" s="36"/>
      <c r="D7" s="36"/>
      <c r="E7" s="36"/>
      <c r="F7" s="36"/>
      <c r="G7" s="36"/>
      <c r="H7" s="36"/>
      <c r="I7" s="36"/>
      <c r="J7" s="36"/>
      <c r="K7" s="36"/>
      <c r="L7" s="36"/>
      <c r="M7" s="144"/>
      <c r="N7" s="123"/>
      <c r="O7" s="147"/>
      <c r="P7" s="36"/>
      <c r="Q7" s="36"/>
      <c r="R7" s="36"/>
      <c r="S7" s="36"/>
      <c r="T7" s="36"/>
      <c r="U7" s="36"/>
      <c r="V7" s="36"/>
      <c r="W7" s="36"/>
      <c r="X7" s="36"/>
      <c r="Y7" s="36"/>
      <c r="Z7" s="36"/>
      <c r="AA7" s="144"/>
      <c r="AB7" s="123"/>
      <c r="AC7" s="147"/>
      <c r="AD7" s="94" t="str">
        <f>IF(AC4="OK","Yes","No")</f>
        <v>No</v>
      </c>
      <c r="AE7" s="126"/>
      <c r="AF7" s="134"/>
    </row>
    <row r="8" spans="1:32" x14ac:dyDescent="0.25">
      <c r="A8" s="182"/>
      <c r="B8" s="37"/>
      <c r="C8" s="38"/>
      <c r="D8" s="38"/>
      <c r="E8" s="38"/>
      <c r="F8" s="38"/>
      <c r="G8" s="38"/>
      <c r="H8" s="38"/>
      <c r="I8" s="38"/>
      <c r="J8" s="38"/>
      <c r="K8" s="38"/>
      <c r="L8" s="38"/>
      <c r="M8" s="145"/>
      <c r="N8" s="124"/>
      <c r="O8" s="148"/>
      <c r="P8" s="38"/>
      <c r="Q8" s="38"/>
      <c r="R8" s="38"/>
      <c r="S8" s="38"/>
      <c r="T8" s="38"/>
      <c r="U8" s="38"/>
      <c r="V8" s="38"/>
      <c r="W8" s="38"/>
      <c r="X8" s="38"/>
      <c r="Y8" s="38"/>
      <c r="Z8" s="38"/>
      <c r="AA8" s="145"/>
      <c r="AB8" s="124"/>
      <c r="AC8" s="148"/>
      <c r="AD8" s="57" t="str">
        <f>IF(AND(AD5="Yes",AD7="Yes"),"Cycle Complete","Cycle Incomplete")</f>
        <v>Cycle Incomplete</v>
      </c>
      <c r="AE8" s="127"/>
      <c r="AF8" s="135"/>
    </row>
    <row r="9" spans="1:32" x14ac:dyDescent="0.25">
      <c r="A9" s="152"/>
      <c r="B9" s="39"/>
      <c r="C9" s="40"/>
      <c r="D9" s="40"/>
      <c r="E9" s="52"/>
      <c r="F9" s="40"/>
      <c r="G9" s="52"/>
      <c r="H9" s="40"/>
      <c r="I9" s="52"/>
      <c r="J9" s="40"/>
      <c r="K9" s="40"/>
      <c r="L9" s="40"/>
      <c r="M9" s="169"/>
      <c r="N9" s="131">
        <f>COUNTIF(C9:L13,"y")</f>
        <v>0</v>
      </c>
      <c r="O9" s="140" t="str">
        <f t="shared" ref="O9" si="0">IF(N9&gt;0,"OK","No Observation")</f>
        <v>No Observation</v>
      </c>
      <c r="P9" s="40"/>
      <c r="Q9" s="40"/>
      <c r="R9" s="40"/>
      <c r="S9" s="40"/>
      <c r="T9" s="40"/>
      <c r="U9" s="40"/>
      <c r="V9" s="40"/>
      <c r="W9" s="40"/>
      <c r="X9" s="40"/>
      <c r="Y9" s="40"/>
      <c r="Z9" s="40"/>
      <c r="AA9" s="169"/>
      <c r="AB9" s="131">
        <f>COUNTIF(P9:Z13,"Y")</f>
        <v>0</v>
      </c>
      <c r="AC9" s="140" t="str">
        <f t="shared" ref="AC9" si="1">IF(AB9&gt;0,"OK","No Debrief")</f>
        <v>No Debrief</v>
      </c>
      <c r="AD9" s="68" t="s">
        <v>62</v>
      </c>
      <c r="AE9" s="177"/>
      <c r="AF9" s="136"/>
    </row>
    <row r="10" spans="1:32" x14ac:dyDescent="0.25">
      <c r="A10" s="153"/>
      <c r="B10" s="41"/>
      <c r="C10" s="51"/>
      <c r="D10" s="42"/>
      <c r="E10" s="42"/>
      <c r="F10" s="42"/>
      <c r="G10" s="42"/>
      <c r="H10" s="42"/>
      <c r="I10" s="42"/>
      <c r="J10" s="42"/>
      <c r="K10" s="42"/>
      <c r="L10" s="42"/>
      <c r="M10" s="170"/>
      <c r="N10" s="132"/>
      <c r="O10" s="141"/>
      <c r="P10" s="42"/>
      <c r="Q10" s="42"/>
      <c r="R10" s="42"/>
      <c r="S10" s="42"/>
      <c r="T10" s="42"/>
      <c r="U10" s="42"/>
      <c r="V10" s="42"/>
      <c r="W10" s="42"/>
      <c r="X10" s="42"/>
      <c r="Y10" s="51"/>
      <c r="Z10" s="42"/>
      <c r="AA10" s="170"/>
      <c r="AB10" s="132"/>
      <c r="AC10" s="141"/>
      <c r="AD10" s="94" t="str">
        <f>IF(O9="OK", "Yes", "No")</f>
        <v>No</v>
      </c>
      <c r="AE10" s="178"/>
      <c r="AF10" s="137"/>
    </row>
    <row r="11" spans="1:32" x14ac:dyDescent="0.25">
      <c r="A11" s="153"/>
      <c r="B11" s="41"/>
      <c r="C11" s="42"/>
      <c r="D11" s="42"/>
      <c r="E11" s="42"/>
      <c r="F11" s="42"/>
      <c r="G11" s="42"/>
      <c r="H11" s="42"/>
      <c r="I11" s="42"/>
      <c r="J11" s="42"/>
      <c r="K11" s="42"/>
      <c r="L11" s="42"/>
      <c r="M11" s="170"/>
      <c r="N11" s="132"/>
      <c r="O11" s="141"/>
      <c r="P11" s="42"/>
      <c r="Q11" s="42"/>
      <c r="R11" s="42"/>
      <c r="S11" s="42"/>
      <c r="T11" s="42"/>
      <c r="U11" s="42"/>
      <c r="V11" s="42"/>
      <c r="W11" s="42"/>
      <c r="X11" s="42"/>
      <c r="Y11" s="42"/>
      <c r="Z11" s="42"/>
      <c r="AA11" s="170"/>
      <c r="AB11" s="132"/>
      <c r="AC11" s="141"/>
      <c r="AD11" s="55" t="s">
        <v>63</v>
      </c>
      <c r="AE11" s="178"/>
      <c r="AF11" s="93" t="s">
        <v>86</v>
      </c>
    </row>
    <row r="12" spans="1:32" x14ac:dyDescent="0.25">
      <c r="A12" s="154"/>
      <c r="B12" s="41"/>
      <c r="C12" s="42"/>
      <c r="D12" s="42"/>
      <c r="E12" s="42"/>
      <c r="F12" s="42"/>
      <c r="G12" s="42"/>
      <c r="H12" s="42"/>
      <c r="I12" s="42"/>
      <c r="J12" s="42"/>
      <c r="K12" s="42"/>
      <c r="L12" s="42"/>
      <c r="M12" s="170"/>
      <c r="N12" s="132"/>
      <c r="O12" s="141"/>
      <c r="P12" s="42"/>
      <c r="Q12" s="42"/>
      <c r="R12" s="42"/>
      <c r="S12" s="42"/>
      <c r="T12" s="42"/>
      <c r="U12" s="42"/>
      <c r="V12" s="42"/>
      <c r="W12" s="42"/>
      <c r="X12" s="42"/>
      <c r="Y12" s="42"/>
      <c r="Z12" s="42"/>
      <c r="AA12" s="170"/>
      <c r="AB12" s="132"/>
      <c r="AC12" s="141"/>
      <c r="AD12" s="94" t="str">
        <f>IF(AC9="OK","Yes","No")</f>
        <v>No</v>
      </c>
      <c r="AE12" s="178"/>
      <c r="AF12" s="138"/>
    </row>
    <row r="13" spans="1:32" x14ac:dyDescent="0.25">
      <c r="A13" s="53" t="str">
        <f>IF(AND(B9&gt;0, AD8="Cycle Complete"), "", "Caution: Previous cycle incomplete")</f>
        <v>Caution: Previous cycle incomplete</v>
      </c>
      <c r="B13" s="43"/>
      <c r="C13" s="44"/>
      <c r="D13" s="44"/>
      <c r="E13" s="44"/>
      <c r="F13" s="44"/>
      <c r="G13" s="44"/>
      <c r="H13" s="44"/>
      <c r="I13" s="44"/>
      <c r="J13" s="44"/>
      <c r="K13" s="44"/>
      <c r="L13" s="44"/>
      <c r="M13" s="171"/>
      <c r="N13" s="133"/>
      <c r="O13" s="142"/>
      <c r="P13" s="44"/>
      <c r="Q13" s="44"/>
      <c r="R13" s="44"/>
      <c r="S13" s="44"/>
      <c r="T13" s="44"/>
      <c r="U13" s="44"/>
      <c r="V13" s="44"/>
      <c r="W13" s="44"/>
      <c r="X13" s="44"/>
      <c r="Y13" s="44"/>
      <c r="Z13" s="44"/>
      <c r="AA13" s="171"/>
      <c r="AB13" s="133"/>
      <c r="AC13" s="142"/>
      <c r="AD13" s="57" t="str">
        <f>IF(AND(AD10="Yes",AD12="Yes"),"Cycle Complete","Cycle Incomplete")</f>
        <v>Cycle Incomplete</v>
      </c>
      <c r="AE13" s="179"/>
      <c r="AF13" s="139"/>
    </row>
    <row r="14" spans="1:32" ht="15" customHeight="1" x14ac:dyDescent="0.25">
      <c r="A14" s="155"/>
      <c r="B14" s="33"/>
      <c r="C14" s="34"/>
      <c r="D14" s="34"/>
      <c r="E14" s="34"/>
      <c r="F14" s="34"/>
      <c r="G14" s="34"/>
      <c r="H14" s="34"/>
      <c r="I14" s="34"/>
      <c r="J14" s="34"/>
      <c r="K14" s="34"/>
      <c r="L14" s="34"/>
      <c r="M14" s="143"/>
      <c r="N14" s="122">
        <f>COUNTIF(C14:L18,"y")</f>
        <v>0</v>
      </c>
      <c r="O14" s="146" t="str">
        <f t="shared" ref="O14" si="2">IF(N14&gt;0,"OK","No Observation")</f>
        <v>No Observation</v>
      </c>
      <c r="P14" s="34"/>
      <c r="Q14" s="34"/>
      <c r="R14" s="34"/>
      <c r="S14" s="34"/>
      <c r="T14" s="34"/>
      <c r="U14" s="34"/>
      <c r="V14" s="34"/>
      <c r="W14" s="34"/>
      <c r="X14" s="34"/>
      <c r="Y14" s="34"/>
      <c r="Z14" s="34"/>
      <c r="AA14" s="143"/>
      <c r="AB14" s="122">
        <f>COUNTIF(P14:Z18,"Y")</f>
        <v>0</v>
      </c>
      <c r="AC14" s="146" t="str">
        <f t="shared" ref="AC14:AC24" si="3">IF(AB14&gt;0,"OK","No Debrief")</f>
        <v>No Debrief</v>
      </c>
      <c r="AD14" s="68" t="s">
        <v>62</v>
      </c>
      <c r="AE14" s="125"/>
      <c r="AF14" s="151"/>
    </row>
    <row r="15" spans="1:32" x14ac:dyDescent="0.25">
      <c r="A15" s="156"/>
      <c r="B15" s="35"/>
      <c r="C15" s="36"/>
      <c r="D15" s="36"/>
      <c r="E15" s="36"/>
      <c r="F15" s="36"/>
      <c r="G15" s="36"/>
      <c r="H15" s="36"/>
      <c r="I15" s="36"/>
      <c r="J15" s="36"/>
      <c r="K15" s="36"/>
      <c r="L15" s="36"/>
      <c r="M15" s="144"/>
      <c r="N15" s="123"/>
      <c r="O15" s="147"/>
      <c r="P15" s="36"/>
      <c r="Q15" s="36"/>
      <c r="R15" s="36"/>
      <c r="S15" s="36"/>
      <c r="T15" s="36"/>
      <c r="U15" s="36"/>
      <c r="V15" s="36"/>
      <c r="W15" s="36"/>
      <c r="X15" s="36"/>
      <c r="Y15" s="36"/>
      <c r="Z15" s="36"/>
      <c r="AA15" s="144"/>
      <c r="AB15" s="123"/>
      <c r="AC15" s="147"/>
      <c r="AD15" s="94" t="str">
        <f>IF(O14="OK", "Yes", "No")</f>
        <v>No</v>
      </c>
      <c r="AE15" s="126"/>
      <c r="AF15" s="150"/>
    </row>
    <row r="16" spans="1:32" x14ac:dyDescent="0.25">
      <c r="A16" s="156"/>
      <c r="B16" s="35"/>
      <c r="C16" s="36"/>
      <c r="D16" s="36"/>
      <c r="E16" s="36"/>
      <c r="F16" s="36"/>
      <c r="G16" s="36"/>
      <c r="H16" s="36"/>
      <c r="I16" s="36"/>
      <c r="J16" s="36"/>
      <c r="K16" s="36"/>
      <c r="L16" s="36"/>
      <c r="M16" s="144"/>
      <c r="N16" s="123"/>
      <c r="O16" s="147"/>
      <c r="P16" s="36"/>
      <c r="Q16" s="36"/>
      <c r="R16" s="36"/>
      <c r="S16" s="36"/>
      <c r="T16" s="36"/>
      <c r="U16" s="36"/>
      <c r="V16" s="36"/>
      <c r="W16" s="36"/>
      <c r="X16" s="36"/>
      <c r="Y16" s="36"/>
      <c r="Z16" s="36"/>
      <c r="AA16" s="144"/>
      <c r="AB16" s="123"/>
      <c r="AC16" s="147"/>
      <c r="AD16" s="55" t="s">
        <v>63</v>
      </c>
      <c r="AE16" s="126"/>
      <c r="AF16" s="93" t="s">
        <v>86</v>
      </c>
    </row>
    <row r="17" spans="1:32" x14ac:dyDescent="0.25">
      <c r="A17" s="157"/>
      <c r="B17" s="35"/>
      <c r="C17" s="36"/>
      <c r="D17" s="36"/>
      <c r="E17" s="36"/>
      <c r="F17" s="36"/>
      <c r="G17" s="36"/>
      <c r="H17" s="36"/>
      <c r="I17" s="36"/>
      <c r="J17" s="36"/>
      <c r="K17" s="36"/>
      <c r="L17" s="36"/>
      <c r="M17" s="144"/>
      <c r="N17" s="123"/>
      <c r="O17" s="147"/>
      <c r="P17" s="36"/>
      <c r="Q17" s="36"/>
      <c r="R17" s="36"/>
      <c r="S17" s="36"/>
      <c r="T17" s="36"/>
      <c r="U17" s="36"/>
      <c r="V17" s="36"/>
      <c r="W17" s="36"/>
      <c r="X17" s="36"/>
      <c r="Y17" s="36"/>
      <c r="Z17" s="36"/>
      <c r="AA17" s="144"/>
      <c r="AB17" s="123"/>
      <c r="AC17" s="147"/>
      <c r="AD17" s="94" t="str">
        <f>IF(AC14="OK","Yes","No")</f>
        <v>No</v>
      </c>
      <c r="AE17" s="126"/>
      <c r="AF17" s="134"/>
    </row>
    <row r="18" spans="1:32" x14ac:dyDescent="0.25">
      <c r="A18" s="71" t="str">
        <f>IF(AD13="Cycle Complete", "", "Caution: Previous cycle incomplete")</f>
        <v>Caution: Previous cycle incomplete</v>
      </c>
      <c r="B18" s="37"/>
      <c r="C18" s="38"/>
      <c r="D18" s="38"/>
      <c r="E18" s="38"/>
      <c r="F18" s="38"/>
      <c r="G18" s="38"/>
      <c r="H18" s="38"/>
      <c r="I18" s="38"/>
      <c r="J18" s="38"/>
      <c r="K18" s="38"/>
      <c r="L18" s="38"/>
      <c r="M18" s="145"/>
      <c r="N18" s="124"/>
      <c r="O18" s="148"/>
      <c r="P18" s="38"/>
      <c r="Q18" s="38"/>
      <c r="R18" s="38"/>
      <c r="S18" s="38"/>
      <c r="T18" s="38"/>
      <c r="U18" s="38"/>
      <c r="V18" s="38"/>
      <c r="W18" s="38"/>
      <c r="X18" s="38"/>
      <c r="Y18" s="38"/>
      <c r="Z18" s="38"/>
      <c r="AA18" s="145"/>
      <c r="AB18" s="124"/>
      <c r="AC18" s="148"/>
      <c r="AD18" s="57" t="str">
        <f>IF(AND(AD15="Yes",AD17="Yes"),"Cycle Complete","Cycle Incomplete")</f>
        <v>Cycle Incomplete</v>
      </c>
      <c r="AE18" s="127"/>
      <c r="AF18" s="135"/>
    </row>
    <row r="19" spans="1:32" ht="15" customHeight="1" x14ac:dyDescent="0.25">
      <c r="A19" s="152"/>
      <c r="B19" s="45"/>
      <c r="C19" s="46"/>
      <c r="D19" s="46"/>
      <c r="E19" s="46"/>
      <c r="F19" s="46"/>
      <c r="G19" s="46"/>
      <c r="H19" s="46"/>
      <c r="I19" s="46"/>
      <c r="J19" s="46"/>
      <c r="K19" s="46"/>
      <c r="L19" s="46"/>
      <c r="M19" s="128"/>
      <c r="N19" s="131">
        <f>COUNTIF(C19:L23,"y")</f>
        <v>0</v>
      </c>
      <c r="O19" s="140" t="str">
        <f t="shared" ref="O19" si="4">IF(N19&gt;0,"OK","No Observation")</f>
        <v>No Observation</v>
      </c>
      <c r="P19" s="46"/>
      <c r="Q19" s="46"/>
      <c r="R19" s="46"/>
      <c r="S19" s="46"/>
      <c r="T19" s="46"/>
      <c r="U19" s="46"/>
      <c r="V19" s="46"/>
      <c r="W19" s="46"/>
      <c r="X19" s="46"/>
      <c r="Y19" s="46"/>
      <c r="Z19" s="46"/>
      <c r="AA19" s="128"/>
      <c r="AB19" s="131">
        <f>COUNTIF(P19:Z23,"Y")</f>
        <v>0</v>
      </c>
      <c r="AC19" s="140" t="str">
        <f t="shared" si="3"/>
        <v>No Debrief</v>
      </c>
      <c r="AD19" s="68" t="s">
        <v>62</v>
      </c>
      <c r="AE19" s="119"/>
      <c r="AF19" s="136"/>
    </row>
    <row r="20" spans="1:32" x14ac:dyDescent="0.25">
      <c r="A20" s="153"/>
      <c r="B20" s="47"/>
      <c r="C20" s="48"/>
      <c r="D20" s="48"/>
      <c r="E20" s="48"/>
      <c r="F20" s="48"/>
      <c r="G20" s="48"/>
      <c r="H20" s="48"/>
      <c r="I20" s="48"/>
      <c r="J20" s="48"/>
      <c r="K20" s="48"/>
      <c r="L20" s="48"/>
      <c r="M20" s="129"/>
      <c r="N20" s="132"/>
      <c r="O20" s="141"/>
      <c r="P20" s="48"/>
      <c r="Q20" s="48"/>
      <c r="R20" s="48"/>
      <c r="S20" s="48"/>
      <c r="T20" s="48"/>
      <c r="U20" s="48"/>
      <c r="V20" s="48"/>
      <c r="W20" s="48"/>
      <c r="X20" s="48"/>
      <c r="Y20" s="48"/>
      <c r="Z20" s="48"/>
      <c r="AA20" s="129"/>
      <c r="AB20" s="132"/>
      <c r="AC20" s="141"/>
      <c r="AD20" s="94" t="str">
        <f>IF(O19="OK", "Yes", "No")</f>
        <v>No</v>
      </c>
      <c r="AE20" s="120"/>
      <c r="AF20" s="137"/>
    </row>
    <row r="21" spans="1:32" x14ac:dyDescent="0.25">
      <c r="A21" s="153"/>
      <c r="B21" s="47"/>
      <c r="C21" s="48"/>
      <c r="D21" s="48"/>
      <c r="E21" s="48"/>
      <c r="F21" s="48"/>
      <c r="G21" s="48"/>
      <c r="H21" s="48"/>
      <c r="I21" s="48"/>
      <c r="J21" s="48"/>
      <c r="K21" s="48"/>
      <c r="L21" s="48"/>
      <c r="M21" s="129"/>
      <c r="N21" s="132"/>
      <c r="O21" s="141"/>
      <c r="P21" s="48"/>
      <c r="Q21" s="48"/>
      <c r="R21" s="48"/>
      <c r="S21" s="48"/>
      <c r="T21" s="48"/>
      <c r="U21" s="48"/>
      <c r="V21" s="48"/>
      <c r="W21" s="48"/>
      <c r="X21" s="48"/>
      <c r="Y21" s="48"/>
      <c r="Z21" s="48"/>
      <c r="AA21" s="129"/>
      <c r="AB21" s="132"/>
      <c r="AC21" s="141"/>
      <c r="AD21" s="55" t="s">
        <v>63</v>
      </c>
      <c r="AE21" s="120"/>
      <c r="AF21" s="93" t="s">
        <v>86</v>
      </c>
    </row>
    <row r="22" spans="1:32" x14ac:dyDescent="0.25">
      <c r="A22" s="154"/>
      <c r="B22" s="47"/>
      <c r="C22" s="48"/>
      <c r="D22" s="48"/>
      <c r="E22" s="48"/>
      <c r="F22" s="48"/>
      <c r="G22" s="48"/>
      <c r="H22" s="48"/>
      <c r="I22" s="48"/>
      <c r="J22" s="48"/>
      <c r="K22" s="48"/>
      <c r="L22" s="48"/>
      <c r="M22" s="129"/>
      <c r="N22" s="132"/>
      <c r="O22" s="141"/>
      <c r="P22" s="48"/>
      <c r="Q22" s="48"/>
      <c r="R22" s="48"/>
      <c r="S22" s="48"/>
      <c r="T22" s="48"/>
      <c r="U22" s="48"/>
      <c r="V22" s="48"/>
      <c r="W22" s="48"/>
      <c r="X22" s="48"/>
      <c r="Y22" s="48"/>
      <c r="Z22" s="48"/>
      <c r="AA22" s="129"/>
      <c r="AB22" s="132"/>
      <c r="AC22" s="141"/>
      <c r="AD22" s="94" t="str">
        <f>IF(AC19="OK","Yes","No")</f>
        <v>No</v>
      </c>
      <c r="AE22" s="120"/>
      <c r="AF22" s="138"/>
    </row>
    <row r="23" spans="1:32" x14ac:dyDescent="0.25">
      <c r="A23" s="53" t="str">
        <f>IF(AD18="Cycle Complete", "", "Caution: Previous cycle incomplete")</f>
        <v>Caution: Previous cycle incomplete</v>
      </c>
      <c r="B23" s="49"/>
      <c r="C23" s="50"/>
      <c r="D23" s="50"/>
      <c r="E23" s="50"/>
      <c r="F23" s="50"/>
      <c r="G23" s="50"/>
      <c r="H23" s="50"/>
      <c r="I23" s="50"/>
      <c r="J23" s="50"/>
      <c r="K23" s="50"/>
      <c r="L23" s="50"/>
      <c r="M23" s="130"/>
      <c r="N23" s="133"/>
      <c r="O23" s="142"/>
      <c r="P23" s="50"/>
      <c r="Q23" s="50"/>
      <c r="R23" s="50"/>
      <c r="S23" s="50"/>
      <c r="T23" s="50"/>
      <c r="U23" s="50"/>
      <c r="V23" s="50"/>
      <c r="W23" s="50"/>
      <c r="X23" s="50"/>
      <c r="Y23" s="50"/>
      <c r="Z23" s="50"/>
      <c r="AA23" s="130"/>
      <c r="AB23" s="133"/>
      <c r="AC23" s="142"/>
      <c r="AD23" s="57" t="str">
        <f>IF(AND(AD20="Yes",AD22="Yes"),"Cycle Complete","Cycle Incomplete")</f>
        <v>Cycle Incomplete</v>
      </c>
      <c r="AE23" s="121"/>
      <c r="AF23" s="139"/>
    </row>
    <row r="24" spans="1:32" ht="15" customHeight="1" x14ac:dyDescent="0.25">
      <c r="A24" s="155"/>
      <c r="B24" s="33"/>
      <c r="C24" s="34"/>
      <c r="D24" s="34"/>
      <c r="E24" s="34"/>
      <c r="F24" s="34"/>
      <c r="G24" s="34"/>
      <c r="H24" s="34"/>
      <c r="I24" s="34"/>
      <c r="J24" s="34"/>
      <c r="K24" s="34"/>
      <c r="L24" s="34"/>
      <c r="M24" s="143"/>
      <c r="N24" s="122">
        <f>COUNTIF(C24:L28,"y")</f>
        <v>0</v>
      </c>
      <c r="O24" s="146" t="str">
        <f t="shared" ref="O24" si="5">IF(N24&gt;0,"OK","No Observation")</f>
        <v>No Observation</v>
      </c>
      <c r="P24" s="34"/>
      <c r="Q24" s="34"/>
      <c r="R24" s="34"/>
      <c r="S24" s="34"/>
      <c r="T24" s="34"/>
      <c r="U24" s="34"/>
      <c r="V24" s="34"/>
      <c r="W24" s="34"/>
      <c r="X24" s="34"/>
      <c r="Y24" s="34"/>
      <c r="Z24" s="34"/>
      <c r="AA24" s="143"/>
      <c r="AB24" s="122">
        <f>COUNTIF(P24:Z28,"Y")</f>
        <v>0</v>
      </c>
      <c r="AC24" s="146" t="str">
        <f t="shared" si="3"/>
        <v>No Debrief</v>
      </c>
      <c r="AD24" s="68" t="s">
        <v>62</v>
      </c>
      <c r="AE24" s="125"/>
      <c r="AF24" s="151"/>
    </row>
    <row r="25" spans="1:32" x14ac:dyDescent="0.25">
      <c r="A25" s="156"/>
      <c r="B25" s="35"/>
      <c r="C25" s="36"/>
      <c r="D25" s="36"/>
      <c r="E25" s="36"/>
      <c r="F25" s="36"/>
      <c r="G25" s="36"/>
      <c r="H25" s="36"/>
      <c r="I25" s="36"/>
      <c r="J25" s="36"/>
      <c r="K25" s="36"/>
      <c r="L25" s="36"/>
      <c r="M25" s="144"/>
      <c r="N25" s="123"/>
      <c r="O25" s="147"/>
      <c r="P25" s="36"/>
      <c r="Q25" s="36"/>
      <c r="R25" s="36"/>
      <c r="S25" s="36"/>
      <c r="T25" s="36"/>
      <c r="U25" s="36"/>
      <c r="V25" s="36"/>
      <c r="W25" s="36"/>
      <c r="X25" s="36"/>
      <c r="Y25" s="36"/>
      <c r="Z25" s="36"/>
      <c r="AA25" s="144"/>
      <c r="AB25" s="123"/>
      <c r="AC25" s="147"/>
      <c r="AD25" s="94" t="str">
        <f>IF(O24="OK", "Yes", "No")</f>
        <v>No</v>
      </c>
      <c r="AE25" s="126"/>
      <c r="AF25" s="150"/>
    </row>
    <row r="26" spans="1:32" x14ac:dyDescent="0.25">
      <c r="A26" s="156"/>
      <c r="B26" s="35"/>
      <c r="C26" s="36"/>
      <c r="D26" s="36"/>
      <c r="E26" s="36"/>
      <c r="F26" s="36"/>
      <c r="G26" s="36"/>
      <c r="H26" s="36"/>
      <c r="I26" s="36"/>
      <c r="J26" s="36"/>
      <c r="K26" s="36"/>
      <c r="L26" s="36"/>
      <c r="M26" s="144"/>
      <c r="N26" s="123"/>
      <c r="O26" s="147"/>
      <c r="P26" s="36"/>
      <c r="Q26" s="36"/>
      <c r="R26" s="36"/>
      <c r="S26" s="36"/>
      <c r="T26" s="36"/>
      <c r="U26" s="36"/>
      <c r="V26" s="36"/>
      <c r="W26" s="36"/>
      <c r="X26" s="36"/>
      <c r="Y26" s="36"/>
      <c r="Z26" s="36"/>
      <c r="AA26" s="144"/>
      <c r="AB26" s="123"/>
      <c r="AC26" s="147"/>
      <c r="AD26" s="55" t="s">
        <v>63</v>
      </c>
      <c r="AE26" s="126"/>
      <c r="AF26" s="93" t="s">
        <v>86</v>
      </c>
    </row>
    <row r="27" spans="1:32" x14ac:dyDescent="0.25">
      <c r="A27" s="157"/>
      <c r="B27" s="35"/>
      <c r="C27" s="36"/>
      <c r="D27" s="36"/>
      <c r="E27" s="36"/>
      <c r="F27" s="36"/>
      <c r="G27" s="36"/>
      <c r="H27" s="36"/>
      <c r="I27" s="36"/>
      <c r="J27" s="36"/>
      <c r="K27" s="36"/>
      <c r="L27" s="36"/>
      <c r="M27" s="144"/>
      <c r="N27" s="123"/>
      <c r="O27" s="147"/>
      <c r="P27" s="36"/>
      <c r="Q27" s="36"/>
      <c r="R27" s="36"/>
      <c r="S27" s="36"/>
      <c r="T27" s="36"/>
      <c r="U27" s="36"/>
      <c r="V27" s="36"/>
      <c r="W27" s="36"/>
      <c r="X27" s="36"/>
      <c r="Y27" s="36"/>
      <c r="Z27" s="36"/>
      <c r="AA27" s="144"/>
      <c r="AB27" s="123"/>
      <c r="AC27" s="147"/>
      <c r="AD27" s="94" t="str">
        <f>IF(AC24="OK","Yes","No")</f>
        <v>No</v>
      </c>
      <c r="AE27" s="126"/>
      <c r="AF27" s="134"/>
    </row>
    <row r="28" spans="1:32" x14ac:dyDescent="0.25">
      <c r="A28" s="71" t="str">
        <f>IF(AD23="Cycle Complete", "", "Caution: Previous cycle incomplete")</f>
        <v>Caution: Previous cycle incomplete</v>
      </c>
      <c r="B28" s="37"/>
      <c r="C28" s="38"/>
      <c r="D28" s="38"/>
      <c r="E28" s="38"/>
      <c r="F28" s="38"/>
      <c r="G28" s="38"/>
      <c r="H28" s="38"/>
      <c r="I28" s="38"/>
      <c r="J28" s="38"/>
      <c r="K28" s="38"/>
      <c r="L28" s="38"/>
      <c r="M28" s="145"/>
      <c r="N28" s="124"/>
      <c r="O28" s="148"/>
      <c r="P28" s="38"/>
      <c r="Q28" s="38"/>
      <c r="R28" s="38"/>
      <c r="S28" s="38"/>
      <c r="T28" s="38"/>
      <c r="U28" s="38"/>
      <c r="V28" s="38"/>
      <c r="W28" s="38"/>
      <c r="X28" s="38"/>
      <c r="Y28" s="38"/>
      <c r="Z28" s="38"/>
      <c r="AA28" s="145"/>
      <c r="AB28" s="124"/>
      <c r="AC28" s="148"/>
      <c r="AD28" s="57" t="str">
        <f>IF(AND(AD25="Yes",AD27="Yes"),"Cycle Complete","Cycle Incomplete")</f>
        <v>Cycle Incomplete</v>
      </c>
      <c r="AE28" s="127"/>
      <c r="AF28" s="135"/>
    </row>
    <row r="29" spans="1:32" ht="15" customHeight="1" x14ac:dyDescent="0.25">
      <c r="A29" s="152"/>
      <c r="B29" s="45"/>
      <c r="C29" s="46"/>
      <c r="D29" s="46"/>
      <c r="E29" s="46"/>
      <c r="F29" s="46"/>
      <c r="G29" s="46"/>
      <c r="H29" s="46"/>
      <c r="I29" s="46"/>
      <c r="J29" s="46"/>
      <c r="K29" s="46"/>
      <c r="L29" s="46"/>
      <c r="M29" s="166"/>
      <c r="N29" s="131">
        <f>COUNTIF(C29:L33,"y")</f>
        <v>0</v>
      </c>
      <c r="O29" s="140" t="str">
        <f t="shared" ref="O29" si="6">IF(N29&gt;0,"OK","No Observation")</f>
        <v>No Observation</v>
      </c>
      <c r="P29" s="46"/>
      <c r="Q29" s="46"/>
      <c r="R29" s="46"/>
      <c r="S29" s="46"/>
      <c r="T29" s="46"/>
      <c r="U29" s="46"/>
      <c r="V29" s="46"/>
      <c r="W29" s="46"/>
      <c r="X29" s="46"/>
      <c r="Y29" s="46"/>
      <c r="Z29" s="46"/>
      <c r="AA29" s="128"/>
      <c r="AB29" s="131">
        <f>COUNTIF(P29:Z33,"Y")</f>
        <v>0</v>
      </c>
      <c r="AC29" s="140" t="str">
        <f t="shared" ref="AC29" si="7">IF(AB29&gt;0,"OK","No Debrief")</f>
        <v>No Debrief</v>
      </c>
      <c r="AD29" s="68" t="s">
        <v>62</v>
      </c>
      <c r="AE29" s="119"/>
      <c r="AF29" s="136"/>
    </row>
    <row r="30" spans="1:32" x14ac:dyDescent="0.25">
      <c r="A30" s="153"/>
      <c r="B30" s="47"/>
      <c r="C30" s="48"/>
      <c r="D30" s="48"/>
      <c r="E30" s="48"/>
      <c r="F30" s="48"/>
      <c r="G30" s="48"/>
      <c r="H30" s="48"/>
      <c r="I30" s="48"/>
      <c r="J30" s="48"/>
      <c r="K30" s="48"/>
      <c r="L30" s="48"/>
      <c r="M30" s="167"/>
      <c r="N30" s="132"/>
      <c r="O30" s="141"/>
      <c r="P30" s="48"/>
      <c r="Q30" s="48"/>
      <c r="R30" s="48"/>
      <c r="S30" s="48"/>
      <c r="T30" s="48"/>
      <c r="U30" s="48"/>
      <c r="V30" s="48"/>
      <c r="W30" s="48"/>
      <c r="X30" s="48"/>
      <c r="Y30" s="48"/>
      <c r="Z30" s="48"/>
      <c r="AA30" s="129"/>
      <c r="AB30" s="132"/>
      <c r="AC30" s="141"/>
      <c r="AD30" s="94" t="str">
        <f>IF(O29="OK", "Yes", "No")</f>
        <v>No</v>
      </c>
      <c r="AE30" s="120"/>
      <c r="AF30" s="137"/>
    </row>
    <row r="31" spans="1:32" x14ac:dyDescent="0.25">
      <c r="A31" s="153"/>
      <c r="B31" s="47"/>
      <c r="C31" s="48"/>
      <c r="D31" s="48"/>
      <c r="E31" s="48"/>
      <c r="F31" s="48"/>
      <c r="G31" s="48"/>
      <c r="H31" s="48"/>
      <c r="I31" s="48"/>
      <c r="J31" s="48"/>
      <c r="K31" s="48"/>
      <c r="L31" s="48"/>
      <c r="M31" s="167"/>
      <c r="N31" s="132"/>
      <c r="O31" s="141"/>
      <c r="P31" s="48"/>
      <c r="Q31" s="48"/>
      <c r="R31" s="48"/>
      <c r="S31" s="48"/>
      <c r="T31" s="48"/>
      <c r="U31" s="48"/>
      <c r="V31" s="48"/>
      <c r="W31" s="48"/>
      <c r="X31" s="48"/>
      <c r="Y31" s="48"/>
      <c r="Z31" s="48"/>
      <c r="AA31" s="129"/>
      <c r="AB31" s="132"/>
      <c r="AC31" s="141"/>
      <c r="AD31" s="55" t="s">
        <v>63</v>
      </c>
      <c r="AE31" s="120"/>
      <c r="AF31" s="93" t="s">
        <v>86</v>
      </c>
    </row>
    <row r="32" spans="1:32" x14ac:dyDescent="0.25">
      <c r="A32" s="154"/>
      <c r="B32" s="47"/>
      <c r="C32" s="48"/>
      <c r="D32" s="48"/>
      <c r="E32" s="48"/>
      <c r="F32" s="48"/>
      <c r="G32" s="48"/>
      <c r="H32" s="48"/>
      <c r="I32" s="48"/>
      <c r="J32" s="48"/>
      <c r="K32" s="48"/>
      <c r="L32" s="48"/>
      <c r="M32" s="167"/>
      <c r="N32" s="132"/>
      <c r="O32" s="141"/>
      <c r="P32" s="48"/>
      <c r="Q32" s="48"/>
      <c r="R32" s="48"/>
      <c r="S32" s="48"/>
      <c r="T32" s="48"/>
      <c r="U32" s="48"/>
      <c r="V32" s="48"/>
      <c r="W32" s="48"/>
      <c r="X32" s="48"/>
      <c r="Y32" s="48"/>
      <c r="Z32" s="48"/>
      <c r="AA32" s="129"/>
      <c r="AB32" s="132"/>
      <c r="AC32" s="141"/>
      <c r="AD32" s="94" t="str">
        <f>IF(AC29="OK","Yes","No")</f>
        <v>No</v>
      </c>
      <c r="AE32" s="120"/>
      <c r="AF32" s="138"/>
    </row>
    <row r="33" spans="1:32" x14ac:dyDescent="0.25">
      <c r="A33" s="53" t="str">
        <f>IF(AD28="Cycle Complete", "", "Caution: Previous cycle incomplete")</f>
        <v>Caution: Previous cycle incomplete</v>
      </c>
      <c r="B33" s="49"/>
      <c r="C33" s="50"/>
      <c r="D33" s="50"/>
      <c r="E33" s="50"/>
      <c r="F33" s="50"/>
      <c r="G33" s="50"/>
      <c r="H33" s="50"/>
      <c r="I33" s="50"/>
      <c r="J33" s="50"/>
      <c r="K33" s="50"/>
      <c r="L33" s="50"/>
      <c r="M33" s="168"/>
      <c r="N33" s="133"/>
      <c r="O33" s="142"/>
      <c r="P33" s="50"/>
      <c r="Q33" s="50"/>
      <c r="R33" s="50"/>
      <c r="S33" s="50"/>
      <c r="T33" s="50"/>
      <c r="U33" s="50"/>
      <c r="V33" s="50"/>
      <c r="W33" s="50"/>
      <c r="X33" s="50"/>
      <c r="Y33" s="50"/>
      <c r="Z33" s="50"/>
      <c r="AA33" s="130"/>
      <c r="AB33" s="133"/>
      <c r="AC33" s="142"/>
      <c r="AD33" s="57" t="str">
        <f>IF(AND(AD30="Yes",AD32="Yes"),"Cycle Complete","Cycle Incomplete")</f>
        <v>Cycle Incomplete</v>
      </c>
      <c r="AE33" s="121"/>
      <c r="AF33" s="139"/>
    </row>
    <row r="34" spans="1:32" ht="15" customHeight="1" x14ac:dyDescent="0.25">
      <c r="A34" s="155"/>
      <c r="B34" s="33"/>
      <c r="C34" s="34"/>
      <c r="D34" s="34"/>
      <c r="E34" s="34"/>
      <c r="F34" s="34"/>
      <c r="G34" s="34"/>
      <c r="H34" s="34"/>
      <c r="I34" s="34"/>
      <c r="J34" s="34"/>
      <c r="K34" s="34"/>
      <c r="L34" s="34"/>
      <c r="M34" s="143"/>
      <c r="N34" s="122">
        <f>COUNTIF(C34:L38,"y")</f>
        <v>0</v>
      </c>
      <c r="O34" s="146" t="str">
        <f t="shared" ref="O34" si="8">IF(N34&gt;0,"OK","No Observation")</f>
        <v>No Observation</v>
      </c>
      <c r="P34" s="34"/>
      <c r="Q34" s="34"/>
      <c r="R34" s="34"/>
      <c r="S34" s="34"/>
      <c r="T34" s="34"/>
      <c r="U34" s="34"/>
      <c r="V34" s="34"/>
      <c r="W34" s="34"/>
      <c r="X34" s="34"/>
      <c r="Y34" s="34"/>
      <c r="Z34" s="34"/>
      <c r="AA34" s="143"/>
      <c r="AB34" s="122">
        <f>COUNTIF(P34:Z38,"Y")</f>
        <v>0</v>
      </c>
      <c r="AC34" s="146" t="str">
        <f t="shared" ref="AC34" si="9">IF(AB34&gt;0,"OK","No Debrief")</f>
        <v>No Debrief</v>
      </c>
      <c r="AD34" s="68" t="s">
        <v>62</v>
      </c>
      <c r="AE34" s="125"/>
      <c r="AF34" s="151"/>
    </row>
    <row r="35" spans="1:32" x14ac:dyDescent="0.25">
      <c r="A35" s="156"/>
      <c r="B35" s="35"/>
      <c r="C35" s="36"/>
      <c r="D35" s="36"/>
      <c r="E35" s="36"/>
      <c r="F35" s="36"/>
      <c r="G35" s="36"/>
      <c r="H35" s="36"/>
      <c r="I35" s="36"/>
      <c r="J35" s="36"/>
      <c r="K35" s="36"/>
      <c r="L35" s="36"/>
      <c r="M35" s="144"/>
      <c r="N35" s="123"/>
      <c r="O35" s="147"/>
      <c r="P35" s="36"/>
      <c r="Q35" s="36"/>
      <c r="R35" s="36"/>
      <c r="S35" s="36"/>
      <c r="T35" s="36"/>
      <c r="U35" s="36"/>
      <c r="V35" s="36"/>
      <c r="W35" s="36"/>
      <c r="X35" s="36"/>
      <c r="Y35" s="36"/>
      <c r="Z35" s="36"/>
      <c r="AA35" s="144"/>
      <c r="AB35" s="123"/>
      <c r="AC35" s="147"/>
      <c r="AD35" s="94" t="str">
        <f>IF(O34="OK", "Yes", "No")</f>
        <v>No</v>
      </c>
      <c r="AE35" s="126"/>
      <c r="AF35" s="150"/>
    </row>
    <row r="36" spans="1:32" x14ac:dyDescent="0.25">
      <c r="A36" s="156"/>
      <c r="B36" s="35"/>
      <c r="C36" s="36"/>
      <c r="D36" s="36"/>
      <c r="E36" s="36"/>
      <c r="F36" s="36"/>
      <c r="G36" s="36"/>
      <c r="H36" s="36"/>
      <c r="I36" s="36"/>
      <c r="J36" s="36"/>
      <c r="K36" s="36"/>
      <c r="L36" s="36"/>
      <c r="M36" s="144"/>
      <c r="N36" s="123"/>
      <c r="O36" s="147"/>
      <c r="P36" s="36"/>
      <c r="Q36" s="36"/>
      <c r="R36" s="36"/>
      <c r="S36" s="36"/>
      <c r="T36" s="36"/>
      <c r="U36" s="36"/>
      <c r="V36" s="36"/>
      <c r="W36" s="36"/>
      <c r="X36" s="36"/>
      <c r="Y36" s="36"/>
      <c r="Z36" s="36"/>
      <c r="AA36" s="144"/>
      <c r="AB36" s="123"/>
      <c r="AC36" s="147"/>
      <c r="AD36" s="55" t="s">
        <v>63</v>
      </c>
      <c r="AE36" s="126"/>
      <c r="AF36" s="93" t="s">
        <v>86</v>
      </c>
    </row>
    <row r="37" spans="1:32" x14ac:dyDescent="0.25">
      <c r="A37" s="157"/>
      <c r="B37" s="35"/>
      <c r="C37" s="36"/>
      <c r="D37" s="36"/>
      <c r="E37" s="36"/>
      <c r="F37" s="36"/>
      <c r="G37" s="36"/>
      <c r="H37" s="36"/>
      <c r="I37" s="36"/>
      <c r="J37" s="36"/>
      <c r="K37" s="36"/>
      <c r="L37" s="36"/>
      <c r="M37" s="144"/>
      <c r="N37" s="123"/>
      <c r="O37" s="147"/>
      <c r="P37" s="36"/>
      <c r="Q37" s="36"/>
      <c r="R37" s="36"/>
      <c r="S37" s="36"/>
      <c r="T37" s="36"/>
      <c r="U37" s="36"/>
      <c r="V37" s="36"/>
      <c r="W37" s="36"/>
      <c r="X37" s="36"/>
      <c r="Y37" s="36"/>
      <c r="Z37" s="36"/>
      <c r="AA37" s="144"/>
      <c r="AB37" s="123"/>
      <c r="AC37" s="147"/>
      <c r="AD37" s="94" t="str">
        <f>IF(AC34="OK","Yes","No")</f>
        <v>No</v>
      </c>
      <c r="AE37" s="126"/>
      <c r="AF37" s="134"/>
    </row>
    <row r="38" spans="1:32" x14ac:dyDescent="0.25">
      <c r="A38" s="71" t="str">
        <f>IF(AD33="Cycle Complete", "", "Caution: Previous cycle incomplete")</f>
        <v>Caution: Previous cycle incomplete</v>
      </c>
      <c r="B38" s="37"/>
      <c r="C38" s="38"/>
      <c r="D38" s="38"/>
      <c r="E38" s="38"/>
      <c r="F38" s="38"/>
      <c r="G38" s="38"/>
      <c r="H38" s="38"/>
      <c r="I38" s="38"/>
      <c r="J38" s="38"/>
      <c r="K38" s="38"/>
      <c r="L38" s="38"/>
      <c r="M38" s="145"/>
      <c r="N38" s="124"/>
      <c r="O38" s="148"/>
      <c r="P38" s="38"/>
      <c r="Q38" s="38"/>
      <c r="R38" s="38"/>
      <c r="S38" s="38"/>
      <c r="T38" s="38"/>
      <c r="U38" s="38"/>
      <c r="V38" s="38"/>
      <c r="W38" s="38"/>
      <c r="X38" s="38"/>
      <c r="Y38" s="38"/>
      <c r="Z38" s="38"/>
      <c r="AA38" s="145"/>
      <c r="AB38" s="124"/>
      <c r="AC38" s="148"/>
      <c r="AD38" s="57" t="str">
        <f>IF(AND(AD35="Yes",AD37="Yes"),"Cycle Complete","Cycle Incomplete")</f>
        <v>Cycle Incomplete</v>
      </c>
      <c r="AE38" s="127"/>
      <c r="AF38" s="135"/>
    </row>
    <row r="39" spans="1:32" ht="15" customHeight="1" x14ac:dyDescent="0.25">
      <c r="A39" s="152"/>
      <c r="B39" s="45"/>
      <c r="C39" s="46"/>
      <c r="D39" s="46"/>
      <c r="E39" s="46"/>
      <c r="F39" s="46"/>
      <c r="G39" s="46"/>
      <c r="H39" s="46"/>
      <c r="I39" s="46"/>
      <c r="J39" s="46"/>
      <c r="K39" s="46"/>
      <c r="L39" s="46"/>
      <c r="M39" s="128"/>
      <c r="N39" s="131">
        <f>COUNTIF(C39:L43,"y")</f>
        <v>0</v>
      </c>
      <c r="O39" s="140" t="str">
        <f t="shared" ref="O39" si="10">IF(N39&gt;0,"OK","No Observation")</f>
        <v>No Observation</v>
      </c>
      <c r="P39" s="46"/>
      <c r="Q39" s="46"/>
      <c r="R39" s="46"/>
      <c r="S39" s="46"/>
      <c r="T39" s="46"/>
      <c r="U39" s="46"/>
      <c r="V39" s="46"/>
      <c r="W39" s="46"/>
      <c r="X39" s="46"/>
      <c r="Y39" s="46"/>
      <c r="Z39" s="46"/>
      <c r="AA39" s="128"/>
      <c r="AB39" s="131">
        <f>COUNTIF(P39:Z43,"Y")</f>
        <v>0</v>
      </c>
      <c r="AC39" s="140" t="str">
        <f t="shared" ref="AC39" si="11">IF(AB39&gt;0,"OK","No Debrief")</f>
        <v>No Debrief</v>
      </c>
      <c r="AD39" s="68" t="s">
        <v>62</v>
      </c>
      <c r="AE39" s="119"/>
      <c r="AF39" s="136"/>
    </row>
    <row r="40" spans="1:32" x14ac:dyDescent="0.25">
      <c r="A40" s="153"/>
      <c r="B40" s="47"/>
      <c r="C40" s="48"/>
      <c r="D40" s="48"/>
      <c r="E40" s="48"/>
      <c r="F40" s="48"/>
      <c r="G40" s="48"/>
      <c r="H40" s="48"/>
      <c r="I40" s="48"/>
      <c r="J40" s="48"/>
      <c r="K40" s="48"/>
      <c r="L40" s="48"/>
      <c r="M40" s="129"/>
      <c r="N40" s="132"/>
      <c r="O40" s="141"/>
      <c r="P40" s="48"/>
      <c r="Q40" s="48"/>
      <c r="R40" s="48"/>
      <c r="S40" s="48"/>
      <c r="T40" s="48"/>
      <c r="U40" s="48"/>
      <c r="V40" s="48"/>
      <c r="W40" s="48"/>
      <c r="X40" s="48"/>
      <c r="Y40" s="48"/>
      <c r="Z40" s="48"/>
      <c r="AA40" s="129"/>
      <c r="AB40" s="132"/>
      <c r="AC40" s="141"/>
      <c r="AD40" s="94" t="str">
        <f>IF(O39="OK", "Yes", "No")</f>
        <v>No</v>
      </c>
      <c r="AE40" s="120"/>
      <c r="AF40" s="137"/>
    </row>
    <row r="41" spans="1:32" x14ac:dyDescent="0.25">
      <c r="A41" s="153"/>
      <c r="B41" s="47"/>
      <c r="C41" s="48"/>
      <c r="D41" s="48"/>
      <c r="E41" s="48"/>
      <c r="F41" s="48"/>
      <c r="G41" s="48"/>
      <c r="H41" s="48"/>
      <c r="I41" s="48"/>
      <c r="J41" s="48"/>
      <c r="K41" s="48"/>
      <c r="L41" s="48"/>
      <c r="M41" s="129"/>
      <c r="N41" s="132"/>
      <c r="O41" s="141"/>
      <c r="P41" s="48"/>
      <c r="Q41" s="48"/>
      <c r="R41" s="48"/>
      <c r="S41" s="48"/>
      <c r="T41" s="48"/>
      <c r="U41" s="48"/>
      <c r="V41" s="48"/>
      <c r="W41" s="48"/>
      <c r="X41" s="48"/>
      <c r="Y41" s="48"/>
      <c r="Z41" s="48"/>
      <c r="AA41" s="129"/>
      <c r="AB41" s="132"/>
      <c r="AC41" s="141"/>
      <c r="AD41" s="55" t="s">
        <v>63</v>
      </c>
      <c r="AE41" s="120"/>
      <c r="AF41" s="93" t="s">
        <v>86</v>
      </c>
    </row>
    <row r="42" spans="1:32" x14ac:dyDescent="0.25">
      <c r="A42" s="154"/>
      <c r="B42" s="47"/>
      <c r="C42" s="48"/>
      <c r="D42" s="48"/>
      <c r="E42" s="48"/>
      <c r="F42" s="48"/>
      <c r="G42" s="48"/>
      <c r="H42" s="48"/>
      <c r="I42" s="48"/>
      <c r="J42" s="48"/>
      <c r="K42" s="48"/>
      <c r="L42" s="48"/>
      <c r="M42" s="129"/>
      <c r="N42" s="132"/>
      <c r="O42" s="141"/>
      <c r="P42" s="48"/>
      <c r="Q42" s="48"/>
      <c r="R42" s="48"/>
      <c r="S42" s="48"/>
      <c r="T42" s="48"/>
      <c r="U42" s="48"/>
      <c r="V42" s="48"/>
      <c r="W42" s="48"/>
      <c r="X42" s="48"/>
      <c r="Y42" s="48"/>
      <c r="Z42" s="48"/>
      <c r="AA42" s="129"/>
      <c r="AB42" s="132"/>
      <c r="AC42" s="141"/>
      <c r="AD42" s="94" t="str">
        <f>IF(AC39="OK","Yes","No")</f>
        <v>No</v>
      </c>
      <c r="AE42" s="120"/>
      <c r="AF42" s="138"/>
    </row>
    <row r="43" spans="1:32" x14ac:dyDescent="0.25">
      <c r="A43" s="53" t="str">
        <f>IF(AD38="Cycle Complete", "", "Caution: Previous cycle incomplete")</f>
        <v>Caution: Previous cycle incomplete</v>
      </c>
      <c r="B43" s="49"/>
      <c r="C43" s="50"/>
      <c r="D43" s="50"/>
      <c r="E43" s="50"/>
      <c r="F43" s="50"/>
      <c r="G43" s="50"/>
      <c r="H43" s="50"/>
      <c r="I43" s="50"/>
      <c r="J43" s="50"/>
      <c r="K43" s="50"/>
      <c r="L43" s="50"/>
      <c r="M43" s="130"/>
      <c r="N43" s="133"/>
      <c r="O43" s="142"/>
      <c r="P43" s="50"/>
      <c r="Q43" s="50"/>
      <c r="R43" s="50"/>
      <c r="S43" s="50"/>
      <c r="T43" s="50"/>
      <c r="U43" s="50"/>
      <c r="V43" s="50"/>
      <c r="W43" s="50"/>
      <c r="X43" s="50"/>
      <c r="Y43" s="50"/>
      <c r="Z43" s="50"/>
      <c r="AA43" s="130"/>
      <c r="AB43" s="133"/>
      <c r="AC43" s="142"/>
      <c r="AD43" s="57" t="str">
        <f>IF(AND(AD40="Yes",AD42="Yes"),"Cycle Complete","Cycle Incomplete")</f>
        <v>Cycle Incomplete</v>
      </c>
      <c r="AE43" s="121"/>
      <c r="AF43" s="139"/>
    </row>
    <row r="44" spans="1:32" ht="15" customHeight="1" x14ac:dyDescent="0.25">
      <c r="A44" s="155"/>
      <c r="B44" s="33"/>
      <c r="C44" s="34"/>
      <c r="D44" s="34"/>
      <c r="E44" s="34"/>
      <c r="F44" s="34"/>
      <c r="G44" s="34"/>
      <c r="H44" s="34"/>
      <c r="I44" s="34"/>
      <c r="J44" s="34"/>
      <c r="K44" s="34"/>
      <c r="L44" s="34"/>
      <c r="M44" s="143"/>
      <c r="N44" s="122">
        <f>COUNTIF(C44:L48,"y")</f>
        <v>0</v>
      </c>
      <c r="O44" s="146" t="str">
        <f t="shared" ref="O44" si="12">IF(N44&gt;0,"OK","No Observation")</f>
        <v>No Observation</v>
      </c>
      <c r="P44" s="34"/>
      <c r="Q44" s="34"/>
      <c r="R44" s="34"/>
      <c r="S44" s="34"/>
      <c r="T44" s="34"/>
      <c r="U44" s="34"/>
      <c r="V44" s="34"/>
      <c r="W44" s="34"/>
      <c r="X44" s="34"/>
      <c r="Y44" s="34"/>
      <c r="Z44" s="34"/>
      <c r="AA44" s="143"/>
      <c r="AB44" s="122">
        <f>COUNTIF(P44:Z48,"Y")</f>
        <v>0</v>
      </c>
      <c r="AC44" s="146" t="str">
        <f t="shared" ref="AC44" si="13">IF(AB44&gt;0,"OK","No Debrief")</f>
        <v>No Debrief</v>
      </c>
      <c r="AD44" s="68" t="s">
        <v>62</v>
      </c>
      <c r="AE44" s="125"/>
      <c r="AF44" s="151"/>
    </row>
    <row r="45" spans="1:32" x14ac:dyDescent="0.25">
      <c r="A45" s="156"/>
      <c r="B45" s="35"/>
      <c r="C45" s="36"/>
      <c r="D45" s="36"/>
      <c r="E45" s="36"/>
      <c r="F45" s="36"/>
      <c r="G45" s="36"/>
      <c r="H45" s="36"/>
      <c r="I45" s="36"/>
      <c r="J45" s="36"/>
      <c r="K45" s="36"/>
      <c r="L45" s="36"/>
      <c r="M45" s="144"/>
      <c r="N45" s="123"/>
      <c r="O45" s="147"/>
      <c r="P45" s="36"/>
      <c r="Q45" s="36"/>
      <c r="R45" s="36"/>
      <c r="S45" s="36"/>
      <c r="T45" s="36"/>
      <c r="U45" s="36"/>
      <c r="V45" s="36"/>
      <c r="W45" s="36"/>
      <c r="X45" s="36"/>
      <c r="Y45" s="36"/>
      <c r="Z45" s="36"/>
      <c r="AA45" s="144"/>
      <c r="AB45" s="123"/>
      <c r="AC45" s="147"/>
      <c r="AD45" s="94" t="str">
        <f>IF(O44="OK", "Yes", "No")</f>
        <v>No</v>
      </c>
      <c r="AE45" s="126"/>
      <c r="AF45" s="150"/>
    </row>
    <row r="46" spans="1:32" x14ac:dyDescent="0.25">
      <c r="A46" s="156"/>
      <c r="B46" s="35"/>
      <c r="C46" s="36"/>
      <c r="D46" s="36"/>
      <c r="E46" s="36"/>
      <c r="F46" s="36"/>
      <c r="G46" s="36"/>
      <c r="H46" s="36"/>
      <c r="I46" s="36"/>
      <c r="J46" s="36"/>
      <c r="K46" s="36"/>
      <c r="L46" s="36"/>
      <c r="M46" s="144"/>
      <c r="N46" s="123"/>
      <c r="O46" s="147"/>
      <c r="P46" s="36"/>
      <c r="Q46" s="36"/>
      <c r="R46" s="36"/>
      <c r="S46" s="36"/>
      <c r="T46" s="36"/>
      <c r="U46" s="36"/>
      <c r="V46" s="36"/>
      <c r="W46" s="36"/>
      <c r="X46" s="36"/>
      <c r="Y46" s="36"/>
      <c r="Z46" s="36"/>
      <c r="AA46" s="144"/>
      <c r="AB46" s="123"/>
      <c r="AC46" s="147"/>
      <c r="AD46" s="55" t="s">
        <v>63</v>
      </c>
      <c r="AE46" s="126"/>
      <c r="AF46" s="93" t="s">
        <v>86</v>
      </c>
    </row>
    <row r="47" spans="1:32" x14ac:dyDescent="0.25">
      <c r="A47" s="157"/>
      <c r="B47" s="35"/>
      <c r="C47" s="36"/>
      <c r="D47" s="36"/>
      <c r="E47" s="36"/>
      <c r="F47" s="36"/>
      <c r="G47" s="36"/>
      <c r="H47" s="36"/>
      <c r="I47" s="36"/>
      <c r="J47" s="36"/>
      <c r="K47" s="36"/>
      <c r="L47" s="36"/>
      <c r="M47" s="144"/>
      <c r="N47" s="123"/>
      <c r="O47" s="147"/>
      <c r="P47" s="36"/>
      <c r="Q47" s="36"/>
      <c r="R47" s="36"/>
      <c r="S47" s="36"/>
      <c r="T47" s="36"/>
      <c r="U47" s="36"/>
      <c r="V47" s="36"/>
      <c r="W47" s="36"/>
      <c r="X47" s="36"/>
      <c r="Y47" s="36"/>
      <c r="Z47" s="36"/>
      <c r="AA47" s="144"/>
      <c r="AB47" s="123"/>
      <c r="AC47" s="147"/>
      <c r="AD47" s="94" t="str">
        <f>IF(AC44="OK","Yes","No")</f>
        <v>No</v>
      </c>
      <c r="AE47" s="126"/>
      <c r="AF47" s="134"/>
    </row>
    <row r="48" spans="1:32" x14ac:dyDescent="0.25">
      <c r="A48" s="71" t="str">
        <f>IF(AD43="Cycle Complete", "", "Caution: Previous cycle incomplete")</f>
        <v>Caution: Previous cycle incomplete</v>
      </c>
      <c r="B48" s="37"/>
      <c r="C48" s="38"/>
      <c r="D48" s="38"/>
      <c r="E48" s="38"/>
      <c r="F48" s="38"/>
      <c r="G48" s="38"/>
      <c r="H48" s="38"/>
      <c r="I48" s="38"/>
      <c r="J48" s="38"/>
      <c r="K48" s="38"/>
      <c r="L48" s="38"/>
      <c r="M48" s="145"/>
      <c r="N48" s="124"/>
      <c r="O48" s="148"/>
      <c r="P48" s="38"/>
      <c r="Q48" s="38"/>
      <c r="R48" s="38"/>
      <c r="S48" s="38"/>
      <c r="T48" s="38"/>
      <c r="U48" s="38"/>
      <c r="V48" s="38"/>
      <c r="W48" s="38"/>
      <c r="X48" s="38"/>
      <c r="Y48" s="38"/>
      <c r="Z48" s="38"/>
      <c r="AA48" s="145"/>
      <c r="AB48" s="124"/>
      <c r="AC48" s="148"/>
      <c r="AD48" s="57" t="str">
        <f>IF(AND(AD45="Yes",AD47="Yes"),"Cycle Complete","Cycle Incomplete")</f>
        <v>Cycle Incomplete</v>
      </c>
      <c r="AE48" s="127"/>
      <c r="AF48" s="135"/>
    </row>
    <row r="49" spans="1:32" ht="15" customHeight="1" x14ac:dyDescent="0.25">
      <c r="A49" s="152"/>
      <c r="B49" s="45"/>
      <c r="C49" s="46"/>
      <c r="D49" s="46"/>
      <c r="E49" s="46"/>
      <c r="F49" s="46"/>
      <c r="G49" s="46"/>
      <c r="H49" s="46"/>
      <c r="I49" s="46"/>
      <c r="J49" s="46"/>
      <c r="K49" s="46"/>
      <c r="L49" s="46"/>
      <c r="M49" s="128"/>
      <c r="N49" s="131">
        <f>COUNTIF(C49:L53,"y")</f>
        <v>0</v>
      </c>
      <c r="O49" s="140" t="str">
        <f t="shared" ref="O49" si="14">IF(N49&gt;0,"OK","No Observation")</f>
        <v>No Observation</v>
      </c>
      <c r="P49" s="46"/>
      <c r="Q49" s="46"/>
      <c r="R49" s="46"/>
      <c r="S49" s="46"/>
      <c r="T49" s="46"/>
      <c r="U49" s="46"/>
      <c r="V49" s="46"/>
      <c r="W49" s="46"/>
      <c r="X49" s="46"/>
      <c r="Y49" s="46"/>
      <c r="Z49" s="46"/>
      <c r="AA49" s="128"/>
      <c r="AB49" s="131">
        <f>COUNTIF(P49:Z53,"Y")</f>
        <v>0</v>
      </c>
      <c r="AC49" s="140" t="str">
        <f t="shared" ref="AC49" si="15">IF(AB49&gt;0,"OK","No Debrief")</f>
        <v>No Debrief</v>
      </c>
      <c r="AD49" s="68" t="s">
        <v>62</v>
      </c>
      <c r="AE49" s="119"/>
      <c r="AF49" s="136"/>
    </row>
    <row r="50" spans="1:32" x14ac:dyDescent="0.25">
      <c r="A50" s="153"/>
      <c r="B50" s="47"/>
      <c r="C50" s="48"/>
      <c r="D50" s="48"/>
      <c r="E50" s="48"/>
      <c r="F50" s="48"/>
      <c r="G50" s="48"/>
      <c r="H50" s="48"/>
      <c r="I50" s="48"/>
      <c r="J50" s="48"/>
      <c r="K50" s="48"/>
      <c r="L50" s="48"/>
      <c r="M50" s="129"/>
      <c r="N50" s="132"/>
      <c r="O50" s="141"/>
      <c r="P50" s="48"/>
      <c r="Q50" s="48"/>
      <c r="R50" s="48"/>
      <c r="S50" s="48"/>
      <c r="T50" s="48"/>
      <c r="U50" s="48"/>
      <c r="V50" s="48"/>
      <c r="W50" s="48"/>
      <c r="X50" s="48"/>
      <c r="Y50" s="48"/>
      <c r="Z50" s="48"/>
      <c r="AA50" s="129"/>
      <c r="AB50" s="132"/>
      <c r="AC50" s="141"/>
      <c r="AD50" s="94" t="str">
        <f>IF(O49="OK", "Yes", "No")</f>
        <v>No</v>
      </c>
      <c r="AE50" s="120"/>
      <c r="AF50" s="137"/>
    </row>
    <row r="51" spans="1:32" x14ac:dyDescent="0.25">
      <c r="A51" s="153"/>
      <c r="B51" s="47"/>
      <c r="C51" s="48"/>
      <c r="D51" s="48"/>
      <c r="E51" s="48"/>
      <c r="F51" s="48"/>
      <c r="G51" s="48"/>
      <c r="H51" s="48"/>
      <c r="I51" s="48"/>
      <c r="J51" s="48"/>
      <c r="K51" s="48"/>
      <c r="L51" s="48"/>
      <c r="M51" s="129"/>
      <c r="N51" s="132"/>
      <c r="O51" s="141"/>
      <c r="P51" s="48"/>
      <c r="Q51" s="48"/>
      <c r="R51" s="48"/>
      <c r="S51" s="48"/>
      <c r="T51" s="48"/>
      <c r="U51" s="48"/>
      <c r="V51" s="48"/>
      <c r="W51" s="48"/>
      <c r="X51" s="48"/>
      <c r="Y51" s="48"/>
      <c r="Z51" s="48"/>
      <c r="AA51" s="129"/>
      <c r="AB51" s="132"/>
      <c r="AC51" s="141"/>
      <c r="AD51" s="55" t="s">
        <v>63</v>
      </c>
      <c r="AE51" s="120"/>
      <c r="AF51" s="93" t="s">
        <v>86</v>
      </c>
    </row>
    <row r="52" spans="1:32" x14ac:dyDescent="0.25">
      <c r="A52" s="154"/>
      <c r="B52" s="47"/>
      <c r="C52" s="48"/>
      <c r="D52" s="48"/>
      <c r="E52" s="48"/>
      <c r="F52" s="48"/>
      <c r="G52" s="48"/>
      <c r="H52" s="48"/>
      <c r="I52" s="48"/>
      <c r="J52" s="48"/>
      <c r="K52" s="48"/>
      <c r="L52" s="48"/>
      <c r="M52" s="129"/>
      <c r="N52" s="132"/>
      <c r="O52" s="141"/>
      <c r="P52" s="48"/>
      <c r="Q52" s="48"/>
      <c r="R52" s="48"/>
      <c r="S52" s="48"/>
      <c r="T52" s="48"/>
      <c r="U52" s="48"/>
      <c r="V52" s="48"/>
      <c r="W52" s="48"/>
      <c r="X52" s="48"/>
      <c r="Y52" s="48"/>
      <c r="Z52" s="48"/>
      <c r="AA52" s="129"/>
      <c r="AB52" s="132"/>
      <c r="AC52" s="141"/>
      <c r="AD52" s="94" t="str">
        <f>IF(AC49="OK","Yes","No")</f>
        <v>No</v>
      </c>
      <c r="AE52" s="120"/>
      <c r="AF52" s="138"/>
    </row>
    <row r="53" spans="1:32" x14ac:dyDescent="0.25">
      <c r="A53" s="53" t="str">
        <f>IF(AD48="Cycle Complete", "", "Caution: Previous cycle incomplete")</f>
        <v>Caution: Previous cycle incomplete</v>
      </c>
      <c r="B53" s="49"/>
      <c r="C53" s="50"/>
      <c r="D53" s="50"/>
      <c r="E53" s="50"/>
      <c r="F53" s="50"/>
      <c r="G53" s="50"/>
      <c r="H53" s="50"/>
      <c r="I53" s="50"/>
      <c r="J53" s="50"/>
      <c r="K53" s="50"/>
      <c r="L53" s="50"/>
      <c r="M53" s="130"/>
      <c r="N53" s="133"/>
      <c r="O53" s="142"/>
      <c r="P53" s="50"/>
      <c r="Q53" s="50"/>
      <c r="R53" s="50"/>
      <c r="S53" s="50"/>
      <c r="T53" s="50"/>
      <c r="U53" s="50"/>
      <c r="V53" s="50"/>
      <c r="W53" s="50"/>
      <c r="X53" s="50"/>
      <c r="Y53" s="50"/>
      <c r="Z53" s="50"/>
      <c r="AA53" s="130"/>
      <c r="AB53" s="133"/>
      <c r="AC53" s="142"/>
      <c r="AD53" s="57" t="str">
        <f>IF(AND(AD50="Yes",AD52="Yes"),"Cycle Complete","Cycle Incomplete")</f>
        <v>Cycle Incomplete</v>
      </c>
      <c r="AE53" s="121"/>
      <c r="AF53" s="139"/>
    </row>
    <row r="54" spans="1:32" ht="15" customHeight="1" x14ac:dyDescent="0.25">
      <c r="A54" s="155"/>
      <c r="B54" s="33"/>
      <c r="C54" s="34"/>
      <c r="D54" s="34"/>
      <c r="E54" s="34"/>
      <c r="F54" s="34"/>
      <c r="G54" s="34"/>
      <c r="H54" s="34"/>
      <c r="I54" s="34"/>
      <c r="J54" s="34"/>
      <c r="K54" s="34"/>
      <c r="L54" s="34"/>
      <c r="M54" s="143"/>
      <c r="N54" s="122">
        <f>COUNTIF(C54:L58,"y")</f>
        <v>0</v>
      </c>
      <c r="O54" s="146" t="str">
        <f t="shared" ref="O54" si="16">IF(N54&gt;0,"OK","No Observation")</f>
        <v>No Observation</v>
      </c>
      <c r="P54" s="34"/>
      <c r="Q54" s="34"/>
      <c r="R54" s="34"/>
      <c r="S54" s="34"/>
      <c r="T54" s="34"/>
      <c r="U54" s="34"/>
      <c r="V54" s="34"/>
      <c r="W54" s="34"/>
      <c r="X54" s="34"/>
      <c r="Y54" s="34"/>
      <c r="Z54" s="34"/>
      <c r="AA54" s="143"/>
      <c r="AB54" s="122">
        <f>COUNTIF(P54:Z58,"Y")</f>
        <v>0</v>
      </c>
      <c r="AC54" s="146" t="str">
        <f t="shared" ref="AC54" si="17">IF(AB54&gt;0,"OK","No Debrief")</f>
        <v>No Debrief</v>
      </c>
      <c r="AD54" s="68" t="s">
        <v>62</v>
      </c>
      <c r="AE54" s="125"/>
      <c r="AF54" s="151"/>
    </row>
    <row r="55" spans="1:32" x14ac:dyDescent="0.25">
      <c r="A55" s="156"/>
      <c r="B55" s="35"/>
      <c r="C55" s="36"/>
      <c r="D55" s="36"/>
      <c r="E55" s="36"/>
      <c r="F55" s="36"/>
      <c r="G55" s="36"/>
      <c r="H55" s="36"/>
      <c r="I55" s="36"/>
      <c r="J55" s="36"/>
      <c r="K55" s="36"/>
      <c r="L55" s="36"/>
      <c r="M55" s="144"/>
      <c r="N55" s="123"/>
      <c r="O55" s="147"/>
      <c r="P55" s="36"/>
      <c r="Q55" s="36"/>
      <c r="R55" s="36"/>
      <c r="S55" s="36"/>
      <c r="T55" s="36"/>
      <c r="U55" s="36"/>
      <c r="V55" s="36"/>
      <c r="W55" s="36"/>
      <c r="X55" s="36"/>
      <c r="Y55" s="36"/>
      <c r="Z55" s="36"/>
      <c r="AA55" s="144"/>
      <c r="AB55" s="123"/>
      <c r="AC55" s="147"/>
      <c r="AD55" s="94" t="str">
        <f>IF(O54="OK", "Yes", "No")</f>
        <v>No</v>
      </c>
      <c r="AE55" s="126"/>
      <c r="AF55" s="150"/>
    </row>
    <row r="56" spans="1:32" x14ac:dyDescent="0.25">
      <c r="A56" s="156"/>
      <c r="B56" s="35"/>
      <c r="C56" s="36"/>
      <c r="D56" s="36"/>
      <c r="E56" s="36"/>
      <c r="F56" s="36"/>
      <c r="G56" s="36"/>
      <c r="H56" s="36"/>
      <c r="I56" s="36"/>
      <c r="J56" s="36"/>
      <c r="K56" s="36"/>
      <c r="L56" s="36"/>
      <c r="M56" s="144"/>
      <c r="N56" s="123"/>
      <c r="O56" s="147"/>
      <c r="P56" s="36"/>
      <c r="Q56" s="36"/>
      <c r="R56" s="36"/>
      <c r="S56" s="36"/>
      <c r="T56" s="36"/>
      <c r="U56" s="36"/>
      <c r="V56" s="36"/>
      <c r="W56" s="36"/>
      <c r="X56" s="36"/>
      <c r="Y56" s="36"/>
      <c r="Z56" s="36"/>
      <c r="AA56" s="144"/>
      <c r="AB56" s="123"/>
      <c r="AC56" s="147"/>
      <c r="AD56" s="55" t="s">
        <v>63</v>
      </c>
      <c r="AE56" s="126"/>
      <c r="AF56" s="93" t="s">
        <v>86</v>
      </c>
    </row>
    <row r="57" spans="1:32" x14ac:dyDescent="0.25">
      <c r="A57" s="157"/>
      <c r="B57" s="35"/>
      <c r="C57" s="36"/>
      <c r="D57" s="36"/>
      <c r="E57" s="36"/>
      <c r="F57" s="36"/>
      <c r="G57" s="36"/>
      <c r="H57" s="36"/>
      <c r="I57" s="36"/>
      <c r="J57" s="36"/>
      <c r="K57" s="36"/>
      <c r="L57" s="36"/>
      <c r="M57" s="144"/>
      <c r="N57" s="123"/>
      <c r="O57" s="147"/>
      <c r="P57" s="36"/>
      <c r="Q57" s="36"/>
      <c r="R57" s="36"/>
      <c r="S57" s="36"/>
      <c r="T57" s="36"/>
      <c r="U57" s="36"/>
      <c r="V57" s="36"/>
      <c r="W57" s="36"/>
      <c r="X57" s="36"/>
      <c r="Y57" s="36"/>
      <c r="Z57" s="36"/>
      <c r="AA57" s="144"/>
      <c r="AB57" s="123"/>
      <c r="AC57" s="147"/>
      <c r="AD57" s="94" t="str">
        <f>IF(AC54="OK","Yes","No")</f>
        <v>No</v>
      </c>
      <c r="AE57" s="126"/>
      <c r="AF57" s="134"/>
    </row>
    <row r="58" spans="1:32" x14ac:dyDescent="0.25">
      <c r="A58" s="71" t="str">
        <f>IF(AD53="Cycle Complete", "", "Caution: Previous cycle incomplete")</f>
        <v>Caution: Previous cycle incomplete</v>
      </c>
      <c r="B58" s="37"/>
      <c r="C58" s="38"/>
      <c r="D58" s="38"/>
      <c r="E58" s="38"/>
      <c r="F58" s="38"/>
      <c r="G58" s="38"/>
      <c r="H58" s="38"/>
      <c r="I58" s="38"/>
      <c r="J58" s="38"/>
      <c r="K58" s="38"/>
      <c r="L58" s="38"/>
      <c r="M58" s="145"/>
      <c r="N58" s="124"/>
      <c r="O58" s="148"/>
      <c r="P58" s="38"/>
      <c r="Q58" s="38"/>
      <c r="R58" s="38"/>
      <c r="S58" s="38"/>
      <c r="T58" s="38"/>
      <c r="U58" s="38"/>
      <c r="V58" s="38"/>
      <c r="W58" s="38"/>
      <c r="X58" s="38"/>
      <c r="Y58" s="38"/>
      <c r="Z58" s="38"/>
      <c r="AA58" s="145"/>
      <c r="AB58" s="124"/>
      <c r="AC58" s="148"/>
      <c r="AD58" s="57" t="str">
        <f>IF(AND(AD55="Yes",AD57="Yes"),"Cycle Complete","Cycle Incomplete")</f>
        <v>Cycle Incomplete</v>
      </c>
      <c r="AE58" s="127"/>
      <c r="AF58" s="135"/>
    </row>
    <row r="59" spans="1:32" ht="15" customHeight="1" x14ac:dyDescent="0.25">
      <c r="A59" s="152"/>
      <c r="B59" s="45"/>
      <c r="C59" s="46"/>
      <c r="D59" s="46"/>
      <c r="E59" s="46"/>
      <c r="F59" s="46"/>
      <c r="G59" s="46"/>
      <c r="H59" s="46"/>
      <c r="I59" s="46"/>
      <c r="J59" s="46"/>
      <c r="K59" s="46"/>
      <c r="L59" s="46"/>
      <c r="M59" s="128"/>
      <c r="N59" s="131">
        <f>COUNTIF(C59:L63,"y")</f>
        <v>0</v>
      </c>
      <c r="O59" s="140" t="str">
        <f t="shared" ref="O59" si="18">IF(N59&gt;0,"OK","No Observation")</f>
        <v>No Observation</v>
      </c>
      <c r="P59" s="46"/>
      <c r="Q59" s="46"/>
      <c r="R59" s="46"/>
      <c r="S59" s="46"/>
      <c r="T59" s="46"/>
      <c r="U59" s="46"/>
      <c r="V59" s="46"/>
      <c r="W59" s="46"/>
      <c r="X59" s="46"/>
      <c r="Y59" s="46"/>
      <c r="Z59" s="46"/>
      <c r="AA59" s="128"/>
      <c r="AB59" s="131">
        <f>COUNTIF(P59:Z63,"Y")</f>
        <v>0</v>
      </c>
      <c r="AC59" s="140" t="str">
        <f t="shared" ref="AC59" si="19">IF(AB59&gt;0,"OK","No Debrief")</f>
        <v>No Debrief</v>
      </c>
      <c r="AD59" s="68" t="s">
        <v>62</v>
      </c>
      <c r="AE59" s="119"/>
      <c r="AF59" s="136"/>
    </row>
    <row r="60" spans="1:32" x14ac:dyDescent="0.25">
      <c r="A60" s="153"/>
      <c r="B60" s="47"/>
      <c r="C60" s="48"/>
      <c r="D60" s="48"/>
      <c r="E60" s="48"/>
      <c r="F60" s="48"/>
      <c r="G60" s="48"/>
      <c r="H60" s="48"/>
      <c r="I60" s="48"/>
      <c r="J60" s="48"/>
      <c r="K60" s="48"/>
      <c r="L60" s="48"/>
      <c r="M60" s="129"/>
      <c r="N60" s="132"/>
      <c r="O60" s="141"/>
      <c r="P60" s="48"/>
      <c r="Q60" s="48"/>
      <c r="R60" s="48"/>
      <c r="S60" s="48"/>
      <c r="T60" s="48"/>
      <c r="U60" s="48"/>
      <c r="V60" s="48"/>
      <c r="W60" s="48"/>
      <c r="X60" s="48"/>
      <c r="Y60" s="48"/>
      <c r="Z60" s="48"/>
      <c r="AA60" s="129"/>
      <c r="AB60" s="132"/>
      <c r="AC60" s="141"/>
      <c r="AD60" s="94" t="str">
        <f>IF(O59="OK", "Yes", "No")</f>
        <v>No</v>
      </c>
      <c r="AE60" s="120"/>
      <c r="AF60" s="137"/>
    </row>
    <row r="61" spans="1:32" x14ac:dyDescent="0.25">
      <c r="A61" s="153"/>
      <c r="B61" s="47"/>
      <c r="C61" s="48"/>
      <c r="D61" s="48"/>
      <c r="E61" s="48"/>
      <c r="F61" s="48"/>
      <c r="G61" s="48"/>
      <c r="H61" s="48"/>
      <c r="I61" s="48"/>
      <c r="J61" s="48"/>
      <c r="K61" s="48"/>
      <c r="L61" s="48"/>
      <c r="M61" s="129"/>
      <c r="N61" s="132"/>
      <c r="O61" s="141"/>
      <c r="P61" s="48"/>
      <c r="Q61" s="48"/>
      <c r="R61" s="48"/>
      <c r="S61" s="48"/>
      <c r="T61" s="48"/>
      <c r="U61" s="48"/>
      <c r="V61" s="48"/>
      <c r="W61" s="48"/>
      <c r="X61" s="48"/>
      <c r="Y61" s="48"/>
      <c r="Z61" s="48"/>
      <c r="AA61" s="129"/>
      <c r="AB61" s="132"/>
      <c r="AC61" s="141"/>
      <c r="AD61" s="55" t="s">
        <v>63</v>
      </c>
      <c r="AE61" s="120"/>
      <c r="AF61" s="93" t="s">
        <v>86</v>
      </c>
    </row>
    <row r="62" spans="1:32" x14ac:dyDescent="0.25">
      <c r="A62" s="154"/>
      <c r="B62" s="47"/>
      <c r="C62" s="48"/>
      <c r="D62" s="48"/>
      <c r="E62" s="48"/>
      <c r="F62" s="48"/>
      <c r="G62" s="48"/>
      <c r="H62" s="48"/>
      <c r="I62" s="48"/>
      <c r="J62" s="48"/>
      <c r="K62" s="48"/>
      <c r="L62" s="48"/>
      <c r="M62" s="129"/>
      <c r="N62" s="132"/>
      <c r="O62" s="141"/>
      <c r="P62" s="48"/>
      <c r="Q62" s="48"/>
      <c r="R62" s="48"/>
      <c r="S62" s="48"/>
      <c r="T62" s="48"/>
      <c r="U62" s="48"/>
      <c r="V62" s="48"/>
      <c r="W62" s="48"/>
      <c r="X62" s="48"/>
      <c r="Y62" s="48"/>
      <c r="Z62" s="48"/>
      <c r="AA62" s="129"/>
      <c r="AB62" s="132"/>
      <c r="AC62" s="141"/>
      <c r="AD62" s="94" t="str">
        <f>IF(AC59="OK","Yes","No")</f>
        <v>No</v>
      </c>
      <c r="AE62" s="120"/>
      <c r="AF62" s="138"/>
    </row>
    <row r="63" spans="1:32" x14ac:dyDescent="0.25">
      <c r="A63" s="53" t="str">
        <f>IF(AD58="Cycle Complete", "", "Caution: Previous cycle incomplete")</f>
        <v>Caution: Previous cycle incomplete</v>
      </c>
      <c r="B63" s="49"/>
      <c r="C63" s="50"/>
      <c r="D63" s="50"/>
      <c r="E63" s="50"/>
      <c r="F63" s="50"/>
      <c r="G63" s="50"/>
      <c r="H63" s="50"/>
      <c r="I63" s="50"/>
      <c r="J63" s="50"/>
      <c r="K63" s="50"/>
      <c r="L63" s="50"/>
      <c r="M63" s="130"/>
      <c r="N63" s="133"/>
      <c r="O63" s="142"/>
      <c r="P63" s="50"/>
      <c r="Q63" s="50"/>
      <c r="R63" s="50"/>
      <c r="S63" s="50"/>
      <c r="T63" s="50"/>
      <c r="U63" s="50"/>
      <c r="V63" s="50"/>
      <c r="W63" s="50"/>
      <c r="X63" s="50"/>
      <c r="Y63" s="50"/>
      <c r="Z63" s="50"/>
      <c r="AA63" s="130"/>
      <c r="AB63" s="133"/>
      <c r="AC63" s="142"/>
      <c r="AD63" s="57" t="str">
        <f>IF(AND(AD60="Yes",AD62="Yes"),"Cycle Complete","Cycle Incomplete")</f>
        <v>Cycle Incomplete</v>
      </c>
      <c r="AE63" s="121"/>
      <c r="AF63" s="139"/>
    </row>
    <row r="64" spans="1:32" ht="15" customHeight="1" x14ac:dyDescent="0.25">
      <c r="A64" s="155"/>
      <c r="B64" s="33"/>
      <c r="C64" s="34"/>
      <c r="D64" s="34"/>
      <c r="E64" s="34"/>
      <c r="F64" s="34"/>
      <c r="G64" s="34"/>
      <c r="H64" s="34"/>
      <c r="I64" s="34"/>
      <c r="J64" s="34"/>
      <c r="K64" s="34"/>
      <c r="L64" s="34"/>
      <c r="M64" s="143"/>
      <c r="N64" s="122">
        <f>COUNTIF(C64:L68,"y")</f>
        <v>0</v>
      </c>
      <c r="O64" s="146" t="str">
        <f t="shared" ref="O64" si="20">IF(N64&gt;0,"OK","No Observation")</f>
        <v>No Observation</v>
      </c>
      <c r="P64" s="34"/>
      <c r="Q64" s="34"/>
      <c r="R64" s="34"/>
      <c r="S64" s="34"/>
      <c r="T64" s="34"/>
      <c r="U64" s="34"/>
      <c r="V64" s="34"/>
      <c r="W64" s="34"/>
      <c r="X64" s="34"/>
      <c r="Y64" s="34"/>
      <c r="Z64" s="34"/>
      <c r="AA64" s="143"/>
      <c r="AB64" s="122">
        <f>COUNTIF(P64:Z68,"Y")</f>
        <v>0</v>
      </c>
      <c r="AC64" s="146" t="str">
        <f t="shared" ref="AC64" si="21">IF(AB64&gt;0,"OK","No Debrief")</f>
        <v>No Debrief</v>
      </c>
      <c r="AD64" s="68" t="s">
        <v>62</v>
      </c>
      <c r="AE64" s="125"/>
      <c r="AF64" s="151"/>
    </row>
    <row r="65" spans="1:32" x14ac:dyDescent="0.25">
      <c r="A65" s="156"/>
      <c r="B65" s="35"/>
      <c r="C65" s="36"/>
      <c r="D65" s="36"/>
      <c r="E65" s="36"/>
      <c r="F65" s="36"/>
      <c r="G65" s="36"/>
      <c r="H65" s="36"/>
      <c r="I65" s="36"/>
      <c r="J65" s="36"/>
      <c r="K65" s="36"/>
      <c r="L65" s="36"/>
      <c r="M65" s="144"/>
      <c r="N65" s="123"/>
      <c r="O65" s="147"/>
      <c r="P65" s="36"/>
      <c r="Q65" s="36"/>
      <c r="R65" s="36"/>
      <c r="S65" s="36"/>
      <c r="T65" s="36"/>
      <c r="U65" s="36"/>
      <c r="V65" s="36"/>
      <c r="W65" s="36"/>
      <c r="X65" s="36"/>
      <c r="Y65" s="36"/>
      <c r="Z65" s="36"/>
      <c r="AA65" s="144"/>
      <c r="AB65" s="123"/>
      <c r="AC65" s="147"/>
      <c r="AD65" s="94" t="str">
        <f>IF(O64="OK", "Yes", "No")</f>
        <v>No</v>
      </c>
      <c r="AE65" s="126"/>
      <c r="AF65" s="150"/>
    </row>
    <row r="66" spans="1:32" x14ac:dyDescent="0.25">
      <c r="A66" s="156"/>
      <c r="B66" s="35"/>
      <c r="C66" s="36"/>
      <c r="D66" s="36"/>
      <c r="E66" s="36"/>
      <c r="F66" s="36"/>
      <c r="G66" s="36"/>
      <c r="H66" s="36"/>
      <c r="I66" s="36"/>
      <c r="J66" s="36"/>
      <c r="K66" s="36"/>
      <c r="L66" s="36"/>
      <c r="M66" s="144"/>
      <c r="N66" s="123"/>
      <c r="O66" s="147"/>
      <c r="P66" s="36"/>
      <c r="Q66" s="36"/>
      <c r="R66" s="36"/>
      <c r="S66" s="36"/>
      <c r="T66" s="36"/>
      <c r="U66" s="36"/>
      <c r="V66" s="36"/>
      <c r="W66" s="36"/>
      <c r="X66" s="36"/>
      <c r="Y66" s="36"/>
      <c r="Z66" s="36"/>
      <c r="AA66" s="144"/>
      <c r="AB66" s="123"/>
      <c r="AC66" s="147"/>
      <c r="AD66" s="55" t="s">
        <v>63</v>
      </c>
      <c r="AE66" s="126"/>
      <c r="AF66" s="93" t="s">
        <v>86</v>
      </c>
    </row>
    <row r="67" spans="1:32" x14ac:dyDescent="0.25">
      <c r="A67" s="157"/>
      <c r="B67" s="35"/>
      <c r="C67" s="36"/>
      <c r="D67" s="36"/>
      <c r="E67" s="36"/>
      <c r="F67" s="36"/>
      <c r="G67" s="36"/>
      <c r="H67" s="36"/>
      <c r="I67" s="36"/>
      <c r="J67" s="36"/>
      <c r="K67" s="36"/>
      <c r="L67" s="36"/>
      <c r="M67" s="144"/>
      <c r="N67" s="123"/>
      <c r="O67" s="147"/>
      <c r="P67" s="36"/>
      <c r="Q67" s="36"/>
      <c r="R67" s="36"/>
      <c r="S67" s="36"/>
      <c r="T67" s="36"/>
      <c r="U67" s="36"/>
      <c r="V67" s="36"/>
      <c r="W67" s="36"/>
      <c r="X67" s="36"/>
      <c r="Y67" s="36"/>
      <c r="Z67" s="36"/>
      <c r="AA67" s="144"/>
      <c r="AB67" s="123"/>
      <c r="AC67" s="147"/>
      <c r="AD67" s="94" t="str">
        <f>IF(AC64="OK","Yes","No")</f>
        <v>No</v>
      </c>
      <c r="AE67" s="126"/>
      <c r="AF67" s="134"/>
    </row>
    <row r="68" spans="1:32" x14ac:dyDescent="0.25">
      <c r="A68" s="71" t="str">
        <f>IF(AD63="Cycle Complete", "", "Caution: Previous cycle incomplete")</f>
        <v>Caution: Previous cycle incomplete</v>
      </c>
      <c r="B68" s="37"/>
      <c r="C68" s="38"/>
      <c r="D68" s="38"/>
      <c r="E68" s="38"/>
      <c r="F68" s="38"/>
      <c r="G68" s="38"/>
      <c r="H68" s="38"/>
      <c r="I68" s="38"/>
      <c r="J68" s="38"/>
      <c r="K68" s="38"/>
      <c r="L68" s="38"/>
      <c r="M68" s="145"/>
      <c r="N68" s="124"/>
      <c r="O68" s="148"/>
      <c r="P68" s="38"/>
      <c r="Q68" s="38"/>
      <c r="R68" s="38"/>
      <c r="S68" s="38"/>
      <c r="T68" s="38"/>
      <c r="U68" s="38"/>
      <c r="V68" s="38"/>
      <c r="W68" s="38"/>
      <c r="X68" s="38"/>
      <c r="Y68" s="38"/>
      <c r="Z68" s="38"/>
      <c r="AA68" s="145"/>
      <c r="AB68" s="124"/>
      <c r="AC68" s="148"/>
      <c r="AD68" s="57" t="str">
        <f>IF(AND(AD65="Yes",AD67="Yes"),"Cycle Complete","Cycle Incomplete")</f>
        <v>Cycle Incomplete</v>
      </c>
      <c r="AE68" s="127"/>
      <c r="AF68" s="135"/>
    </row>
    <row r="69" spans="1:32" ht="15" customHeight="1" x14ac:dyDescent="0.25">
      <c r="A69" s="152"/>
      <c r="B69" s="45"/>
      <c r="C69" s="46"/>
      <c r="D69" s="46"/>
      <c r="E69" s="46"/>
      <c r="F69" s="46"/>
      <c r="G69" s="46"/>
      <c r="H69" s="46"/>
      <c r="I69" s="46"/>
      <c r="J69" s="46"/>
      <c r="K69" s="46"/>
      <c r="L69" s="46"/>
      <c r="M69" s="128"/>
      <c r="N69" s="131">
        <f>COUNTIF(C69:L73,"y")</f>
        <v>0</v>
      </c>
      <c r="O69" s="140" t="str">
        <f t="shared" ref="O69" si="22">IF(N69&gt;0,"OK","No Observation")</f>
        <v>No Observation</v>
      </c>
      <c r="P69" s="46"/>
      <c r="Q69" s="46"/>
      <c r="R69" s="46"/>
      <c r="S69" s="46"/>
      <c r="T69" s="46"/>
      <c r="U69" s="46"/>
      <c r="V69" s="46"/>
      <c r="W69" s="46"/>
      <c r="X69" s="46"/>
      <c r="Y69" s="46"/>
      <c r="Z69" s="46"/>
      <c r="AA69" s="128"/>
      <c r="AB69" s="131">
        <f>COUNTIF(P69:Z73,"Y")</f>
        <v>0</v>
      </c>
      <c r="AC69" s="140" t="str">
        <f t="shared" ref="AC69" si="23">IF(AB69&gt;0,"OK","No Debrief")</f>
        <v>No Debrief</v>
      </c>
      <c r="AD69" s="68" t="s">
        <v>62</v>
      </c>
      <c r="AE69" s="119"/>
      <c r="AF69" s="136"/>
    </row>
    <row r="70" spans="1:32" x14ac:dyDescent="0.25">
      <c r="A70" s="153"/>
      <c r="B70" s="47"/>
      <c r="C70" s="48"/>
      <c r="D70" s="48"/>
      <c r="E70" s="48"/>
      <c r="F70" s="48"/>
      <c r="G70" s="48"/>
      <c r="H70" s="48"/>
      <c r="I70" s="48"/>
      <c r="J70" s="48"/>
      <c r="K70" s="48"/>
      <c r="L70" s="48"/>
      <c r="M70" s="129"/>
      <c r="N70" s="132"/>
      <c r="O70" s="141"/>
      <c r="P70" s="48"/>
      <c r="Q70" s="48"/>
      <c r="R70" s="48"/>
      <c r="S70" s="48"/>
      <c r="T70" s="48"/>
      <c r="U70" s="48"/>
      <c r="V70" s="48"/>
      <c r="W70" s="48"/>
      <c r="X70" s="48"/>
      <c r="Y70" s="48"/>
      <c r="Z70" s="48"/>
      <c r="AA70" s="129"/>
      <c r="AB70" s="132"/>
      <c r="AC70" s="141"/>
      <c r="AD70" s="94" t="str">
        <f>IF(O69="OK", "Yes", "No")</f>
        <v>No</v>
      </c>
      <c r="AE70" s="120"/>
      <c r="AF70" s="137"/>
    </row>
    <row r="71" spans="1:32" x14ac:dyDescent="0.25">
      <c r="A71" s="153"/>
      <c r="B71" s="47"/>
      <c r="C71" s="48"/>
      <c r="D71" s="48"/>
      <c r="E71" s="48"/>
      <c r="F71" s="48"/>
      <c r="G71" s="48"/>
      <c r="H71" s="48"/>
      <c r="I71" s="48"/>
      <c r="J71" s="48"/>
      <c r="K71" s="48"/>
      <c r="L71" s="48"/>
      <c r="M71" s="129"/>
      <c r="N71" s="132"/>
      <c r="O71" s="141"/>
      <c r="P71" s="48"/>
      <c r="Q71" s="48"/>
      <c r="R71" s="48"/>
      <c r="S71" s="48"/>
      <c r="T71" s="48"/>
      <c r="U71" s="48"/>
      <c r="V71" s="48"/>
      <c r="W71" s="48"/>
      <c r="X71" s="48"/>
      <c r="Y71" s="48"/>
      <c r="Z71" s="48"/>
      <c r="AA71" s="129"/>
      <c r="AB71" s="132"/>
      <c r="AC71" s="141"/>
      <c r="AD71" s="55" t="s">
        <v>63</v>
      </c>
      <c r="AE71" s="120"/>
      <c r="AF71" s="93" t="s">
        <v>86</v>
      </c>
    </row>
    <row r="72" spans="1:32" x14ac:dyDescent="0.25">
      <c r="A72" s="154"/>
      <c r="B72" s="47"/>
      <c r="C72" s="48"/>
      <c r="D72" s="48"/>
      <c r="E72" s="48"/>
      <c r="F72" s="48"/>
      <c r="G72" s="48"/>
      <c r="H72" s="48"/>
      <c r="I72" s="48"/>
      <c r="J72" s="48"/>
      <c r="K72" s="48"/>
      <c r="L72" s="48"/>
      <c r="M72" s="129"/>
      <c r="N72" s="132"/>
      <c r="O72" s="141"/>
      <c r="P72" s="48"/>
      <c r="Q72" s="48"/>
      <c r="R72" s="48"/>
      <c r="S72" s="48"/>
      <c r="T72" s="48"/>
      <c r="U72" s="48"/>
      <c r="V72" s="48"/>
      <c r="W72" s="48"/>
      <c r="X72" s="48"/>
      <c r="Y72" s="48"/>
      <c r="Z72" s="48"/>
      <c r="AA72" s="129"/>
      <c r="AB72" s="132"/>
      <c r="AC72" s="141"/>
      <c r="AD72" s="94" t="str">
        <f>IF(AC69="OK","Yes","No")</f>
        <v>No</v>
      </c>
      <c r="AE72" s="120"/>
      <c r="AF72" s="138"/>
    </row>
    <row r="73" spans="1:32" x14ac:dyDescent="0.25">
      <c r="A73" s="53" t="str">
        <f>IF(AD68="Cycle Complete", "", "Caution: Previous cycle incomplete")</f>
        <v>Caution: Previous cycle incomplete</v>
      </c>
      <c r="B73" s="49"/>
      <c r="C73" s="50"/>
      <c r="D73" s="50"/>
      <c r="E73" s="50"/>
      <c r="F73" s="50"/>
      <c r="G73" s="50"/>
      <c r="H73" s="50"/>
      <c r="I73" s="50"/>
      <c r="J73" s="50"/>
      <c r="K73" s="50"/>
      <c r="L73" s="50"/>
      <c r="M73" s="130"/>
      <c r="N73" s="133"/>
      <c r="O73" s="142"/>
      <c r="P73" s="50"/>
      <c r="Q73" s="50"/>
      <c r="R73" s="50"/>
      <c r="S73" s="50"/>
      <c r="T73" s="50"/>
      <c r="U73" s="50"/>
      <c r="V73" s="50"/>
      <c r="W73" s="50"/>
      <c r="X73" s="50"/>
      <c r="Y73" s="50"/>
      <c r="Z73" s="50"/>
      <c r="AA73" s="130"/>
      <c r="AB73" s="133"/>
      <c r="AC73" s="142"/>
      <c r="AD73" s="57" t="str">
        <f>IF(AND(AD70="Yes",AD72="Yes"),"Cycle Complete","Cycle Incomplete")</f>
        <v>Cycle Incomplete</v>
      </c>
      <c r="AE73" s="121"/>
      <c r="AF73" s="139"/>
    </row>
    <row r="74" spans="1:32" ht="15" customHeight="1" x14ac:dyDescent="0.25">
      <c r="A74" s="155"/>
      <c r="B74" s="33"/>
      <c r="C74" s="34"/>
      <c r="D74" s="34"/>
      <c r="E74" s="34"/>
      <c r="F74" s="34"/>
      <c r="G74" s="34"/>
      <c r="H74" s="34"/>
      <c r="I74" s="34"/>
      <c r="J74" s="34"/>
      <c r="K74" s="34"/>
      <c r="L74" s="34"/>
      <c r="M74" s="143"/>
      <c r="N74" s="122">
        <f>COUNTIF(C74:L78,"y")</f>
        <v>0</v>
      </c>
      <c r="O74" s="146" t="str">
        <f t="shared" ref="O74" si="24">IF(N74&gt;0,"OK","No Observation")</f>
        <v>No Observation</v>
      </c>
      <c r="P74" s="34"/>
      <c r="Q74" s="34"/>
      <c r="R74" s="34"/>
      <c r="S74" s="34"/>
      <c r="T74" s="34"/>
      <c r="U74" s="34"/>
      <c r="V74" s="34"/>
      <c r="W74" s="34"/>
      <c r="X74" s="34"/>
      <c r="Y74" s="34"/>
      <c r="Z74" s="34"/>
      <c r="AA74" s="143"/>
      <c r="AB74" s="122">
        <f>COUNTIF(P74:Z78,"Y")</f>
        <v>0</v>
      </c>
      <c r="AC74" s="146" t="str">
        <f t="shared" ref="AC74" si="25">IF(AB74&gt;0,"OK","No Debrief")</f>
        <v>No Debrief</v>
      </c>
      <c r="AD74" s="68" t="s">
        <v>62</v>
      </c>
      <c r="AE74" s="125"/>
      <c r="AF74" s="151"/>
    </row>
    <row r="75" spans="1:32" x14ac:dyDescent="0.25">
      <c r="A75" s="156"/>
      <c r="B75" s="35"/>
      <c r="C75" s="36"/>
      <c r="D75" s="36"/>
      <c r="E75" s="36"/>
      <c r="F75" s="36"/>
      <c r="G75" s="36"/>
      <c r="H75" s="36"/>
      <c r="I75" s="36"/>
      <c r="J75" s="36"/>
      <c r="K75" s="36"/>
      <c r="L75" s="36"/>
      <c r="M75" s="144"/>
      <c r="N75" s="123"/>
      <c r="O75" s="147"/>
      <c r="P75" s="36"/>
      <c r="Q75" s="36"/>
      <c r="R75" s="36"/>
      <c r="S75" s="36"/>
      <c r="T75" s="36"/>
      <c r="U75" s="36"/>
      <c r="V75" s="36"/>
      <c r="W75" s="36"/>
      <c r="X75" s="36"/>
      <c r="Y75" s="36"/>
      <c r="Z75" s="36"/>
      <c r="AA75" s="144"/>
      <c r="AB75" s="123"/>
      <c r="AC75" s="147"/>
      <c r="AD75" s="94" t="str">
        <f>IF(O74="OK", "Yes", "No")</f>
        <v>No</v>
      </c>
      <c r="AE75" s="126"/>
      <c r="AF75" s="150"/>
    </row>
    <row r="76" spans="1:32" x14ac:dyDescent="0.25">
      <c r="A76" s="156"/>
      <c r="B76" s="35"/>
      <c r="C76" s="36"/>
      <c r="D76" s="36"/>
      <c r="E76" s="36"/>
      <c r="F76" s="36"/>
      <c r="G76" s="36"/>
      <c r="H76" s="36"/>
      <c r="I76" s="36"/>
      <c r="J76" s="36"/>
      <c r="K76" s="36"/>
      <c r="L76" s="36"/>
      <c r="M76" s="144"/>
      <c r="N76" s="123"/>
      <c r="O76" s="147"/>
      <c r="P76" s="36"/>
      <c r="Q76" s="36"/>
      <c r="R76" s="36"/>
      <c r="S76" s="36"/>
      <c r="T76" s="36"/>
      <c r="U76" s="36"/>
      <c r="V76" s="36"/>
      <c r="W76" s="36"/>
      <c r="X76" s="36"/>
      <c r="Y76" s="36"/>
      <c r="Z76" s="36"/>
      <c r="AA76" s="144"/>
      <c r="AB76" s="123"/>
      <c r="AC76" s="147"/>
      <c r="AD76" s="55" t="s">
        <v>63</v>
      </c>
      <c r="AE76" s="126"/>
      <c r="AF76" s="93" t="s">
        <v>86</v>
      </c>
    </row>
    <row r="77" spans="1:32" x14ac:dyDescent="0.25">
      <c r="A77" s="157"/>
      <c r="B77" s="35"/>
      <c r="C77" s="36"/>
      <c r="D77" s="36"/>
      <c r="E77" s="36"/>
      <c r="F77" s="36"/>
      <c r="G77" s="36"/>
      <c r="H77" s="36"/>
      <c r="I77" s="36"/>
      <c r="J77" s="36"/>
      <c r="K77" s="36"/>
      <c r="L77" s="36"/>
      <c r="M77" s="144"/>
      <c r="N77" s="123"/>
      <c r="O77" s="147"/>
      <c r="P77" s="36"/>
      <c r="Q77" s="36"/>
      <c r="R77" s="36"/>
      <c r="S77" s="36"/>
      <c r="T77" s="36"/>
      <c r="U77" s="36"/>
      <c r="V77" s="36"/>
      <c r="W77" s="36"/>
      <c r="X77" s="36"/>
      <c r="Y77" s="36"/>
      <c r="Z77" s="36"/>
      <c r="AA77" s="144"/>
      <c r="AB77" s="123"/>
      <c r="AC77" s="147"/>
      <c r="AD77" s="94" t="str">
        <f>IF(AC74="OK","Yes","No")</f>
        <v>No</v>
      </c>
      <c r="AE77" s="126"/>
      <c r="AF77" s="134"/>
    </row>
    <row r="78" spans="1:32" x14ac:dyDescent="0.25">
      <c r="A78" s="71" t="str">
        <f>IF(AD73="Cycle Complete", "", "Caution: Previous cycle incomplete")</f>
        <v>Caution: Previous cycle incomplete</v>
      </c>
      <c r="B78" s="37"/>
      <c r="C78" s="38"/>
      <c r="D78" s="38"/>
      <c r="E78" s="38"/>
      <c r="F78" s="38"/>
      <c r="G78" s="38"/>
      <c r="H78" s="38"/>
      <c r="I78" s="38"/>
      <c r="J78" s="38"/>
      <c r="K78" s="38"/>
      <c r="L78" s="38"/>
      <c r="M78" s="145"/>
      <c r="N78" s="124"/>
      <c r="O78" s="148"/>
      <c r="P78" s="38"/>
      <c r="Q78" s="38"/>
      <c r="R78" s="38"/>
      <c r="S78" s="38"/>
      <c r="T78" s="38"/>
      <c r="U78" s="38"/>
      <c r="V78" s="38"/>
      <c r="W78" s="38"/>
      <c r="X78" s="38"/>
      <c r="Y78" s="38"/>
      <c r="Z78" s="38"/>
      <c r="AA78" s="145"/>
      <c r="AB78" s="124"/>
      <c r="AC78" s="148"/>
      <c r="AD78" s="57" t="str">
        <f>IF(AND(AD75="Yes",AD77="Yes"),"Cycle Complete","Cycle Incomplete")</f>
        <v>Cycle Incomplete</v>
      </c>
      <c r="AE78" s="127"/>
      <c r="AF78" s="135"/>
    </row>
    <row r="79" spans="1:32" ht="15" customHeight="1" x14ac:dyDescent="0.25">
      <c r="A79" s="152"/>
      <c r="B79" s="45"/>
      <c r="C79" s="46"/>
      <c r="D79" s="46"/>
      <c r="E79" s="46"/>
      <c r="F79" s="46"/>
      <c r="G79" s="46"/>
      <c r="H79" s="46"/>
      <c r="I79" s="46"/>
      <c r="J79" s="46"/>
      <c r="K79" s="46"/>
      <c r="L79" s="46"/>
      <c r="M79" s="128"/>
      <c r="N79" s="131">
        <f>COUNTIF(C79:L83,"y")</f>
        <v>0</v>
      </c>
      <c r="O79" s="140" t="str">
        <f t="shared" ref="O79" si="26">IF(N79&gt;0,"OK","No Observation")</f>
        <v>No Observation</v>
      </c>
      <c r="P79" s="46"/>
      <c r="Q79" s="46"/>
      <c r="R79" s="46"/>
      <c r="S79" s="46"/>
      <c r="T79" s="46"/>
      <c r="U79" s="46"/>
      <c r="V79" s="46"/>
      <c r="W79" s="46"/>
      <c r="X79" s="46"/>
      <c r="Y79" s="46"/>
      <c r="Z79" s="46"/>
      <c r="AA79" s="128"/>
      <c r="AB79" s="131">
        <f>COUNTIF(P79:Z83,"Y")</f>
        <v>0</v>
      </c>
      <c r="AC79" s="140" t="str">
        <f t="shared" ref="AC79" si="27">IF(AB79&gt;0,"OK","No Debrief")</f>
        <v>No Debrief</v>
      </c>
      <c r="AD79" s="68" t="s">
        <v>62</v>
      </c>
      <c r="AE79" s="119"/>
      <c r="AF79" s="136"/>
    </row>
    <row r="80" spans="1:32" x14ac:dyDescent="0.25">
      <c r="A80" s="153"/>
      <c r="B80" s="47"/>
      <c r="C80" s="48"/>
      <c r="D80" s="48"/>
      <c r="E80" s="48"/>
      <c r="F80" s="48"/>
      <c r="G80" s="48"/>
      <c r="H80" s="48"/>
      <c r="I80" s="48"/>
      <c r="J80" s="48"/>
      <c r="K80" s="48"/>
      <c r="L80" s="48"/>
      <c r="M80" s="129"/>
      <c r="N80" s="132"/>
      <c r="O80" s="141"/>
      <c r="P80" s="48"/>
      <c r="Q80" s="48"/>
      <c r="R80" s="48"/>
      <c r="S80" s="48"/>
      <c r="T80" s="48"/>
      <c r="U80" s="48"/>
      <c r="V80" s="48"/>
      <c r="W80" s="48"/>
      <c r="X80" s="48"/>
      <c r="Y80" s="48"/>
      <c r="Z80" s="48"/>
      <c r="AA80" s="129"/>
      <c r="AB80" s="132"/>
      <c r="AC80" s="141"/>
      <c r="AD80" s="94" t="str">
        <f>IF(O79="OK", "Yes", "No")</f>
        <v>No</v>
      </c>
      <c r="AE80" s="120"/>
      <c r="AF80" s="137"/>
    </row>
    <row r="81" spans="1:32" x14ac:dyDescent="0.25">
      <c r="A81" s="153"/>
      <c r="B81" s="47"/>
      <c r="C81" s="48"/>
      <c r="D81" s="48"/>
      <c r="E81" s="48"/>
      <c r="F81" s="48"/>
      <c r="G81" s="48"/>
      <c r="H81" s="48"/>
      <c r="I81" s="48"/>
      <c r="J81" s="48"/>
      <c r="K81" s="48"/>
      <c r="L81" s="48"/>
      <c r="M81" s="129"/>
      <c r="N81" s="132"/>
      <c r="O81" s="141"/>
      <c r="P81" s="48"/>
      <c r="Q81" s="48"/>
      <c r="R81" s="48"/>
      <c r="S81" s="48"/>
      <c r="T81" s="48"/>
      <c r="U81" s="48"/>
      <c r="V81" s="48"/>
      <c r="W81" s="48"/>
      <c r="X81" s="48"/>
      <c r="Y81" s="48"/>
      <c r="Z81" s="48"/>
      <c r="AA81" s="129"/>
      <c r="AB81" s="132"/>
      <c r="AC81" s="141"/>
      <c r="AD81" s="55" t="s">
        <v>63</v>
      </c>
      <c r="AE81" s="120"/>
      <c r="AF81" s="93" t="s">
        <v>86</v>
      </c>
    </row>
    <row r="82" spans="1:32" x14ac:dyDescent="0.25">
      <c r="A82" s="154"/>
      <c r="B82" s="47"/>
      <c r="C82" s="48"/>
      <c r="D82" s="48"/>
      <c r="E82" s="48"/>
      <c r="F82" s="48"/>
      <c r="G82" s="48"/>
      <c r="H82" s="48"/>
      <c r="I82" s="48"/>
      <c r="J82" s="48"/>
      <c r="K82" s="48"/>
      <c r="L82" s="48"/>
      <c r="M82" s="129"/>
      <c r="N82" s="132"/>
      <c r="O82" s="141"/>
      <c r="P82" s="48"/>
      <c r="Q82" s="48"/>
      <c r="R82" s="48"/>
      <c r="S82" s="48"/>
      <c r="T82" s="48"/>
      <c r="U82" s="48"/>
      <c r="V82" s="48"/>
      <c r="W82" s="48"/>
      <c r="X82" s="48"/>
      <c r="Y82" s="48"/>
      <c r="Z82" s="48"/>
      <c r="AA82" s="129"/>
      <c r="AB82" s="132"/>
      <c r="AC82" s="141"/>
      <c r="AD82" s="94" t="str">
        <f>IF(AC79="OK","Yes","No")</f>
        <v>No</v>
      </c>
      <c r="AE82" s="120"/>
      <c r="AF82" s="138"/>
    </row>
    <row r="83" spans="1:32" x14ac:dyDescent="0.25">
      <c r="A83" s="53" t="str">
        <f>IF(AD78="Cycle Complete", "", "Caution: Previous cycle incomplete")</f>
        <v>Caution: Previous cycle incomplete</v>
      </c>
      <c r="B83" s="49"/>
      <c r="C83" s="50"/>
      <c r="D83" s="50"/>
      <c r="E83" s="50"/>
      <c r="F83" s="50"/>
      <c r="G83" s="50"/>
      <c r="H83" s="50"/>
      <c r="I83" s="50"/>
      <c r="J83" s="50"/>
      <c r="K83" s="50"/>
      <c r="L83" s="50"/>
      <c r="M83" s="130"/>
      <c r="N83" s="133"/>
      <c r="O83" s="142"/>
      <c r="P83" s="50"/>
      <c r="Q83" s="50"/>
      <c r="R83" s="50"/>
      <c r="S83" s="50"/>
      <c r="T83" s="50"/>
      <c r="U83" s="50"/>
      <c r="V83" s="50"/>
      <c r="W83" s="50"/>
      <c r="X83" s="50"/>
      <c r="Y83" s="50"/>
      <c r="Z83" s="50"/>
      <c r="AA83" s="130"/>
      <c r="AB83" s="133"/>
      <c r="AC83" s="142"/>
      <c r="AD83" s="57" t="str">
        <f>IF(AND(AD80="Yes",AD82="Yes"),"Cycle Complete","Cycle Incomplete")</f>
        <v>Cycle Incomplete</v>
      </c>
      <c r="AE83" s="121"/>
      <c r="AF83" s="139"/>
    </row>
    <row r="84" spans="1:32" ht="15" customHeight="1" x14ac:dyDescent="0.25">
      <c r="A84" s="155"/>
      <c r="B84" s="33"/>
      <c r="C84" s="34"/>
      <c r="D84" s="34"/>
      <c r="E84" s="34"/>
      <c r="F84" s="34"/>
      <c r="G84" s="34"/>
      <c r="H84" s="34"/>
      <c r="I84" s="34"/>
      <c r="J84" s="34"/>
      <c r="K84" s="34"/>
      <c r="L84" s="34"/>
      <c r="M84" s="143"/>
      <c r="N84" s="122">
        <f>COUNTIF(C84:L88,"y")</f>
        <v>0</v>
      </c>
      <c r="O84" s="146" t="str">
        <f t="shared" ref="O84" si="28">IF(N84&gt;0,"OK","No Observation")</f>
        <v>No Observation</v>
      </c>
      <c r="P84" s="34"/>
      <c r="Q84" s="34"/>
      <c r="R84" s="34"/>
      <c r="S84" s="34"/>
      <c r="T84" s="34"/>
      <c r="U84" s="34"/>
      <c r="V84" s="34"/>
      <c r="W84" s="34"/>
      <c r="X84" s="34"/>
      <c r="Y84" s="34"/>
      <c r="Z84" s="34"/>
      <c r="AA84" s="143"/>
      <c r="AB84" s="122">
        <f>COUNTIF(P84:Z88,"Y")</f>
        <v>0</v>
      </c>
      <c r="AC84" s="146" t="str">
        <f t="shared" ref="AC84" si="29">IF(AB84&gt;0,"OK","No Debrief")</f>
        <v>No Debrief</v>
      </c>
      <c r="AD84" s="68" t="s">
        <v>62</v>
      </c>
      <c r="AE84" s="125"/>
      <c r="AF84" s="151"/>
    </row>
    <row r="85" spans="1:32" x14ac:dyDescent="0.25">
      <c r="A85" s="156"/>
      <c r="B85" s="35"/>
      <c r="C85" s="36"/>
      <c r="D85" s="36"/>
      <c r="E85" s="36"/>
      <c r="F85" s="36"/>
      <c r="G85" s="36"/>
      <c r="H85" s="36"/>
      <c r="I85" s="36"/>
      <c r="J85" s="36"/>
      <c r="K85" s="36"/>
      <c r="L85" s="36"/>
      <c r="M85" s="144"/>
      <c r="N85" s="123"/>
      <c r="O85" s="147"/>
      <c r="P85" s="36"/>
      <c r="Q85" s="36"/>
      <c r="R85" s="36"/>
      <c r="S85" s="36"/>
      <c r="T85" s="36"/>
      <c r="U85" s="36"/>
      <c r="V85" s="36"/>
      <c r="W85" s="36"/>
      <c r="X85" s="36"/>
      <c r="Y85" s="36"/>
      <c r="Z85" s="36"/>
      <c r="AA85" s="144"/>
      <c r="AB85" s="123"/>
      <c r="AC85" s="147"/>
      <c r="AD85" s="94" t="str">
        <f>IF(O84="OK", "Yes", "No")</f>
        <v>No</v>
      </c>
      <c r="AE85" s="126"/>
      <c r="AF85" s="150"/>
    </row>
    <row r="86" spans="1:32" x14ac:dyDescent="0.25">
      <c r="A86" s="156"/>
      <c r="B86" s="35"/>
      <c r="C86" s="36"/>
      <c r="D86" s="36"/>
      <c r="E86" s="36"/>
      <c r="F86" s="36"/>
      <c r="G86" s="36"/>
      <c r="H86" s="36"/>
      <c r="I86" s="36"/>
      <c r="J86" s="36"/>
      <c r="K86" s="36"/>
      <c r="L86" s="36"/>
      <c r="M86" s="144"/>
      <c r="N86" s="123"/>
      <c r="O86" s="147"/>
      <c r="P86" s="36"/>
      <c r="Q86" s="36"/>
      <c r="R86" s="36"/>
      <c r="S86" s="36"/>
      <c r="T86" s="36"/>
      <c r="U86" s="36"/>
      <c r="V86" s="36"/>
      <c r="W86" s="36"/>
      <c r="X86" s="36"/>
      <c r="Y86" s="36"/>
      <c r="Z86" s="36"/>
      <c r="AA86" s="144"/>
      <c r="AB86" s="123"/>
      <c r="AC86" s="147"/>
      <c r="AD86" s="55" t="s">
        <v>63</v>
      </c>
      <c r="AE86" s="126"/>
      <c r="AF86" s="93" t="s">
        <v>86</v>
      </c>
    </row>
    <row r="87" spans="1:32" x14ac:dyDescent="0.25">
      <c r="A87" s="157"/>
      <c r="B87" s="35"/>
      <c r="C87" s="36"/>
      <c r="D87" s="36"/>
      <c r="E87" s="36"/>
      <c r="F87" s="36"/>
      <c r="G87" s="36"/>
      <c r="H87" s="36"/>
      <c r="I87" s="36"/>
      <c r="J87" s="36"/>
      <c r="K87" s="36"/>
      <c r="L87" s="36"/>
      <c r="M87" s="144"/>
      <c r="N87" s="123"/>
      <c r="O87" s="147"/>
      <c r="P87" s="36"/>
      <c r="Q87" s="36"/>
      <c r="R87" s="36"/>
      <c r="S87" s="36"/>
      <c r="T87" s="36"/>
      <c r="U87" s="36"/>
      <c r="V87" s="36"/>
      <c r="W87" s="36"/>
      <c r="X87" s="36"/>
      <c r="Y87" s="36"/>
      <c r="Z87" s="36"/>
      <c r="AA87" s="144"/>
      <c r="AB87" s="123"/>
      <c r="AC87" s="147"/>
      <c r="AD87" s="94" t="str">
        <f>IF(AC84="OK","Yes","No")</f>
        <v>No</v>
      </c>
      <c r="AE87" s="126"/>
      <c r="AF87" s="134"/>
    </row>
    <row r="88" spans="1:32" x14ac:dyDescent="0.25">
      <c r="A88" s="71" t="str">
        <f>IF(AD83="Cycle Complete", "", "Caution: Previous cycle incomplete")</f>
        <v>Caution: Previous cycle incomplete</v>
      </c>
      <c r="B88" s="37"/>
      <c r="C88" s="38"/>
      <c r="D88" s="38"/>
      <c r="E88" s="38"/>
      <c r="F88" s="38"/>
      <c r="G88" s="38"/>
      <c r="H88" s="38"/>
      <c r="I88" s="38"/>
      <c r="J88" s="38"/>
      <c r="K88" s="38"/>
      <c r="L88" s="38"/>
      <c r="M88" s="145"/>
      <c r="N88" s="124"/>
      <c r="O88" s="148"/>
      <c r="P88" s="38"/>
      <c r="Q88" s="38"/>
      <c r="R88" s="38"/>
      <c r="S88" s="38"/>
      <c r="T88" s="38"/>
      <c r="U88" s="38"/>
      <c r="V88" s="38"/>
      <c r="W88" s="38"/>
      <c r="X88" s="38"/>
      <c r="Y88" s="38"/>
      <c r="Z88" s="38"/>
      <c r="AA88" s="145"/>
      <c r="AB88" s="124"/>
      <c r="AC88" s="148"/>
      <c r="AD88" s="57" t="str">
        <f>IF(AND(AD85="Yes",AD87="Yes"),"Cycle Complete","Cycle Incomplete")</f>
        <v>Cycle Incomplete</v>
      </c>
      <c r="AE88" s="127"/>
      <c r="AF88" s="135"/>
    </row>
    <row r="89" spans="1:32" ht="15" customHeight="1" x14ac:dyDescent="0.25">
      <c r="A89" s="152"/>
      <c r="B89" s="45"/>
      <c r="C89" s="46"/>
      <c r="D89" s="46"/>
      <c r="E89" s="46"/>
      <c r="F89" s="46"/>
      <c r="G89" s="46"/>
      <c r="H89" s="46"/>
      <c r="I89" s="46"/>
      <c r="J89" s="46"/>
      <c r="K89" s="46"/>
      <c r="L89" s="46"/>
      <c r="M89" s="128"/>
      <c r="N89" s="131">
        <f>COUNTIF(C89:L93,"y")</f>
        <v>0</v>
      </c>
      <c r="O89" s="140" t="str">
        <f t="shared" ref="O89" si="30">IF(N89&gt;0,"OK","No Observation")</f>
        <v>No Observation</v>
      </c>
      <c r="P89" s="46"/>
      <c r="Q89" s="46"/>
      <c r="R89" s="46"/>
      <c r="S89" s="46"/>
      <c r="T89" s="46"/>
      <c r="U89" s="46"/>
      <c r="V89" s="46"/>
      <c r="W89" s="46"/>
      <c r="X89" s="46"/>
      <c r="Y89" s="46"/>
      <c r="Z89" s="46"/>
      <c r="AA89" s="128"/>
      <c r="AB89" s="131">
        <f>COUNTIF(P89:Z93,"Y")</f>
        <v>0</v>
      </c>
      <c r="AC89" s="140" t="str">
        <f t="shared" ref="AC89" si="31">IF(AB89&gt;0,"OK","No Debrief")</f>
        <v>No Debrief</v>
      </c>
      <c r="AD89" s="68" t="s">
        <v>62</v>
      </c>
      <c r="AE89" s="119"/>
      <c r="AF89" s="136"/>
    </row>
    <row r="90" spans="1:32" x14ac:dyDescent="0.25">
      <c r="A90" s="153"/>
      <c r="B90" s="47"/>
      <c r="C90" s="48"/>
      <c r="D90" s="48"/>
      <c r="E90" s="48"/>
      <c r="F90" s="48"/>
      <c r="G90" s="48"/>
      <c r="H90" s="48"/>
      <c r="I90" s="48"/>
      <c r="J90" s="48"/>
      <c r="K90" s="48"/>
      <c r="L90" s="48"/>
      <c r="M90" s="129"/>
      <c r="N90" s="132"/>
      <c r="O90" s="141"/>
      <c r="P90" s="48"/>
      <c r="Q90" s="48"/>
      <c r="R90" s="48"/>
      <c r="S90" s="48"/>
      <c r="T90" s="48"/>
      <c r="U90" s="48"/>
      <c r="V90" s="48"/>
      <c r="W90" s="48"/>
      <c r="X90" s="48"/>
      <c r="Y90" s="48"/>
      <c r="Z90" s="48"/>
      <c r="AA90" s="129"/>
      <c r="AB90" s="132"/>
      <c r="AC90" s="141"/>
      <c r="AD90" s="94" t="str">
        <f>IF(O89="OK", "Yes", "No")</f>
        <v>No</v>
      </c>
      <c r="AE90" s="120"/>
      <c r="AF90" s="137"/>
    </row>
    <row r="91" spans="1:32" x14ac:dyDescent="0.25">
      <c r="A91" s="153"/>
      <c r="B91" s="47"/>
      <c r="C91" s="48"/>
      <c r="D91" s="48"/>
      <c r="E91" s="48"/>
      <c r="F91" s="48"/>
      <c r="G91" s="48"/>
      <c r="H91" s="48"/>
      <c r="I91" s="48"/>
      <c r="J91" s="48"/>
      <c r="K91" s="48"/>
      <c r="L91" s="48"/>
      <c r="M91" s="129"/>
      <c r="N91" s="132"/>
      <c r="O91" s="141"/>
      <c r="P91" s="48"/>
      <c r="Q91" s="48"/>
      <c r="R91" s="48"/>
      <c r="S91" s="48"/>
      <c r="T91" s="48"/>
      <c r="U91" s="48"/>
      <c r="V91" s="48"/>
      <c r="W91" s="48"/>
      <c r="X91" s="48"/>
      <c r="Y91" s="48"/>
      <c r="Z91" s="48"/>
      <c r="AA91" s="129"/>
      <c r="AB91" s="132"/>
      <c r="AC91" s="141"/>
      <c r="AD91" s="55" t="s">
        <v>63</v>
      </c>
      <c r="AE91" s="120"/>
      <c r="AF91" s="93" t="s">
        <v>86</v>
      </c>
    </row>
    <row r="92" spans="1:32" x14ac:dyDescent="0.25">
      <c r="A92" s="154"/>
      <c r="B92" s="47"/>
      <c r="C92" s="48"/>
      <c r="D92" s="48"/>
      <c r="E92" s="48"/>
      <c r="F92" s="48"/>
      <c r="G92" s="48"/>
      <c r="H92" s="48"/>
      <c r="I92" s="48"/>
      <c r="J92" s="48"/>
      <c r="K92" s="48"/>
      <c r="L92" s="48"/>
      <c r="M92" s="129"/>
      <c r="N92" s="132"/>
      <c r="O92" s="141"/>
      <c r="P92" s="48"/>
      <c r="Q92" s="48"/>
      <c r="R92" s="48"/>
      <c r="S92" s="48"/>
      <c r="T92" s="48"/>
      <c r="U92" s="48"/>
      <c r="V92" s="48"/>
      <c r="W92" s="48"/>
      <c r="X92" s="48"/>
      <c r="Y92" s="48"/>
      <c r="Z92" s="48"/>
      <c r="AA92" s="129"/>
      <c r="AB92" s="132"/>
      <c r="AC92" s="141"/>
      <c r="AD92" s="94" t="str">
        <f>IF(AC89="OK","Yes","No")</f>
        <v>No</v>
      </c>
      <c r="AE92" s="120"/>
      <c r="AF92" s="138"/>
    </row>
    <row r="93" spans="1:32" x14ac:dyDescent="0.25">
      <c r="A93" s="53" t="str">
        <f>IF(AD88="Cycle Complete", "", "Caution: Previous cycle incomplete")</f>
        <v>Caution: Previous cycle incomplete</v>
      </c>
      <c r="B93" s="49"/>
      <c r="C93" s="50"/>
      <c r="D93" s="50"/>
      <c r="E93" s="50"/>
      <c r="F93" s="50"/>
      <c r="G93" s="50"/>
      <c r="H93" s="50"/>
      <c r="I93" s="50"/>
      <c r="J93" s="50"/>
      <c r="K93" s="50"/>
      <c r="L93" s="50"/>
      <c r="M93" s="130"/>
      <c r="N93" s="133"/>
      <c r="O93" s="142"/>
      <c r="P93" s="50"/>
      <c r="Q93" s="50"/>
      <c r="R93" s="50"/>
      <c r="S93" s="50"/>
      <c r="T93" s="50"/>
      <c r="U93" s="50"/>
      <c r="V93" s="50"/>
      <c r="W93" s="50"/>
      <c r="X93" s="50"/>
      <c r="Y93" s="50"/>
      <c r="Z93" s="50"/>
      <c r="AA93" s="130"/>
      <c r="AB93" s="133"/>
      <c r="AC93" s="142"/>
      <c r="AD93" s="57" t="str">
        <f>IF(AND(AD90="Yes",AD92="Yes"),"Cycle Complete","Cycle Incomplete")</f>
        <v>Cycle Incomplete</v>
      </c>
      <c r="AE93" s="121"/>
      <c r="AF93" s="139"/>
    </row>
    <row r="94" spans="1:32" ht="15" customHeight="1" x14ac:dyDescent="0.25">
      <c r="A94" s="155"/>
      <c r="B94" s="33"/>
      <c r="C94" s="34"/>
      <c r="D94" s="34"/>
      <c r="E94" s="34"/>
      <c r="F94" s="34"/>
      <c r="G94" s="34"/>
      <c r="H94" s="34"/>
      <c r="I94" s="34"/>
      <c r="J94" s="34"/>
      <c r="K94" s="34"/>
      <c r="L94" s="34"/>
      <c r="M94" s="143"/>
      <c r="N94" s="122">
        <f>COUNTIF(C94:L98,"y")</f>
        <v>0</v>
      </c>
      <c r="O94" s="146" t="str">
        <f t="shared" ref="O94" si="32">IF(N94&gt;0,"OK","No Observation")</f>
        <v>No Observation</v>
      </c>
      <c r="P94" s="34"/>
      <c r="Q94" s="34"/>
      <c r="R94" s="34"/>
      <c r="S94" s="34"/>
      <c r="T94" s="34"/>
      <c r="U94" s="34"/>
      <c r="V94" s="34"/>
      <c r="W94" s="34"/>
      <c r="X94" s="34"/>
      <c r="Y94" s="34"/>
      <c r="Z94" s="34"/>
      <c r="AA94" s="143"/>
      <c r="AB94" s="122">
        <f>COUNTIF(P94:Z98,"Y")</f>
        <v>0</v>
      </c>
      <c r="AC94" s="146" t="str">
        <f t="shared" ref="AC94" si="33">IF(AB94&gt;0,"OK","No Debrief")</f>
        <v>No Debrief</v>
      </c>
      <c r="AD94" s="68" t="s">
        <v>62</v>
      </c>
      <c r="AE94" s="125"/>
      <c r="AF94" s="151"/>
    </row>
    <row r="95" spans="1:32" x14ac:dyDescent="0.25">
      <c r="A95" s="156"/>
      <c r="B95" s="35"/>
      <c r="C95" s="36"/>
      <c r="D95" s="36"/>
      <c r="E95" s="36"/>
      <c r="F95" s="36"/>
      <c r="G95" s="36"/>
      <c r="H95" s="36"/>
      <c r="I95" s="36"/>
      <c r="J95" s="36"/>
      <c r="K95" s="36"/>
      <c r="L95" s="36"/>
      <c r="M95" s="144"/>
      <c r="N95" s="123"/>
      <c r="O95" s="147"/>
      <c r="P95" s="36"/>
      <c r="Q95" s="36"/>
      <c r="R95" s="36"/>
      <c r="S95" s="36"/>
      <c r="T95" s="36"/>
      <c r="U95" s="36"/>
      <c r="V95" s="36"/>
      <c r="W95" s="36"/>
      <c r="X95" s="36"/>
      <c r="Y95" s="36"/>
      <c r="Z95" s="36"/>
      <c r="AA95" s="144"/>
      <c r="AB95" s="123"/>
      <c r="AC95" s="147"/>
      <c r="AD95" s="94" t="str">
        <f>IF(O94="OK", "Yes", "No")</f>
        <v>No</v>
      </c>
      <c r="AE95" s="126"/>
      <c r="AF95" s="150"/>
    </row>
    <row r="96" spans="1:32" x14ac:dyDescent="0.25">
      <c r="A96" s="156"/>
      <c r="B96" s="35"/>
      <c r="C96" s="36"/>
      <c r="D96" s="36"/>
      <c r="E96" s="36"/>
      <c r="F96" s="36"/>
      <c r="G96" s="36"/>
      <c r="H96" s="36"/>
      <c r="I96" s="36"/>
      <c r="J96" s="36"/>
      <c r="K96" s="36"/>
      <c r="L96" s="36"/>
      <c r="M96" s="144"/>
      <c r="N96" s="123"/>
      <c r="O96" s="147"/>
      <c r="P96" s="36"/>
      <c r="Q96" s="36"/>
      <c r="R96" s="36"/>
      <c r="S96" s="36"/>
      <c r="T96" s="36"/>
      <c r="U96" s="36"/>
      <c r="V96" s="36"/>
      <c r="W96" s="36"/>
      <c r="X96" s="36"/>
      <c r="Y96" s="36"/>
      <c r="Z96" s="36"/>
      <c r="AA96" s="144"/>
      <c r="AB96" s="123"/>
      <c r="AC96" s="147"/>
      <c r="AD96" s="55" t="s">
        <v>63</v>
      </c>
      <c r="AE96" s="126"/>
      <c r="AF96" s="93" t="s">
        <v>86</v>
      </c>
    </row>
    <row r="97" spans="1:32" x14ac:dyDescent="0.25">
      <c r="A97" s="157"/>
      <c r="B97" s="35"/>
      <c r="C97" s="36"/>
      <c r="D97" s="36"/>
      <c r="E97" s="36"/>
      <c r="F97" s="36"/>
      <c r="G97" s="36"/>
      <c r="H97" s="36"/>
      <c r="I97" s="36"/>
      <c r="J97" s="36"/>
      <c r="K97" s="36"/>
      <c r="L97" s="36"/>
      <c r="M97" s="144"/>
      <c r="N97" s="123"/>
      <c r="O97" s="147"/>
      <c r="P97" s="36"/>
      <c r="Q97" s="36"/>
      <c r="R97" s="36"/>
      <c r="S97" s="36"/>
      <c r="T97" s="36"/>
      <c r="U97" s="36"/>
      <c r="V97" s="36"/>
      <c r="W97" s="36"/>
      <c r="X97" s="36"/>
      <c r="Y97" s="36"/>
      <c r="Z97" s="36"/>
      <c r="AA97" s="144"/>
      <c r="AB97" s="123"/>
      <c r="AC97" s="147"/>
      <c r="AD97" s="94" t="str">
        <f>IF(AC94="OK","Yes","No")</f>
        <v>No</v>
      </c>
      <c r="AE97" s="126"/>
      <c r="AF97" s="134"/>
    </row>
    <row r="98" spans="1:32" x14ac:dyDescent="0.25">
      <c r="A98" s="71" t="str">
        <f>IF(AD93="Cycle Complete", "", "Caution: Previous cycle incomplete")</f>
        <v>Caution: Previous cycle incomplete</v>
      </c>
      <c r="B98" s="37"/>
      <c r="C98" s="38"/>
      <c r="D98" s="38"/>
      <c r="E98" s="38"/>
      <c r="F98" s="38"/>
      <c r="G98" s="38"/>
      <c r="H98" s="38"/>
      <c r="I98" s="38"/>
      <c r="J98" s="38"/>
      <c r="K98" s="38"/>
      <c r="L98" s="38"/>
      <c r="M98" s="145"/>
      <c r="N98" s="124"/>
      <c r="O98" s="148"/>
      <c r="P98" s="38"/>
      <c r="Q98" s="38"/>
      <c r="R98" s="38"/>
      <c r="S98" s="38"/>
      <c r="T98" s="38"/>
      <c r="U98" s="38"/>
      <c r="V98" s="38"/>
      <c r="W98" s="38"/>
      <c r="X98" s="38"/>
      <c r="Y98" s="38"/>
      <c r="Z98" s="38"/>
      <c r="AA98" s="145"/>
      <c r="AB98" s="124"/>
      <c r="AC98" s="148"/>
      <c r="AD98" s="57" t="str">
        <f>IF(AND(AD95="Yes",AD97="Yes"),"Cycle Complete","Cycle Incomplete")</f>
        <v>Cycle Incomplete</v>
      </c>
      <c r="AE98" s="127"/>
      <c r="AF98" s="135"/>
    </row>
    <row r="99" spans="1:32" ht="15" customHeight="1" x14ac:dyDescent="0.25">
      <c r="A99" s="152"/>
      <c r="B99" s="45"/>
      <c r="C99" s="46"/>
      <c r="D99" s="46"/>
      <c r="E99" s="46"/>
      <c r="F99" s="46"/>
      <c r="G99" s="46"/>
      <c r="H99" s="46"/>
      <c r="I99" s="46"/>
      <c r="J99" s="46"/>
      <c r="K99" s="46"/>
      <c r="L99" s="46"/>
      <c r="M99" s="128"/>
      <c r="N99" s="131">
        <f>COUNTIF(C99:L103,"y")</f>
        <v>0</v>
      </c>
      <c r="O99" s="140" t="str">
        <f t="shared" ref="O99" si="34">IF(N99&gt;0,"OK","No Observation")</f>
        <v>No Observation</v>
      </c>
      <c r="P99" s="46"/>
      <c r="Q99" s="46"/>
      <c r="R99" s="46"/>
      <c r="S99" s="46"/>
      <c r="T99" s="46"/>
      <c r="U99" s="46"/>
      <c r="V99" s="46"/>
      <c r="W99" s="46"/>
      <c r="X99" s="46"/>
      <c r="Y99" s="46"/>
      <c r="Z99" s="46"/>
      <c r="AA99" s="128"/>
      <c r="AB99" s="131">
        <f>COUNTIF(P99:Z103,"Y")</f>
        <v>0</v>
      </c>
      <c r="AC99" s="140" t="str">
        <f t="shared" ref="AC99" si="35">IF(AB99&gt;0,"OK","No Debrief")</f>
        <v>No Debrief</v>
      </c>
      <c r="AD99" s="68" t="s">
        <v>62</v>
      </c>
      <c r="AE99" s="119"/>
      <c r="AF99" s="136"/>
    </row>
    <row r="100" spans="1:32" x14ac:dyDescent="0.25">
      <c r="A100" s="153"/>
      <c r="B100" s="47"/>
      <c r="C100" s="48"/>
      <c r="D100" s="48"/>
      <c r="E100" s="48"/>
      <c r="F100" s="48"/>
      <c r="G100" s="48"/>
      <c r="H100" s="48"/>
      <c r="I100" s="48"/>
      <c r="J100" s="48"/>
      <c r="K100" s="48"/>
      <c r="L100" s="48"/>
      <c r="M100" s="129"/>
      <c r="N100" s="132"/>
      <c r="O100" s="141"/>
      <c r="P100" s="48"/>
      <c r="Q100" s="48"/>
      <c r="R100" s="48"/>
      <c r="S100" s="48"/>
      <c r="T100" s="48"/>
      <c r="U100" s="48"/>
      <c r="V100" s="48"/>
      <c r="W100" s="48"/>
      <c r="X100" s="48"/>
      <c r="Y100" s="48"/>
      <c r="Z100" s="48"/>
      <c r="AA100" s="129"/>
      <c r="AB100" s="132"/>
      <c r="AC100" s="141"/>
      <c r="AD100" s="94" t="str">
        <f>IF(O99="OK", "Yes", "No")</f>
        <v>No</v>
      </c>
      <c r="AE100" s="120"/>
      <c r="AF100" s="137"/>
    </row>
    <row r="101" spans="1:32" x14ac:dyDescent="0.25">
      <c r="A101" s="153"/>
      <c r="B101" s="47"/>
      <c r="C101" s="48"/>
      <c r="D101" s="48"/>
      <c r="E101" s="48"/>
      <c r="F101" s="48"/>
      <c r="G101" s="48"/>
      <c r="H101" s="48"/>
      <c r="I101" s="48"/>
      <c r="J101" s="48"/>
      <c r="K101" s="48"/>
      <c r="L101" s="48"/>
      <c r="M101" s="129"/>
      <c r="N101" s="132"/>
      <c r="O101" s="141"/>
      <c r="P101" s="48"/>
      <c r="Q101" s="48"/>
      <c r="R101" s="48"/>
      <c r="S101" s="48"/>
      <c r="T101" s="48"/>
      <c r="U101" s="48"/>
      <c r="V101" s="48"/>
      <c r="W101" s="48"/>
      <c r="X101" s="48"/>
      <c r="Y101" s="48"/>
      <c r="Z101" s="48"/>
      <c r="AA101" s="129"/>
      <c r="AB101" s="132"/>
      <c r="AC101" s="141"/>
      <c r="AD101" s="55" t="s">
        <v>63</v>
      </c>
      <c r="AE101" s="120"/>
      <c r="AF101" s="93" t="s">
        <v>86</v>
      </c>
    </row>
    <row r="102" spans="1:32" x14ac:dyDescent="0.25">
      <c r="A102" s="154"/>
      <c r="B102" s="47"/>
      <c r="C102" s="48"/>
      <c r="D102" s="48"/>
      <c r="E102" s="48"/>
      <c r="F102" s="48"/>
      <c r="G102" s="48"/>
      <c r="H102" s="48"/>
      <c r="I102" s="48"/>
      <c r="J102" s="48"/>
      <c r="K102" s="48"/>
      <c r="L102" s="48"/>
      <c r="M102" s="129"/>
      <c r="N102" s="132"/>
      <c r="O102" s="141"/>
      <c r="P102" s="48"/>
      <c r="Q102" s="48"/>
      <c r="R102" s="48"/>
      <c r="S102" s="48"/>
      <c r="T102" s="48"/>
      <c r="U102" s="48"/>
      <c r="V102" s="48"/>
      <c r="W102" s="48"/>
      <c r="X102" s="48"/>
      <c r="Y102" s="48"/>
      <c r="Z102" s="48"/>
      <c r="AA102" s="129"/>
      <c r="AB102" s="132"/>
      <c r="AC102" s="141"/>
      <c r="AD102" s="94" t="str">
        <f>IF(AC99="OK","Yes","No")</f>
        <v>No</v>
      </c>
      <c r="AE102" s="120"/>
      <c r="AF102" s="138"/>
    </row>
    <row r="103" spans="1:32" x14ac:dyDescent="0.25">
      <c r="A103" s="53" t="str">
        <f>IF(AD98="Cycle Complete", "", "Caution: Previous cycle incomplete")</f>
        <v>Caution: Previous cycle incomplete</v>
      </c>
      <c r="B103" s="49"/>
      <c r="C103" s="50"/>
      <c r="D103" s="50"/>
      <c r="E103" s="50"/>
      <c r="F103" s="50"/>
      <c r="G103" s="50"/>
      <c r="H103" s="50"/>
      <c r="I103" s="50"/>
      <c r="J103" s="50"/>
      <c r="K103" s="50"/>
      <c r="L103" s="50"/>
      <c r="M103" s="130"/>
      <c r="N103" s="133"/>
      <c r="O103" s="142"/>
      <c r="P103" s="50"/>
      <c r="Q103" s="50"/>
      <c r="R103" s="50"/>
      <c r="S103" s="50"/>
      <c r="T103" s="50"/>
      <c r="U103" s="50"/>
      <c r="V103" s="50"/>
      <c r="W103" s="50"/>
      <c r="X103" s="50"/>
      <c r="Y103" s="50"/>
      <c r="Z103" s="50"/>
      <c r="AA103" s="130"/>
      <c r="AB103" s="133"/>
      <c r="AC103" s="142"/>
      <c r="AD103" s="57" t="str">
        <f>IF(AND(AD100="Yes",AD102="Yes"),"Cycle Complete","Cycle Incomplete")</f>
        <v>Cycle Incomplete</v>
      </c>
      <c r="AE103" s="121"/>
      <c r="AF103" s="139"/>
    </row>
    <row r="104" spans="1:32" ht="15" customHeight="1" x14ac:dyDescent="0.25">
      <c r="A104" s="155"/>
      <c r="B104" s="33"/>
      <c r="C104" s="34"/>
      <c r="D104" s="34"/>
      <c r="E104" s="34"/>
      <c r="F104" s="34"/>
      <c r="G104" s="34"/>
      <c r="H104" s="34"/>
      <c r="I104" s="34"/>
      <c r="J104" s="34"/>
      <c r="K104" s="34"/>
      <c r="L104" s="34"/>
      <c r="M104" s="143"/>
      <c r="N104" s="122">
        <f>COUNTIF(C104:L108,"y")</f>
        <v>0</v>
      </c>
      <c r="O104" s="146" t="str">
        <f t="shared" ref="O104" si="36">IF(N104&gt;0,"OK","No Observation")</f>
        <v>No Observation</v>
      </c>
      <c r="P104" s="34"/>
      <c r="Q104" s="34"/>
      <c r="R104" s="34"/>
      <c r="S104" s="34"/>
      <c r="T104" s="34"/>
      <c r="U104" s="34"/>
      <c r="V104" s="34"/>
      <c r="W104" s="34"/>
      <c r="X104" s="34"/>
      <c r="Y104" s="34"/>
      <c r="Z104" s="34"/>
      <c r="AA104" s="143"/>
      <c r="AB104" s="122">
        <f>COUNTIF(P104:Z108,"Y")</f>
        <v>0</v>
      </c>
      <c r="AC104" s="146" t="str">
        <f t="shared" ref="AC104" si="37">IF(AB104&gt;0,"OK","No Debrief")</f>
        <v>No Debrief</v>
      </c>
      <c r="AD104" s="68" t="s">
        <v>62</v>
      </c>
      <c r="AE104" s="125"/>
      <c r="AF104" s="151"/>
    </row>
    <row r="105" spans="1:32" x14ac:dyDescent="0.25">
      <c r="A105" s="156"/>
      <c r="B105" s="35"/>
      <c r="C105" s="36"/>
      <c r="D105" s="36"/>
      <c r="E105" s="36"/>
      <c r="F105" s="36"/>
      <c r="G105" s="36"/>
      <c r="H105" s="36"/>
      <c r="I105" s="36"/>
      <c r="J105" s="36"/>
      <c r="K105" s="36"/>
      <c r="L105" s="36"/>
      <c r="M105" s="144"/>
      <c r="N105" s="123"/>
      <c r="O105" s="147"/>
      <c r="P105" s="36"/>
      <c r="Q105" s="36"/>
      <c r="R105" s="36"/>
      <c r="S105" s="36"/>
      <c r="T105" s="36"/>
      <c r="U105" s="36"/>
      <c r="V105" s="36"/>
      <c r="W105" s="36"/>
      <c r="X105" s="36"/>
      <c r="Y105" s="36"/>
      <c r="Z105" s="36"/>
      <c r="AA105" s="144"/>
      <c r="AB105" s="123"/>
      <c r="AC105" s="147"/>
      <c r="AD105" s="94" t="str">
        <f>IF(O104="OK", "Yes", "No")</f>
        <v>No</v>
      </c>
      <c r="AE105" s="126"/>
      <c r="AF105" s="150"/>
    </row>
    <row r="106" spans="1:32" x14ac:dyDescent="0.25">
      <c r="A106" s="156"/>
      <c r="B106" s="35"/>
      <c r="C106" s="36"/>
      <c r="D106" s="36"/>
      <c r="E106" s="36"/>
      <c r="F106" s="36"/>
      <c r="G106" s="36"/>
      <c r="H106" s="36"/>
      <c r="I106" s="36"/>
      <c r="J106" s="36"/>
      <c r="K106" s="36"/>
      <c r="L106" s="36"/>
      <c r="M106" s="144"/>
      <c r="N106" s="123"/>
      <c r="O106" s="147"/>
      <c r="P106" s="36"/>
      <c r="Q106" s="36"/>
      <c r="R106" s="36"/>
      <c r="S106" s="36"/>
      <c r="T106" s="36"/>
      <c r="U106" s="36"/>
      <c r="V106" s="36"/>
      <c r="W106" s="36"/>
      <c r="X106" s="36"/>
      <c r="Y106" s="36"/>
      <c r="Z106" s="36"/>
      <c r="AA106" s="144"/>
      <c r="AB106" s="123"/>
      <c r="AC106" s="147"/>
      <c r="AD106" s="55" t="s">
        <v>63</v>
      </c>
      <c r="AE106" s="126"/>
      <c r="AF106" s="93" t="s">
        <v>86</v>
      </c>
    </row>
    <row r="107" spans="1:32" x14ac:dyDescent="0.25">
      <c r="A107" s="157"/>
      <c r="B107" s="35"/>
      <c r="C107" s="36"/>
      <c r="D107" s="36"/>
      <c r="E107" s="36"/>
      <c r="F107" s="36"/>
      <c r="G107" s="36"/>
      <c r="H107" s="36"/>
      <c r="I107" s="36"/>
      <c r="J107" s="36"/>
      <c r="K107" s="36"/>
      <c r="L107" s="36"/>
      <c r="M107" s="144"/>
      <c r="N107" s="123"/>
      <c r="O107" s="147"/>
      <c r="P107" s="36"/>
      <c r="Q107" s="36"/>
      <c r="R107" s="36"/>
      <c r="S107" s="36"/>
      <c r="T107" s="36"/>
      <c r="U107" s="36"/>
      <c r="V107" s="36"/>
      <c r="W107" s="36"/>
      <c r="X107" s="36"/>
      <c r="Y107" s="36"/>
      <c r="Z107" s="36"/>
      <c r="AA107" s="144"/>
      <c r="AB107" s="123"/>
      <c r="AC107" s="147"/>
      <c r="AD107" s="94" t="str">
        <f>IF(AC104="OK","Yes","No")</f>
        <v>No</v>
      </c>
      <c r="AE107" s="126"/>
      <c r="AF107" s="134"/>
    </row>
    <row r="108" spans="1:32" x14ac:dyDescent="0.25">
      <c r="A108" s="71" t="str">
        <f>IF(AD103="Cycle Complete", "", "Caution: Previous cycle incomplete")</f>
        <v>Caution: Previous cycle incomplete</v>
      </c>
      <c r="B108" s="37"/>
      <c r="C108" s="38"/>
      <c r="D108" s="38"/>
      <c r="E108" s="38"/>
      <c r="F108" s="38"/>
      <c r="G108" s="38"/>
      <c r="H108" s="38"/>
      <c r="I108" s="38"/>
      <c r="J108" s="38"/>
      <c r="K108" s="38"/>
      <c r="L108" s="38"/>
      <c r="M108" s="145"/>
      <c r="N108" s="124"/>
      <c r="O108" s="148"/>
      <c r="P108" s="38"/>
      <c r="Q108" s="38"/>
      <c r="R108" s="38"/>
      <c r="S108" s="38"/>
      <c r="T108" s="38"/>
      <c r="U108" s="38"/>
      <c r="V108" s="38"/>
      <c r="W108" s="38"/>
      <c r="X108" s="38"/>
      <c r="Y108" s="38"/>
      <c r="Z108" s="38"/>
      <c r="AA108" s="145"/>
      <c r="AB108" s="124"/>
      <c r="AC108" s="148"/>
      <c r="AD108" s="57" t="str">
        <f>IF(AND(AD105="Yes",AD107="Yes"),"Cycle Complete","Cycle Incomplete")</f>
        <v>Cycle Incomplete</v>
      </c>
      <c r="AE108" s="127"/>
      <c r="AF108" s="135"/>
    </row>
    <row r="109" spans="1:32" ht="15" customHeight="1" x14ac:dyDescent="0.25">
      <c r="A109" s="152"/>
      <c r="B109" s="45"/>
      <c r="C109" s="46"/>
      <c r="D109" s="46"/>
      <c r="E109" s="46"/>
      <c r="F109" s="46"/>
      <c r="G109" s="46"/>
      <c r="H109" s="46"/>
      <c r="I109" s="46"/>
      <c r="J109" s="46"/>
      <c r="K109" s="46"/>
      <c r="L109" s="46"/>
      <c r="M109" s="128"/>
      <c r="N109" s="131">
        <f>COUNTIF(C109:L113,"y")</f>
        <v>0</v>
      </c>
      <c r="O109" s="140" t="str">
        <f t="shared" ref="O109" si="38">IF(N109&gt;0,"OK","No Observation")</f>
        <v>No Observation</v>
      </c>
      <c r="P109" s="46"/>
      <c r="Q109" s="46"/>
      <c r="R109" s="46"/>
      <c r="S109" s="46"/>
      <c r="T109" s="46"/>
      <c r="U109" s="46"/>
      <c r="V109" s="46"/>
      <c r="W109" s="46"/>
      <c r="X109" s="46"/>
      <c r="Y109" s="46"/>
      <c r="Z109" s="46"/>
      <c r="AA109" s="128"/>
      <c r="AB109" s="131">
        <f>COUNTIF(P109:Z113,"Y")</f>
        <v>0</v>
      </c>
      <c r="AC109" s="140" t="str">
        <f t="shared" ref="AC109" si="39">IF(AB109&gt;0,"OK","No Debrief")</f>
        <v>No Debrief</v>
      </c>
      <c r="AD109" s="68" t="s">
        <v>62</v>
      </c>
      <c r="AE109" s="119"/>
      <c r="AF109" s="136"/>
    </row>
    <row r="110" spans="1:32" x14ac:dyDescent="0.25">
      <c r="A110" s="153"/>
      <c r="B110" s="47"/>
      <c r="C110" s="48"/>
      <c r="D110" s="48"/>
      <c r="E110" s="48"/>
      <c r="F110" s="48"/>
      <c r="G110" s="48"/>
      <c r="H110" s="48"/>
      <c r="I110" s="48"/>
      <c r="J110" s="48"/>
      <c r="K110" s="48"/>
      <c r="L110" s="48"/>
      <c r="M110" s="129"/>
      <c r="N110" s="132"/>
      <c r="O110" s="141"/>
      <c r="P110" s="48"/>
      <c r="Q110" s="48"/>
      <c r="R110" s="48"/>
      <c r="S110" s="48"/>
      <c r="T110" s="48"/>
      <c r="U110" s="48"/>
      <c r="V110" s="48"/>
      <c r="W110" s="48"/>
      <c r="X110" s="48"/>
      <c r="Y110" s="48"/>
      <c r="Z110" s="48"/>
      <c r="AA110" s="129"/>
      <c r="AB110" s="132"/>
      <c r="AC110" s="141"/>
      <c r="AD110" s="94" t="str">
        <f>IF(O109="OK", "Yes", "No")</f>
        <v>No</v>
      </c>
      <c r="AE110" s="120"/>
      <c r="AF110" s="137"/>
    </row>
    <row r="111" spans="1:32" x14ac:dyDescent="0.25">
      <c r="A111" s="153"/>
      <c r="B111" s="47"/>
      <c r="C111" s="48"/>
      <c r="D111" s="48"/>
      <c r="E111" s="48"/>
      <c r="F111" s="48"/>
      <c r="G111" s="48"/>
      <c r="H111" s="48"/>
      <c r="I111" s="48"/>
      <c r="J111" s="48"/>
      <c r="K111" s="48"/>
      <c r="L111" s="48"/>
      <c r="M111" s="129"/>
      <c r="N111" s="132"/>
      <c r="O111" s="141"/>
      <c r="P111" s="48"/>
      <c r="Q111" s="48"/>
      <c r="R111" s="48"/>
      <c r="S111" s="48"/>
      <c r="T111" s="48"/>
      <c r="U111" s="48"/>
      <c r="V111" s="48"/>
      <c r="W111" s="48"/>
      <c r="X111" s="48"/>
      <c r="Y111" s="48"/>
      <c r="Z111" s="48"/>
      <c r="AA111" s="129"/>
      <c r="AB111" s="132"/>
      <c r="AC111" s="141"/>
      <c r="AD111" s="55" t="s">
        <v>63</v>
      </c>
      <c r="AE111" s="120"/>
      <c r="AF111" s="93" t="s">
        <v>86</v>
      </c>
    </row>
    <row r="112" spans="1:32" x14ac:dyDescent="0.25">
      <c r="A112" s="154"/>
      <c r="B112" s="47"/>
      <c r="C112" s="48"/>
      <c r="D112" s="48"/>
      <c r="E112" s="48"/>
      <c r="F112" s="48"/>
      <c r="G112" s="48"/>
      <c r="H112" s="48"/>
      <c r="I112" s="48"/>
      <c r="J112" s="48"/>
      <c r="K112" s="48"/>
      <c r="L112" s="48"/>
      <c r="M112" s="129"/>
      <c r="N112" s="132"/>
      <c r="O112" s="141"/>
      <c r="P112" s="48"/>
      <c r="Q112" s="48"/>
      <c r="R112" s="48"/>
      <c r="S112" s="48"/>
      <c r="T112" s="48"/>
      <c r="U112" s="48"/>
      <c r="V112" s="48"/>
      <c r="W112" s="48"/>
      <c r="X112" s="48"/>
      <c r="Y112" s="48"/>
      <c r="Z112" s="48"/>
      <c r="AA112" s="129"/>
      <c r="AB112" s="132"/>
      <c r="AC112" s="141"/>
      <c r="AD112" s="94" t="str">
        <f>IF(AC109="OK","Yes","No")</f>
        <v>No</v>
      </c>
      <c r="AE112" s="120"/>
      <c r="AF112" s="138"/>
    </row>
    <row r="113" spans="1:32" x14ac:dyDescent="0.25">
      <c r="A113" s="53" t="str">
        <f>IF(AD108="Cycle Complete", "", "Caution: Previous cycle incomplete")</f>
        <v>Caution: Previous cycle incomplete</v>
      </c>
      <c r="B113" s="49"/>
      <c r="C113" s="50"/>
      <c r="D113" s="50"/>
      <c r="E113" s="50"/>
      <c r="F113" s="50"/>
      <c r="G113" s="50"/>
      <c r="H113" s="50"/>
      <c r="I113" s="50"/>
      <c r="J113" s="50"/>
      <c r="K113" s="50"/>
      <c r="L113" s="50"/>
      <c r="M113" s="130"/>
      <c r="N113" s="133"/>
      <c r="O113" s="142"/>
      <c r="P113" s="50"/>
      <c r="Q113" s="50"/>
      <c r="R113" s="50"/>
      <c r="S113" s="50"/>
      <c r="T113" s="50"/>
      <c r="U113" s="50"/>
      <c r="V113" s="50"/>
      <c r="W113" s="50"/>
      <c r="X113" s="50"/>
      <c r="Y113" s="50"/>
      <c r="Z113" s="50"/>
      <c r="AA113" s="130"/>
      <c r="AB113" s="133"/>
      <c r="AC113" s="142"/>
      <c r="AD113" s="57" t="str">
        <f>IF(AND(AD110="Yes",AD112="Yes"),"Cycle Complete","Cycle Incomplete")</f>
        <v>Cycle Incomplete</v>
      </c>
      <c r="AE113" s="121"/>
      <c r="AF113" s="139"/>
    </row>
    <row r="114" spans="1:32" ht="15" customHeight="1" x14ac:dyDescent="0.25">
      <c r="A114" s="155"/>
      <c r="B114" s="33"/>
      <c r="C114" s="34"/>
      <c r="D114" s="34"/>
      <c r="E114" s="34"/>
      <c r="F114" s="34"/>
      <c r="G114" s="34"/>
      <c r="H114" s="34"/>
      <c r="I114" s="34"/>
      <c r="J114" s="34"/>
      <c r="K114" s="34"/>
      <c r="L114" s="34"/>
      <c r="M114" s="143"/>
      <c r="N114" s="122">
        <f>COUNTIF(C114:L118,"y")</f>
        <v>0</v>
      </c>
      <c r="O114" s="146" t="str">
        <f t="shared" ref="O114" si="40">IF(N114&gt;0,"OK","No Observation")</f>
        <v>No Observation</v>
      </c>
      <c r="P114" s="34"/>
      <c r="Q114" s="34"/>
      <c r="R114" s="34"/>
      <c r="S114" s="34"/>
      <c r="T114" s="34"/>
      <c r="U114" s="34"/>
      <c r="V114" s="34"/>
      <c r="W114" s="34"/>
      <c r="X114" s="34"/>
      <c r="Y114" s="34"/>
      <c r="Z114" s="34"/>
      <c r="AA114" s="143"/>
      <c r="AB114" s="122">
        <f>COUNTIF(P114:Z118,"Y")</f>
        <v>0</v>
      </c>
      <c r="AC114" s="146" t="str">
        <f t="shared" ref="AC114" si="41">IF(AB114&gt;0,"OK","No Debrief")</f>
        <v>No Debrief</v>
      </c>
      <c r="AD114" s="68" t="s">
        <v>62</v>
      </c>
      <c r="AE114" s="125"/>
      <c r="AF114" s="151"/>
    </row>
    <row r="115" spans="1:32" x14ac:dyDescent="0.25">
      <c r="A115" s="156"/>
      <c r="B115" s="35"/>
      <c r="C115" s="36"/>
      <c r="D115" s="36"/>
      <c r="E115" s="36"/>
      <c r="F115" s="36"/>
      <c r="G115" s="36"/>
      <c r="H115" s="36"/>
      <c r="I115" s="36"/>
      <c r="J115" s="36"/>
      <c r="K115" s="36"/>
      <c r="L115" s="36"/>
      <c r="M115" s="144"/>
      <c r="N115" s="123"/>
      <c r="O115" s="147"/>
      <c r="P115" s="36"/>
      <c r="Q115" s="36"/>
      <c r="R115" s="36"/>
      <c r="S115" s="36"/>
      <c r="T115" s="36"/>
      <c r="U115" s="36"/>
      <c r="V115" s="36"/>
      <c r="W115" s="36"/>
      <c r="X115" s="36"/>
      <c r="Y115" s="36"/>
      <c r="Z115" s="36"/>
      <c r="AA115" s="144"/>
      <c r="AB115" s="123"/>
      <c r="AC115" s="147"/>
      <c r="AD115" s="94" t="str">
        <f>IF(O114="OK", "Yes", "No")</f>
        <v>No</v>
      </c>
      <c r="AE115" s="126"/>
      <c r="AF115" s="150"/>
    </row>
    <row r="116" spans="1:32" x14ac:dyDescent="0.25">
      <c r="A116" s="156"/>
      <c r="B116" s="35"/>
      <c r="C116" s="36"/>
      <c r="D116" s="36"/>
      <c r="E116" s="36"/>
      <c r="F116" s="36"/>
      <c r="G116" s="36"/>
      <c r="H116" s="36"/>
      <c r="I116" s="36"/>
      <c r="J116" s="36"/>
      <c r="K116" s="36"/>
      <c r="L116" s="36"/>
      <c r="M116" s="144"/>
      <c r="N116" s="123"/>
      <c r="O116" s="147"/>
      <c r="P116" s="36"/>
      <c r="Q116" s="36"/>
      <c r="R116" s="36"/>
      <c r="S116" s="36"/>
      <c r="T116" s="36"/>
      <c r="U116" s="36"/>
      <c r="V116" s="36"/>
      <c r="W116" s="36"/>
      <c r="X116" s="36"/>
      <c r="Y116" s="36"/>
      <c r="Z116" s="36"/>
      <c r="AA116" s="144"/>
      <c r="AB116" s="123"/>
      <c r="AC116" s="147"/>
      <c r="AD116" s="55" t="s">
        <v>63</v>
      </c>
      <c r="AE116" s="126"/>
      <c r="AF116" s="93" t="s">
        <v>86</v>
      </c>
    </row>
    <row r="117" spans="1:32" x14ac:dyDescent="0.25">
      <c r="A117" s="157"/>
      <c r="B117" s="35"/>
      <c r="C117" s="36"/>
      <c r="D117" s="36"/>
      <c r="E117" s="36"/>
      <c r="F117" s="36"/>
      <c r="G117" s="36"/>
      <c r="H117" s="36"/>
      <c r="I117" s="36"/>
      <c r="J117" s="36"/>
      <c r="K117" s="36"/>
      <c r="L117" s="36"/>
      <c r="M117" s="144"/>
      <c r="N117" s="123"/>
      <c r="O117" s="147"/>
      <c r="P117" s="36"/>
      <c r="Q117" s="36"/>
      <c r="R117" s="36"/>
      <c r="S117" s="36"/>
      <c r="T117" s="36"/>
      <c r="U117" s="36"/>
      <c r="V117" s="36"/>
      <c r="W117" s="36"/>
      <c r="X117" s="36"/>
      <c r="Y117" s="36"/>
      <c r="Z117" s="36"/>
      <c r="AA117" s="144"/>
      <c r="AB117" s="123"/>
      <c r="AC117" s="147"/>
      <c r="AD117" s="94" t="str">
        <f>IF(AC114="OK","Yes","No")</f>
        <v>No</v>
      </c>
      <c r="AE117" s="126"/>
      <c r="AF117" s="134"/>
    </row>
    <row r="118" spans="1:32" x14ac:dyDescent="0.25">
      <c r="A118" s="71" t="str">
        <f>IF(AD113="Cycle Complete", "", "Caution: Previous cycle incomplete")</f>
        <v>Caution: Previous cycle incomplete</v>
      </c>
      <c r="B118" s="37"/>
      <c r="C118" s="38"/>
      <c r="D118" s="38"/>
      <c r="E118" s="38"/>
      <c r="F118" s="38"/>
      <c r="G118" s="38"/>
      <c r="H118" s="38"/>
      <c r="I118" s="38"/>
      <c r="J118" s="38"/>
      <c r="K118" s="38"/>
      <c r="L118" s="38"/>
      <c r="M118" s="145"/>
      <c r="N118" s="124"/>
      <c r="O118" s="148"/>
      <c r="P118" s="38"/>
      <c r="Q118" s="38"/>
      <c r="R118" s="38"/>
      <c r="S118" s="38"/>
      <c r="T118" s="38"/>
      <c r="U118" s="38"/>
      <c r="V118" s="38"/>
      <c r="W118" s="38"/>
      <c r="X118" s="38"/>
      <c r="Y118" s="38"/>
      <c r="Z118" s="38"/>
      <c r="AA118" s="145"/>
      <c r="AB118" s="124"/>
      <c r="AC118" s="148"/>
      <c r="AD118" s="57" t="str">
        <f>IF(AND(AD115="Yes",AD117="Yes"),"Cycle Complete","Cycle Incomplete")</f>
        <v>Cycle Incomplete</v>
      </c>
      <c r="AE118" s="127"/>
      <c r="AF118" s="135"/>
    </row>
    <row r="119" spans="1:32" ht="15" customHeight="1" x14ac:dyDescent="0.25">
      <c r="A119" s="152"/>
      <c r="B119" s="45"/>
      <c r="C119" s="46"/>
      <c r="D119" s="46"/>
      <c r="E119" s="46"/>
      <c r="F119" s="46"/>
      <c r="G119" s="46"/>
      <c r="H119" s="46"/>
      <c r="I119" s="46"/>
      <c r="J119" s="46"/>
      <c r="K119" s="46"/>
      <c r="L119" s="46"/>
      <c r="M119" s="128"/>
      <c r="N119" s="131">
        <f>COUNTIF(C119:L123,"y")</f>
        <v>0</v>
      </c>
      <c r="O119" s="140" t="str">
        <f t="shared" ref="O119" si="42">IF(N119&gt;0,"OK","No Observation")</f>
        <v>No Observation</v>
      </c>
      <c r="P119" s="46"/>
      <c r="Q119" s="46"/>
      <c r="R119" s="46"/>
      <c r="S119" s="46"/>
      <c r="T119" s="46"/>
      <c r="U119" s="46"/>
      <c r="V119" s="46"/>
      <c r="W119" s="46"/>
      <c r="X119" s="46"/>
      <c r="Y119" s="46"/>
      <c r="Z119" s="46"/>
      <c r="AA119" s="128"/>
      <c r="AB119" s="131">
        <f>COUNTIF(P119:Z123,"Y")</f>
        <v>0</v>
      </c>
      <c r="AC119" s="140" t="str">
        <f t="shared" ref="AC119" si="43">IF(AB119&gt;0,"OK","No Debrief")</f>
        <v>No Debrief</v>
      </c>
      <c r="AD119" s="68" t="s">
        <v>62</v>
      </c>
      <c r="AE119" s="119"/>
      <c r="AF119" s="136"/>
    </row>
    <row r="120" spans="1:32" x14ac:dyDescent="0.25">
      <c r="A120" s="153"/>
      <c r="B120" s="47"/>
      <c r="C120" s="48"/>
      <c r="D120" s="48"/>
      <c r="E120" s="48"/>
      <c r="F120" s="48"/>
      <c r="G120" s="48"/>
      <c r="H120" s="48"/>
      <c r="I120" s="48"/>
      <c r="J120" s="48"/>
      <c r="K120" s="48"/>
      <c r="L120" s="48"/>
      <c r="M120" s="129"/>
      <c r="N120" s="132"/>
      <c r="O120" s="141"/>
      <c r="P120" s="48"/>
      <c r="Q120" s="48"/>
      <c r="R120" s="48"/>
      <c r="S120" s="48"/>
      <c r="T120" s="48"/>
      <c r="U120" s="48"/>
      <c r="V120" s="48"/>
      <c r="W120" s="48"/>
      <c r="X120" s="48"/>
      <c r="Y120" s="48"/>
      <c r="Z120" s="48"/>
      <c r="AA120" s="129"/>
      <c r="AB120" s="132"/>
      <c r="AC120" s="141"/>
      <c r="AD120" s="94" t="str">
        <f>IF(O119="OK", "Yes", "No")</f>
        <v>No</v>
      </c>
      <c r="AE120" s="120"/>
      <c r="AF120" s="137"/>
    </row>
    <row r="121" spans="1:32" x14ac:dyDescent="0.25">
      <c r="A121" s="153"/>
      <c r="B121" s="47"/>
      <c r="C121" s="48"/>
      <c r="D121" s="48"/>
      <c r="E121" s="48"/>
      <c r="F121" s="48"/>
      <c r="G121" s="48"/>
      <c r="H121" s="48"/>
      <c r="I121" s="48"/>
      <c r="J121" s="48"/>
      <c r="K121" s="48"/>
      <c r="L121" s="48"/>
      <c r="M121" s="129"/>
      <c r="N121" s="132"/>
      <c r="O121" s="141"/>
      <c r="P121" s="48"/>
      <c r="Q121" s="48"/>
      <c r="R121" s="48"/>
      <c r="S121" s="48"/>
      <c r="T121" s="48"/>
      <c r="U121" s="48"/>
      <c r="V121" s="48"/>
      <c r="W121" s="48"/>
      <c r="X121" s="48"/>
      <c r="Y121" s="48"/>
      <c r="Z121" s="48"/>
      <c r="AA121" s="129"/>
      <c r="AB121" s="132"/>
      <c r="AC121" s="141"/>
      <c r="AD121" s="55" t="s">
        <v>63</v>
      </c>
      <c r="AE121" s="120"/>
      <c r="AF121" s="93" t="s">
        <v>86</v>
      </c>
    </row>
    <row r="122" spans="1:32" x14ac:dyDescent="0.25">
      <c r="A122" s="154"/>
      <c r="B122" s="47"/>
      <c r="C122" s="48"/>
      <c r="D122" s="48"/>
      <c r="E122" s="48"/>
      <c r="F122" s="48"/>
      <c r="G122" s="48"/>
      <c r="H122" s="48"/>
      <c r="I122" s="48"/>
      <c r="J122" s="48"/>
      <c r="K122" s="48"/>
      <c r="L122" s="48"/>
      <c r="M122" s="129"/>
      <c r="N122" s="132"/>
      <c r="O122" s="141"/>
      <c r="P122" s="48"/>
      <c r="Q122" s="48"/>
      <c r="R122" s="48"/>
      <c r="S122" s="48"/>
      <c r="T122" s="48"/>
      <c r="U122" s="48"/>
      <c r="V122" s="48"/>
      <c r="W122" s="48"/>
      <c r="X122" s="48"/>
      <c r="Y122" s="48"/>
      <c r="Z122" s="48"/>
      <c r="AA122" s="129"/>
      <c r="AB122" s="132"/>
      <c r="AC122" s="141"/>
      <c r="AD122" s="94" t="str">
        <f>IF(AC119="OK","Yes","No")</f>
        <v>No</v>
      </c>
      <c r="AE122" s="120"/>
      <c r="AF122" s="138"/>
    </row>
    <row r="123" spans="1:32" x14ac:dyDescent="0.25">
      <c r="A123" s="53" t="str">
        <f>IF(AD118="Cycle Complete", "", "Caution: Previous cycle incomplete")</f>
        <v>Caution: Previous cycle incomplete</v>
      </c>
      <c r="B123" s="49"/>
      <c r="C123" s="50"/>
      <c r="D123" s="50"/>
      <c r="E123" s="50"/>
      <c r="F123" s="50"/>
      <c r="G123" s="50"/>
      <c r="H123" s="50"/>
      <c r="I123" s="50"/>
      <c r="J123" s="50"/>
      <c r="K123" s="50"/>
      <c r="L123" s="50"/>
      <c r="M123" s="130"/>
      <c r="N123" s="133"/>
      <c r="O123" s="142"/>
      <c r="P123" s="50"/>
      <c r="Q123" s="50"/>
      <c r="R123" s="50"/>
      <c r="S123" s="50"/>
      <c r="T123" s="50"/>
      <c r="U123" s="50"/>
      <c r="V123" s="50"/>
      <c r="W123" s="50"/>
      <c r="X123" s="50"/>
      <c r="Y123" s="50"/>
      <c r="Z123" s="50"/>
      <c r="AA123" s="130"/>
      <c r="AB123" s="133"/>
      <c r="AC123" s="142"/>
      <c r="AD123" s="57" t="str">
        <f>IF(AND(AD120="Yes",AD122="Yes"),"Cycle Complete","Cycle Incomplete")</f>
        <v>Cycle Incomplete</v>
      </c>
      <c r="AE123" s="121"/>
      <c r="AF123" s="139"/>
    </row>
    <row r="124" spans="1:32" ht="15" customHeight="1" x14ac:dyDescent="0.25">
      <c r="A124" s="155"/>
      <c r="B124" s="33"/>
      <c r="C124" s="34"/>
      <c r="D124" s="34"/>
      <c r="E124" s="34"/>
      <c r="F124" s="34"/>
      <c r="G124" s="34"/>
      <c r="H124" s="34"/>
      <c r="I124" s="34"/>
      <c r="J124" s="34"/>
      <c r="K124" s="34"/>
      <c r="L124" s="34"/>
      <c r="M124" s="143"/>
      <c r="N124" s="122">
        <f>COUNTIF(C124:L128,"y")</f>
        <v>0</v>
      </c>
      <c r="O124" s="146" t="str">
        <f t="shared" ref="O124" si="44">IF(N124&gt;0,"OK","No Observation")</f>
        <v>No Observation</v>
      </c>
      <c r="P124" s="34"/>
      <c r="Q124" s="34"/>
      <c r="R124" s="34"/>
      <c r="S124" s="34"/>
      <c r="T124" s="34"/>
      <c r="U124" s="34"/>
      <c r="V124" s="34"/>
      <c r="W124" s="34"/>
      <c r="X124" s="34"/>
      <c r="Y124" s="34"/>
      <c r="Z124" s="34"/>
      <c r="AA124" s="143"/>
      <c r="AB124" s="122">
        <f>COUNTIF(P124:Z128,"Y")</f>
        <v>0</v>
      </c>
      <c r="AC124" s="146" t="str">
        <f t="shared" ref="AC124" si="45">IF(AB124&gt;0,"OK","No Debrief")</f>
        <v>No Debrief</v>
      </c>
      <c r="AD124" s="68" t="s">
        <v>62</v>
      </c>
      <c r="AE124" s="125"/>
      <c r="AF124" s="151"/>
    </row>
    <row r="125" spans="1:32" x14ac:dyDescent="0.25">
      <c r="A125" s="156"/>
      <c r="B125" s="35"/>
      <c r="C125" s="36"/>
      <c r="D125" s="36"/>
      <c r="E125" s="36"/>
      <c r="F125" s="36"/>
      <c r="G125" s="36"/>
      <c r="H125" s="36"/>
      <c r="I125" s="36"/>
      <c r="J125" s="36"/>
      <c r="K125" s="36"/>
      <c r="L125" s="36"/>
      <c r="M125" s="144"/>
      <c r="N125" s="123"/>
      <c r="O125" s="147"/>
      <c r="P125" s="36"/>
      <c r="Q125" s="36"/>
      <c r="R125" s="36"/>
      <c r="S125" s="36"/>
      <c r="T125" s="36"/>
      <c r="U125" s="36"/>
      <c r="V125" s="36"/>
      <c r="W125" s="36"/>
      <c r="X125" s="36"/>
      <c r="Y125" s="36"/>
      <c r="Z125" s="36"/>
      <c r="AA125" s="144"/>
      <c r="AB125" s="123"/>
      <c r="AC125" s="147"/>
      <c r="AD125" s="94" t="str">
        <f>IF(O124="OK", "Yes", "No")</f>
        <v>No</v>
      </c>
      <c r="AE125" s="126"/>
      <c r="AF125" s="150"/>
    </row>
    <row r="126" spans="1:32" x14ac:dyDescent="0.25">
      <c r="A126" s="156"/>
      <c r="B126" s="35"/>
      <c r="C126" s="36"/>
      <c r="D126" s="36"/>
      <c r="E126" s="36"/>
      <c r="F126" s="36"/>
      <c r="G126" s="36"/>
      <c r="H126" s="36"/>
      <c r="I126" s="36"/>
      <c r="J126" s="36"/>
      <c r="K126" s="36"/>
      <c r="L126" s="36"/>
      <c r="M126" s="144"/>
      <c r="N126" s="123"/>
      <c r="O126" s="147"/>
      <c r="P126" s="36"/>
      <c r="Q126" s="36"/>
      <c r="R126" s="36"/>
      <c r="S126" s="36"/>
      <c r="T126" s="36"/>
      <c r="U126" s="36"/>
      <c r="V126" s="36"/>
      <c r="W126" s="36"/>
      <c r="X126" s="36"/>
      <c r="Y126" s="36"/>
      <c r="Z126" s="36"/>
      <c r="AA126" s="144"/>
      <c r="AB126" s="123"/>
      <c r="AC126" s="147"/>
      <c r="AD126" s="55" t="s">
        <v>63</v>
      </c>
      <c r="AE126" s="126"/>
      <c r="AF126" s="93" t="s">
        <v>86</v>
      </c>
    </row>
    <row r="127" spans="1:32" x14ac:dyDescent="0.25">
      <c r="A127" s="157"/>
      <c r="B127" s="35"/>
      <c r="C127" s="36"/>
      <c r="D127" s="36"/>
      <c r="E127" s="36"/>
      <c r="F127" s="36"/>
      <c r="G127" s="36"/>
      <c r="H127" s="36"/>
      <c r="I127" s="36"/>
      <c r="J127" s="36"/>
      <c r="K127" s="36"/>
      <c r="L127" s="36"/>
      <c r="M127" s="144"/>
      <c r="N127" s="123"/>
      <c r="O127" s="147"/>
      <c r="P127" s="36"/>
      <c r="Q127" s="36"/>
      <c r="R127" s="36"/>
      <c r="S127" s="36"/>
      <c r="T127" s="36"/>
      <c r="U127" s="36"/>
      <c r="V127" s="36"/>
      <c r="W127" s="36"/>
      <c r="X127" s="36"/>
      <c r="Y127" s="36"/>
      <c r="Z127" s="36"/>
      <c r="AA127" s="144"/>
      <c r="AB127" s="123"/>
      <c r="AC127" s="147"/>
      <c r="AD127" s="94" t="str">
        <f>IF(AC124="OK","Yes","No")</f>
        <v>No</v>
      </c>
      <c r="AE127" s="126"/>
      <c r="AF127" s="134"/>
    </row>
    <row r="128" spans="1:32" x14ac:dyDescent="0.25">
      <c r="A128" s="71" t="str">
        <f>IF(AD123="Cycle Complete", "", "Caution: Previous cycle incomplete")</f>
        <v>Caution: Previous cycle incomplete</v>
      </c>
      <c r="B128" s="37"/>
      <c r="C128" s="38"/>
      <c r="D128" s="38"/>
      <c r="E128" s="38"/>
      <c r="F128" s="38"/>
      <c r="G128" s="38"/>
      <c r="H128" s="38"/>
      <c r="I128" s="38"/>
      <c r="J128" s="38"/>
      <c r="K128" s="38"/>
      <c r="L128" s="38"/>
      <c r="M128" s="145"/>
      <c r="N128" s="124"/>
      <c r="O128" s="148"/>
      <c r="P128" s="38"/>
      <c r="Q128" s="38"/>
      <c r="R128" s="38"/>
      <c r="S128" s="38"/>
      <c r="T128" s="38"/>
      <c r="U128" s="38"/>
      <c r="V128" s="38"/>
      <c r="W128" s="38"/>
      <c r="X128" s="38"/>
      <c r="Y128" s="38"/>
      <c r="Z128" s="38"/>
      <c r="AA128" s="145"/>
      <c r="AB128" s="124"/>
      <c r="AC128" s="148"/>
      <c r="AD128" s="57" t="str">
        <f>IF(AND(AD125="Yes",AD127="Yes"),"Cycle Complete","Cycle Incomplete")</f>
        <v>Cycle Incomplete</v>
      </c>
      <c r="AE128" s="127"/>
      <c r="AF128" s="135"/>
    </row>
    <row r="129" spans="1:32" ht="15" customHeight="1" x14ac:dyDescent="0.25">
      <c r="A129" s="152"/>
      <c r="B129" s="45"/>
      <c r="C129" s="46"/>
      <c r="D129" s="46"/>
      <c r="E129" s="46"/>
      <c r="F129" s="46"/>
      <c r="G129" s="46"/>
      <c r="H129" s="46"/>
      <c r="I129" s="46"/>
      <c r="J129" s="46"/>
      <c r="K129" s="46"/>
      <c r="L129" s="46"/>
      <c r="M129" s="128"/>
      <c r="N129" s="131">
        <f>COUNTIF(C129:L133,"y")</f>
        <v>0</v>
      </c>
      <c r="O129" s="140" t="str">
        <f t="shared" ref="O129" si="46">IF(N129&gt;0,"OK","No Observation")</f>
        <v>No Observation</v>
      </c>
      <c r="P129" s="46"/>
      <c r="Q129" s="46"/>
      <c r="R129" s="46"/>
      <c r="S129" s="46"/>
      <c r="T129" s="46"/>
      <c r="U129" s="46"/>
      <c r="V129" s="46"/>
      <c r="W129" s="46"/>
      <c r="X129" s="46"/>
      <c r="Y129" s="46"/>
      <c r="Z129" s="46"/>
      <c r="AA129" s="128"/>
      <c r="AB129" s="131">
        <f>COUNTIF(P129:Z133,"Y")</f>
        <v>0</v>
      </c>
      <c r="AC129" s="140" t="str">
        <f t="shared" ref="AC129" si="47">IF(AB129&gt;0,"OK","No Debrief")</f>
        <v>No Debrief</v>
      </c>
      <c r="AD129" s="68" t="s">
        <v>62</v>
      </c>
      <c r="AE129" s="119"/>
      <c r="AF129" s="136"/>
    </row>
    <row r="130" spans="1:32" x14ac:dyDescent="0.25">
      <c r="A130" s="153"/>
      <c r="B130" s="47"/>
      <c r="C130" s="48"/>
      <c r="D130" s="48"/>
      <c r="E130" s="48"/>
      <c r="F130" s="48"/>
      <c r="G130" s="48"/>
      <c r="H130" s="48"/>
      <c r="I130" s="48"/>
      <c r="J130" s="48"/>
      <c r="K130" s="48"/>
      <c r="L130" s="48"/>
      <c r="M130" s="129"/>
      <c r="N130" s="132"/>
      <c r="O130" s="141"/>
      <c r="P130" s="48"/>
      <c r="Q130" s="48"/>
      <c r="R130" s="48"/>
      <c r="S130" s="48"/>
      <c r="T130" s="48"/>
      <c r="U130" s="48"/>
      <c r="V130" s="48"/>
      <c r="W130" s="48"/>
      <c r="X130" s="48"/>
      <c r="Y130" s="48"/>
      <c r="Z130" s="48"/>
      <c r="AA130" s="129"/>
      <c r="AB130" s="132"/>
      <c r="AC130" s="141"/>
      <c r="AD130" s="94" t="str">
        <f>IF(O129="OK", "Yes", "No")</f>
        <v>No</v>
      </c>
      <c r="AE130" s="120"/>
      <c r="AF130" s="137"/>
    </row>
    <row r="131" spans="1:32" x14ac:dyDescent="0.25">
      <c r="A131" s="153"/>
      <c r="B131" s="47"/>
      <c r="C131" s="48"/>
      <c r="D131" s="48"/>
      <c r="E131" s="48"/>
      <c r="F131" s="48"/>
      <c r="G131" s="48"/>
      <c r="H131" s="48"/>
      <c r="I131" s="48"/>
      <c r="J131" s="48"/>
      <c r="K131" s="48"/>
      <c r="L131" s="48"/>
      <c r="M131" s="129"/>
      <c r="N131" s="132"/>
      <c r="O131" s="141"/>
      <c r="P131" s="48"/>
      <c r="Q131" s="48"/>
      <c r="R131" s="48"/>
      <c r="S131" s="48"/>
      <c r="T131" s="48"/>
      <c r="U131" s="48"/>
      <c r="V131" s="48"/>
      <c r="W131" s="48"/>
      <c r="X131" s="48"/>
      <c r="Y131" s="48"/>
      <c r="Z131" s="48"/>
      <c r="AA131" s="129"/>
      <c r="AB131" s="132"/>
      <c r="AC131" s="141"/>
      <c r="AD131" s="55" t="s">
        <v>63</v>
      </c>
      <c r="AE131" s="120"/>
      <c r="AF131" s="93" t="s">
        <v>86</v>
      </c>
    </row>
    <row r="132" spans="1:32" x14ac:dyDescent="0.25">
      <c r="A132" s="154"/>
      <c r="B132" s="47"/>
      <c r="C132" s="48"/>
      <c r="D132" s="48"/>
      <c r="E132" s="48"/>
      <c r="F132" s="48"/>
      <c r="G132" s="48"/>
      <c r="H132" s="48"/>
      <c r="I132" s="48"/>
      <c r="J132" s="48"/>
      <c r="K132" s="48"/>
      <c r="L132" s="48"/>
      <c r="M132" s="129"/>
      <c r="N132" s="132"/>
      <c r="O132" s="141"/>
      <c r="P132" s="48"/>
      <c r="Q132" s="48"/>
      <c r="R132" s="48"/>
      <c r="S132" s="48"/>
      <c r="T132" s="48"/>
      <c r="U132" s="48"/>
      <c r="V132" s="48"/>
      <c r="W132" s="48"/>
      <c r="X132" s="48"/>
      <c r="Y132" s="48"/>
      <c r="Z132" s="48"/>
      <c r="AA132" s="129"/>
      <c r="AB132" s="132"/>
      <c r="AC132" s="141"/>
      <c r="AD132" s="94" t="str">
        <f>IF(AC129="OK","Yes","No")</f>
        <v>No</v>
      </c>
      <c r="AE132" s="120"/>
      <c r="AF132" s="138"/>
    </row>
    <row r="133" spans="1:32" x14ac:dyDescent="0.25">
      <c r="A133" s="53" t="str">
        <f>IF(AD128="Cycle Complete", "", "Caution: Previous cycle incomplete")</f>
        <v>Caution: Previous cycle incomplete</v>
      </c>
      <c r="B133" s="49"/>
      <c r="C133" s="50"/>
      <c r="D133" s="50"/>
      <c r="E133" s="50"/>
      <c r="F133" s="50"/>
      <c r="G133" s="50"/>
      <c r="H133" s="50"/>
      <c r="I133" s="50"/>
      <c r="J133" s="50"/>
      <c r="K133" s="50"/>
      <c r="L133" s="50"/>
      <c r="M133" s="130"/>
      <c r="N133" s="133"/>
      <c r="O133" s="142"/>
      <c r="P133" s="50"/>
      <c r="Q133" s="50"/>
      <c r="R133" s="50"/>
      <c r="S133" s="50"/>
      <c r="T133" s="50"/>
      <c r="U133" s="50"/>
      <c r="V133" s="50"/>
      <c r="W133" s="50"/>
      <c r="X133" s="50"/>
      <c r="Y133" s="50"/>
      <c r="Z133" s="50"/>
      <c r="AA133" s="130"/>
      <c r="AB133" s="133"/>
      <c r="AC133" s="142"/>
      <c r="AD133" s="57" t="str">
        <f>IF(AND(AD130="Yes",AD132="Yes"),"Cycle Complete","Cycle Incomplete")</f>
        <v>Cycle Incomplete</v>
      </c>
      <c r="AE133" s="121"/>
      <c r="AF133" s="139"/>
    </row>
    <row r="134" spans="1:32" ht="15" customHeight="1" x14ac:dyDescent="0.25">
      <c r="A134" s="155"/>
      <c r="B134" s="33"/>
      <c r="C134" s="34"/>
      <c r="D134" s="34"/>
      <c r="E134" s="34"/>
      <c r="F134" s="34"/>
      <c r="G134" s="34"/>
      <c r="H134" s="34"/>
      <c r="I134" s="34"/>
      <c r="J134" s="34"/>
      <c r="K134" s="34"/>
      <c r="L134" s="34"/>
      <c r="M134" s="143"/>
      <c r="N134" s="122">
        <f>COUNTIF(C134:L138,"y")</f>
        <v>0</v>
      </c>
      <c r="O134" s="146" t="str">
        <f t="shared" ref="O134" si="48">IF(N134&gt;0,"OK","No Observation")</f>
        <v>No Observation</v>
      </c>
      <c r="P134" s="34"/>
      <c r="Q134" s="34"/>
      <c r="R134" s="34"/>
      <c r="S134" s="34"/>
      <c r="T134" s="34"/>
      <c r="U134" s="34"/>
      <c r="V134" s="34"/>
      <c r="W134" s="34"/>
      <c r="X134" s="34"/>
      <c r="Y134" s="34"/>
      <c r="Z134" s="34"/>
      <c r="AA134" s="143"/>
      <c r="AB134" s="122">
        <f>COUNTIF(P134:Z138,"Y")</f>
        <v>0</v>
      </c>
      <c r="AC134" s="146" t="str">
        <f t="shared" ref="AC134" si="49">IF(AB134&gt;0,"OK","No Debrief")</f>
        <v>No Debrief</v>
      </c>
      <c r="AD134" s="68" t="s">
        <v>62</v>
      </c>
      <c r="AE134" s="125"/>
      <c r="AF134" s="151"/>
    </row>
    <row r="135" spans="1:32" x14ac:dyDescent="0.25">
      <c r="A135" s="156"/>
      <c r="B135" s="35"/>
      <c r="C135" s="36"/>
      <c r="D135" s="36"/>
      <c r="E135" s="36"/>
      <c r="F135" s="36"/>
      <c r="G135" s="36"/>
      <c r="H135" s="36"/>
      <c r="I135" s="36"/>
      <c r="J135" s="36"/>
      <c r="K135" s="36"/>
      <c r="L135" s="36"/>
      <c r="M135" s="144"/>
      <c r="N135" s="123"/>
      <c r="O135" s="147"/>
      <c r="P135" s="36"/>
      <c r="Q135" s="36"/>
      <c r="R135" s="36"/>
      <c r="S135" s="36"/>
      <c r="T135" s="36"/>
      <c r="U135" s="36"/>
      <c r="V135" s="36"/>
      <c r="W135" s="36"/>
      <c r="X135" s="36"/>
      <c r="Y135" s="36"/>
      <c r="Z135" s="36"/>
      <c r="AA135" s="144"/>
      <c r="AB135" s="123"/>
      <c r="AC135" s="147"/>
      <c r="AD135" s="94" t="str">
        <f>IF(O134="OK", "Yes", "No")</f>
        <v>No</v>
      </c>
      <c r="AE135" s="126"/>
      <c r="AF135" s="150"/>
    </row>
    <row r="136" spans="1:32" x14ac:dyDescent="0.25">
      <c r="A136" s="156"/>
      <c r="B136" s="35"/>
      <c r="C136" s="36"/>
      <c r="D136" s="36"/>
      <c r="E136" s="36"/>
      <c r="F136" s="36"/>
      <c r="G136" s="36"/>
      <c r="H136" s="36"/>
      <c r="I136" s="36"/>
      <c r="J136" s="36"/>
      <c r="K136" s="36"/>
      <c r="L136" s="36"/>
      <c r="M136" s="144"/>
      <c r="N136" s="123"/>
      <c r="O136" s="147"/>
      <c r="P136" s="36"/>
      <c r="Q136" s="36"/>
      <c r="R136" s="36"/>
      <c r="S136" s="36"/>
      <c r="T136" s="36"/>
      <c r="U136" s="36"/>
      <c r="V136" s="36"/>
      <c r="W136" s="36"/>
      <c r="X136" s="36"/>
      <c r="Y136" s="36"/>
      <c r="Z136" s="36"/>
      <c r="AA136" s="144"/>
      <c r="AB136" s="123"/>
      <c r="AC136" s="147"/>
      <c r="AD136" s="55" t="s">
        <v>63</v>
      </c>
      <c r="AE136" s="126"/>
      <c r="AF136" s="93" t="s">
        <v>86</v>
      </c>
    </row>
    <row r="137" spans="1:32" x14ac:dyDescent="0.25">
      <c r="A137" s="157"/>
      <c r="B137" s="35"/>
      <c r="C137" s="36"/>
      <c r="D137" s="36"/>
      <c r="E137" s="36"/>
      <c r="F137" s="36"/>
      <c r="G137" s="36"/>
      <c r="H137" s="36"/>
      <c r="I137" s="36"/>
      <c r="J137" s="36"/>
      <c r="K137" s="36"/>
      <c r="L137" s="36"/>
      <c r="M137" s="144"/>
      <c r="N137" s="123"/>
      <c r="O137" s="147"/>
      <c r="P137" s="36"/>
      <c r="Q137" s="36"/>
      <c r="R137" s="36"/>
      <c r="S137" s="36"/>
      <c r="T137" s="36"/>
      <c r="U137" s="36"/>
      <c r="V137" s="36"/>
      <c r="W137" s="36"/>
      <c r="X137" s="36"/>
      <c r="Y137" s="36"/>
      <c r="Z137" s="36"/>
      <c r="AA137" s="144"/>
      <c r="AB137" s="123"/>
      <c r="AC137" s="147"/>
      <c r="AD137" s="94" t="str">
        <f>IF(AC134="OK","Yes","No")</f>
        <v>No</v>
      </c>
      <c r="AE137" s="126"/>
      <c r="AF137" s="134"/>
    </row>
    <row r="138" spans="1:32" x14ac:dyDescent="0.25">
      <c r="A138" s="71" t="str">
        <f>IF(AD133="Cycle Complete", "", "Caution: Previous cycle incomplete")</f>
        <v>Caution: Previous cycle incomplete</v>
      </c>
      <c r="B138" s="37"/>
      <c r="C138" s="38"/>
      <c r="D138" s="38"/>
      <c r="E138" s="38"/>
      <c r="F138" s="38"/>
      <c r="G138" s="38"/>
      <c r="H138" s="38"/>
      <c r="I138" s="38"/>
      <c r="J138" s="38"/>
      <c r="K138" s="38"/>
      <c r="L138" s="38"/>
      <c r="M138" s="145"/>
      <c r="N138" s="124"/>
      <c r="O138" s="148"/>
      <c r="P138" s="38"/>
      <c r="Q138" s="38"/>
      <c r="R138" s="38"/>
      <c r="S138" s="38"/>
      <c r="T138" s="38"/>
      <c r="U138" s="38"/>
      <c r="V138" s="38"/>
      <c r="W138" s="38"/>
      <c r="X138" s="38"/>
      <c r="Y138" s="38"/>
      <c r="Z138" s="38"/>
      <c r="AA138" s="145"/>
      <c r="AB138" s="124"/>
      <c r="AC138" s="148"/>
      <c r="AD138" s="57" t="str">
        <f>IF(AND(AD135="Yes",AD137="Yes"),"Cycle Complete","Cycle Incomplete")</f>
        <v>Cycle Incomplete</v>
      </c>
      <c r="AE138" s="127"/>
      <c r="AF138" s="135"/>
    </row>
    <row r="139" spans="1:32" ht="15" customHeight="1" x14ac:dyDescent="0.25">
      <c r="A139" s="152"/>
      <c r="B139" s="45"/>
      <c r="C139" s="46"/>
      <c r="D139" s="46"/>
      <c r="E139" s="46"/>
      <c r="F139" s="46"/>
      <c r="G139" s="46"/>
      <c r="H139" s="46"/>
      <c r="I139" s="46"/>
      <c r="J139" s="46"/>
      <c r="K139" s="46"/>
      <c r="L139" s="46"/>
      <c r="M139" s="128"/>
      <c r="N139" s="131">
        <f>COUNTIF(C139:L143,"y")</f>
        <v>0</v>
      </c>
      <c r="O139" s="140" t="str">
        <f t="shared" ref="O139" si="50">IF(N139&gt;0,"OK","No Observation")</f>
        <v>No Observation</v>
      </c>
      <c r="P139" s="46"/>
      <c r="Q139" s="46"/>
      <c r="R139" s="46"/>
      <c r="S139" s="46"/>
      <c r="T139" s="46"/>
      <c r="U139" s="46"/>
      <c r="V139" s="46"/>
      <c r="W139" s="46"/>
      <c r="X139" s="46"/>
      <c r="Y139" s="46"/>
      <c r="Z139" s="46"/>
      <c r="AA139" s="128"/>
      <c r="AB139" s="131">
        <f>COUNTIF(P139:Z143,"Y")</f>
        <v>0</v>
      </c>
      <c r="AC139" s="140" t="str">
        <f t="shared" ref="AC139" si="51">IF(AB139&gt;0,"OK","No Debrief")</f>
        <v>No Debrief</v>
      </c>
      <c r="AD139" s="68" t="s">
        <v>62</v>
      </c>
      <c r="AE139" s="119"/>
      <c r="AF139" s="136"/>
    </row>
    <row r="140" spans="1:32" x14ac:dyDescent="0.25">
      <c r="A140" s="153"/>
      <c r="B140" s="47"/>
      <c r="C140" s="48"/>
      <c r="D140" s="48"/>
      <c r="E140" s="48"/>
      <c r="F140" s="48"/>
      <c r="G140" s="48"/>
      <c r="H140" s="48"/>
      <c r="I140" s="48"/>
      <c r="J140" s="48"/>
      <c r="K140" s="48"/>
      <c r="L140" s="48"/>
      <c r="M140" s="129"/>
      <c r="N140" s="132"/>
      <c r="O140" s="141"/>
      <c r="P140" s="48"/>
      <c r="Q140" s="48"/>
      <c r="R140" s="48"/>
      <c r="S140" s="48"/>
      <c r="T140" s="48"/>
      <c r="U140" s="48"/>
      <c r="V140" s="48"/>
      <c r="W140" s="48"/>
      <c r="X140" s="48"/>
      <c r="Y140" s="48"/>
      <c r="Z140" s="48"/>
      <c r="AA140" s="129"/>
      <c r="AB140" s="132"/>
      <c r="AC140" s="141"/>
      <c r="AD140" s="94" t="str">
        <f>IF(O139="OK", "Yes", "No")</f>
        <v>No</v>
      </c>
      <c r="AE140" s="120"/>
      <c r="AF140" s="137"/>
    </row>
    <row r="141" spans="1:32" x14ac:dyDescent="0.25">
      <c r="A141" s="153"/>
      <c r="B141" s="47"/>
      <c r="C141" s="48"/>
      <c r="D141" s="48"/>
      <c r="E141" s="48"/>
      <c r="F141" s="48"/>
      <c r="G141" s="48"/>
      <c r="H141" s="48"/>
      <c r="I141" s="48"/>
      <c r="J141" s="48"/>
      <c r="K141" s="48"/>
      <c r="L141" s="48"/>
      <c r="M141" s="129"/>
      <c r="N141" s="132"/>
      <c r="O141" s="141"/>
      <c r="P141" s="48"/>
      <c r="Q141" s="48"/>
      <c r="R141" s="48"/>
      <c r="S141" s="48"/>
      <c r="T141" s="48"/>
      <c r="U141" s="48"/>
      <c r="V141" s="48"/>
      <c r="W141" s="48"/>
      <c r="X141" s="48"/>
      <c r="Y141" s="48"/>
      <c r="Z141" s="48"/>
      <c r="AA141" s="129"/>
      <c r="AB141" s="132"/>
      <c r="AC141" s="141"/>
      <c r="AD141" s="55" t="s">
        <v>63</v>
      </c>
      <c r="AE141" s="120"/>
      <c r="AF141" s="93" t="s">
        <v>86</v>
      </c>
    </row>
    <row r="142" spans="1:32" x14ac:dyDescent="0.25">
      <c r="A142" s="154"/>
      <c r="B142" s="47"/>
      <c r="C142" s="48"/>
      <c r="D142" s="48"/>
      <c r="E142" s="48"/>
      <c r="F142" s="48"/>
      <c r="G142" s="48"/>
      <c r="H142" s="48"/>
      <c r="I142" s="48"/>
      <c r="J142" s="48"/>
      <c r="K142" s="48"/>
      <c r="L142" s="48"/>
      <c r="M142" s="129"/>
      <c r="N142" s="132"/>
      <c r="O142" s="141"/>
      <c r="P142" s="48"/>
      <c r="Q142" s="48"/>
      <c r="R142" s="48"/>
      <c r="S142" s="48"/>
      <c r="T142" s="48"/>
      <c r="U142" s="48"/>
      <c r="V142" s="48"/>
      <c r="W142" s="48"/>
      <c r="X142" s="48"/>
      <c r="Y142" s="48"/>
      <c r="Z142" s="48"/>
      <c r="AA142" s="129"/>
      <c r="AB142" s="132"/>
      <c r="AC142" s="141"/>
      <c r="AD142" s="94" t="str">
        <f>IF(AC139="OK","Yes","No")</f>
        <v>No</v>
      </c>
      <c r="AE142" s="120"/>
      <c r="AF142" s="138"/>
    </row>
    <row r="143" spans="1:32" x14ac:dyDescent="0.25">
      <c r="A143" s="53" t="str">
        <f>IF(AD138="Cycle Complete", "", "Caution: Previous cycle incomplete")</f>
        <v>Caution: Previous cycle incomplete</v>
      </c>
      <c r="B143" s="49"/>
      <c r="C143" s="50"/>
      <c r="D143" s="50"/>
      <c r="E143" s="50"/>
      <c r="F143" s="50"/>
      <c r="G143" s="50"/>
      <c r="H143" s="50"/>
      <c r="I143" s="50"/>
      <c r="J143" s="50"/>
      <c r="K143" s="50"/>
      <c r="L143" s="50"/>
      <c r="M143" s="130"/>
      <c r="N143" s="133"/>
      <c r="O143" s="142"/>
      <c r="P143" s="50"/>
      <c r="Q143" s="50"/>
      <c r="R143" s="50"/>
      <c r="S143" s="50"/>
      <c r="T143" s="50"/>
      <c r="U143" s="50"/>
      <c r="V143" s="50"/>
      <c r="W143" s="50"/>
      <c r="X143" s="50"/>
      <c r="Y143" s="50"/>
      <c r="Z143" s="50"/>
      <c r="AA143" s="130"/>
      <c r="AB143" s="133"/>
      <c r="AC143" s="142"/>
      <c r="AD143" s="57" t="str">
        <f>IF(AND(AD140="Yes",AD142="Yes"),"Cycle Complete","Cycle Incomplete")</f>
        <v>Cycle Incomplete</v>
      </c>
      <c r="AE143" s="121"/>
      <c r="AF143" s="139"/>
    </row>
    <row r="144" spans="1:32" ht="15" customHeight="1" x14ac:dyDescent="0.25">
      <c r="A144" s="155"/>
      <c r="B144" s="33"/>
      <c r="C144" s="34"/>
      <c r="D144" s="34"/>
      <c r="E144" s="34"/>
      <c r="F144" s="34"/>
      <c r="G144" s="34"/>
      <c r="H144" s="34"/>
      <c r="I144" s="34"/>
      <c r="J144" s="34"/>
      <c r="K144" s="34"/>
      <c r="L144" s="34"/>
      <c r="M144" s="143"/>
      <c r="N144" s="122">
        <f>COUNTIF(C144:L148,"y")</f>
        <v>0</v>
      </c>
      <c r="O144" s="146" t="str">
        <f t="shared" ref="O144" si="52">IF(N144&gt;0,"OK","No Observation")</f>
        <v>No Observation</v>
      </c>
      <c r="P144" s="34"/>
      <c r="Q144" s="34"/>
      <c r="R144" s="34"/>
      <c r="S144" s="34"/>
      <c r="T144" s="34"/>
      <c r="U144" s="34"/>
      <c r="V144" s="34"/>
      <c r="W144" s="34"/>
      <c r="X144" s="34"/>
      <c r="Y144" s="34"/>
      <c r="Z144" s="34"/>
      <c r="AA144" s="143"/>
      <c r="AB144" s="122">
        <f>COUNTIF(P144:Z148,"Y")</f>
        <v>0</v>
      </c>
      <c r="AC144" s="146" t="str">
        <f t="shared" ref="AC144" si="53">IF(AB144&gt;0,"OK","No Debrief")</f>
        <v>No Debrief</v>
      </c>
      <c r="AD144" s="68" t="s">
        <v>62</v>
      </c>
      <c r="AE144" s="125"/>
      <c r="AF144" s="151"/>
    </row>
    <row r="145" spans="1:32" x14ac:dyDescent="0.25">
      <c r="A145" s="156"/>
      <c r="B145" s="35"/>
      <c r="C145" s="36"/>
      <c r="D145" s="36"/>
      <c r="E145" s="36"/>
      <c r="F145" s="36"/>
      <c r="G145" s="36"/>
      <c r="H145" s="36"/>
      <c r="I145" s="36"/>
      <c r="J145" s="36"/>
      <c r="K145" s="36"/>
      <c r="L145" s="36"/>
      <c r="M145" s="144"/>
      <c r="N145" s="123"/>
      <c r="O145" s="147"/>
      <c r="P145" s="36"/>
      <c r="Q145" s="36"/>
      <c r="R145" s="36"/>
      <c r="S145" s="36"/>
      <c r="T145" s="36"/>
      <c r="U145" s="36"/>
      <c r="V145" s="36"/>
      <c r="W145" s="36"/>
      <c r="X145" s="36"/>
      <c r="Y145" s="36"/>
      <c r="Z145" s="36"/>
      <c r="AA145" s="144"/>
      <c r="AB145" s="123"/>
      <c r="AC145" s="147"/>
      <c r="AD145" s="94" t="str">
        <f>IF(O144="OK", "Yes", "No")</f>
        <v>No</v>
      </c>
      <c r="AE145" s="126"/>
      <c r="AF145" s="150"/>
    </row>
    <row r="146" spans="1:32" x14ac:dyDescent="0.25">
      <c r="A146" s="156"/>
      <c r="B146" s="35"/>
      <c r="C146" s="36"/>
      <c r="D146" s="36"/>
      <c r="E146" s="36"/>
      <c r="F146" s="36"/>
      <c r="G146" s="36"/>
      <c r="H146" s="36"/>
      <c r="I146" s="36"/>
      <c r="J146" s="36"/>
      <c r="K146" s="36"/>
      <c r="L146" s="36"/>
      <c r="M146" s="144"/>
      <c r="N146" s="123"/>
      <c r="O146" s="147"/>
      <c r="P146" s="36"/>
      <c r="Q146" s="36"/>
      <c r="R146" s="36"/>
      <c r="S146" s="36"/>
      <c r="T146" s="36"/>
      <c r="U146" s="36"/>
      <c r="V146" s="36"/>
      <c r="W146" s="36"/>
      <c r="X146" s="36"/>
      <c r="Y146" s="36"/>
      <c r="Z146" s="36"/>
      <c r="AA146" s="144"/>
      <c r="AB146" s="123"/>
      <c r="AC146" s="147"/>
      <c r="AD146" s="55" t="s">
        <v>63</v>
      </c>
      <c r="AE146" s="126"/>
      <c r="AF146" s="93" t="s">
        <v>86</v>
      </c>
    </row>
    <row r="147" spans="1:32" x14ac:dyDescent="0.25">
      <c r="A147" s="157"/>
      <c r="B147" s="35"/>
      <c r="C147" s="36"/>
      <c r="D147" s="36"/>
      <c r="E147" s="36"/>
      <c r="F147" s="36"/>
      <c r="G147" s="36"/>
      <c r="H147" s="36"/>
      <c r="I147" s="36"/>
      <c r="J147" s="36"/>
      <c r="K147" s="36"/>
      <c r="L147" s="36"/>
      <c r="M147" s="144"/>
      <c r="N147" s="123"/>
      <c r="O147" s="147"/>
      <c r="P147" s="36"/>
      <c r="Q147" s="36"/>
      <c r="R147" s="36"/>
      <c r="S147" s="36"/>
      <c r="T147" s="36"/>
      <c r="U147" s="36"/>
      <c r="V147" s="36"/>
      <c r="W147" s="36"/>
      <c r="X147" s="36"/>
      <c r="Y147" s="36"/>
      <c r="Z147" s="36"/>
      <c r="AA147" s="144"/>
      <c r="AB147" s="123"/>
      <c r="AC147" s="147"/>
      <c r="AD147" s="94" t="str">
        <f>IF(AC144="OK","Yes","No")</f>
        <v>No</v>
      </c>
      <c r="AE147" s="126"/>
      <c r="AF147" s="134"/>
    </row>
    <row r="148" spans="1:32" x14ac:dyDescent="0.25">
      <c r="A148" s="71" t="str">
        <f>IF(AD143="Cycle Complete", "", "Caution: Previous cycle incomplete")</f>
        <v>Caution: Previous cycle incomplete</v>
      </c>
      <c r="B148" s="37"/>
      <c r="C148" s="38"/>
      <c r="D148" s="38"/>
      <c r="E148" s="38"/>
      <c r="F148" s="38"/>
      <c r="G148" s="38"/>
      <c r="H148" s="38"/>
      <c r="I148" s="38"/>
      <c r="J148" s="38"/>
      <c r="K148" s="38"/>
      <c r="L148" s="38"/>
      <c r="M148" s="145"/>
      <c r="N148" s="124"/>
      <c r="O148" s="148"/>
      <c r="P148" s="38"/>
      <c r="Q148" s="38"/>
      <c r="R148" s="38"/>
      <c r="S148" s="38"/>
      <c r="T148" s="38"/>
      <c r="U148" s="38"/>
      <c r="V148" s="38"/>
      <c r="W148" s="38"/>
      <c r="X148" s="38"/>
      <c r="Y148" s="38"/>
      <c r="Z148" s="38"/>
      <c r="AA148" s="145"/>
      <c r="AB148" s="124"/>
      <c r="AC148" s="148"/>
      <c r="AD148" s="57" t="str">
        <f>IF(AND(AD145="Yes",AD147="Yes"),"Cycle Complete","Cycle Incomplete")</f>
        <v>Cycle Incomplete</v>
      </c>
      <c r="AE148" s="127"/>
      <c r="AF148" s="135"/>
    </row>
    <row r="149" spans="1:32" ht="15" customHeight="1" x14ac:dyDescent="0.25">
      <c r="A149" s="152"/>
      <c r="B149" s="45"/>
      <c r="C149" s="46"/>
      <c r="D149" s="46"/>
      <c r="E149" s="46"/>
      <c r="F149" s="46"/>
      <c r="G149" s="46"/>
      <c r="H149" s="46"/>
      <c r="I149" s="46"/>
      <c r="J149" s="46"/>
      <c r="K149" s="46"/>
      <c r="L149" s="46"/>
      <c r="M149" s="128"/>
      <c r="N149" s="131">
        <f>COUNTIF(C149:L153,"y")</f>
        <v>0</v>
      </c>
      <c r="O149" s="140" t="str">
        <f t="shared" ref="O149" si="54">IF(N149&gt;0,"OK","No Observation")</f>
        <v>No Observation</v>
      </c>
      <c r="P149" s="46"/>
      <c r="Q149" s="46"/>
      <c r="R149" s="46"/>
      <c r="S149" s="46"/>
      <c r="T149" s="46"/>
      <c r="U149" s="46"/>
      <c r="V149" s="46"/>
      <c r="W149" s="46"/>
      <c r="X149" s="46"/>
      <c r="Y149" s="46"/>
      <c r="Z149" s="46"/>
      <c r="AA149" s="128"/>
      <c r="AB149" s="131">
        <f>COUNTIF(P149:Z153,"Y")</f>
        <v>0</v>
      </c>
      <c r="AC149" s="140" t="str">
        <f t="shared" ref="AC149" si="55">IF(AB149&gt;0,"OK","No Debrief")</f>
        <v>No Debrief</v>
      </c>
      <c r="AD149" s="68" t="s">
        <v>62</v>
      </c>
      <c r="AE149" s="119"/>
      <c r="AF149" s="136"/>
    </row>
    <row r="150" spans="1:32" x14ac:dyDescent="0.25">
      <c r="A150" s="153"/>
      <c r="B150" s="47"/>
      <c r="C150" s="48"/>
      <c r="D150" s="48"/>
      <c r="E150" s="48"/>
      <c r="F150" s="48"/>
      <c r="G150" s="48"/>
      <c r="H150" s="48"/>
      <c r="I150" s="48"/>
      <c r="J150" s="48"/>
      <c r="K150" s="48"/>
      <c r="L150" s="48"/>
      <c r="M150" s="129"/>
      <c r="N150" s="132"/>
      <c r="O150" s="141"/>
      <c r="P150" s="48"/>
      <c r="Q150" s="48"/>
      <c r="R150" s="48"/>
      <c r="S150" s="48"/>
      <c r="T150" s="48"/>
      <c r="U150" s="48"/>
      <c r="V150" s="48"/>
      <c r="W150" s="48"/>
      <c r="X150" s="48"/>
      <c r="Y150" s="48"/>
      <c r="Z150" s="48"/>
      <c r="AA150" s="129"/>
      <c r="AB150" s="132"/>
      <c r="AC150" s="141"/>
      <c r="AD150" s="94" t="str">
        <f>IF(O149="OK", "Yes", "No")</f>
        <v>No</v>
      </c>
      <c r="AE150" s="120"/>
      <c r="AF150" s="137"/>
    </row>
    <row r="151" spans="1:32" x14ac:dyDescent="0.25">
      <c r="A151" s="153"/>
      <c r="B151" s="47"/>
      <c r="C151" s="48"/>
      <c r="D151" s="48"/>
      <c r="E151" s="48"/>
      <c r="F151" s="48"/>
      <c r="G151" s="48"/>
      <c r="H151" s="48"/>
      <c r="I151" s="48"/>
      <c r="J151" s="48"/>
      <c r="K151" s="48"/>
      <c r="L151" s="48"/>
      <c r="M151" s="129"/>
      <c r="N151" s="132"/>
      <c r="O151" s="141"/>
      <c r="P151" s="48"/>
      <c r="Q151" s="48"/>
      <c r="R151" s="48"/>
      <c r="S151" s="48"/>
      <c r="T151" s="48"/>
      <c r="U151" s="48"/>
      <c r="V151" s="48"/>
      <c r="W151" s="48"/>
      <c r="X151" s="48"/>
      <c r="Y151" s="48"/>
      <c r="Z151" s="48"/>
      <c r="AA151" s="129"/>
      <c r="AB151" s="132"/>
      <c r="AC151" s="141"/>
      <c r="AD151" s="55" t="s">
        <v>63</v>
      </c>
      <c r="AE151" s="120"/>
      <c r="AF151" s="93" t="s">
        <v>86</v>
      </c>
    </row>
    <row r="152" spans="1:32" x14ac:dyDescent="0.25">
      <c r="A152" s="154"/>
      <c r="B152" s="47"/>
      <c r="C152" s="48"/>
      <c r="D152" s="48"/>
      <c r="E152" s="48"/>
      <c r="F152" s="48"/>
      <c r="G152" s="48"/>
      <c r="H152" s="48"/>
      <c r="I152" s="48"/>
      <c r="J152" s="48"/>
      <c r="K152" s="48"/>
      <c r="L152" s="48"/>
      <c r="M152" s="129"/>
      <c r="N152" s="132"/>
      <c r="O152" s="141"/>
      <c r="P152" s="48"/>
      <c r="Q152" s="48"/>
      <c r="R152" s="48"/>
      <c r="S152" s="48"/>
      <c r="T152" s="48"/>
      <c r="U152" s="48"/>
      <c r="V152" s="48"/>
      <c r="W152" s="48"/>
      <c r="X152" s="48"/>
      <c r="Y152" s="48"/>
      <c r="Z152" s="48"/>
      <c r="AA152" s="129"/>
      <c r="AB152" s="132"/>
      <c r="AC152" s="141"/>
      <c r="AD152" s="94" t="str">
        <f>IF(AC149="OK","Yes","No")</f>
        <v>No</v>
      </c>
      <c r="AE152" s="120"/>
      <c r="AF152" s="138"/>
    </row>
    <row r="153" spans="1:32" x14ac:dyDescent="0.25">
      <c r="A153" s="53" t="str">
        <f>IF(AD148="Cycle Complete", "", "Caution: Previous cycle incomplete")</f>
        <v>Caution: Previous cycle incomplete</v>
      </c>
      <c r="B153" s="49"/>
      <c r="C153" s="50"/>
      <c r="D153" s="50"/>
      <c r="E153" s="50"/>
      <c r="F153" s="50"/>
      <c r="G153" s="50"/>
      <c r="H153" s="50"/>
      <c r="I153" s="50"/>
      <c r="J153" s="50"/>
      <c r="K153" s="50"/>
      <c r="L153" s="50"/>
      <c r="M153" s="130"/>
      <c r="N153" s="133"/>
      <c r="O153" s="142"/>
      <c r="P153" s="50"/>
      <c r="Q153" s="50"/>
      <c r="R153" s="50"/>
      <c r="S153" s="50"/>
      <c r="T153" s="50"/>
      <c r="U153" s="50"/>
      <c r="V153" s="50"/>
      <c r="W153" s="50"/>
      <c r="X153" s="50"/>
      <c r="Y153" s="50"/>
      <c r="Z153" s="50"/>
      <c r="AA153" s="130"/>
      <c r="AB153" s="133"/>
      <c r="AC153" s="142"/>
      <c r="AD153" s="57" t="str">
        <f>IF(AND(AD150="Yes",AD152="Yes"),"Cycle Complete","Cycle Incomplete")</f>
        <v>Cycle Incomplete</v>
      </c>
      <c r="AE153" s="121"/>
      <c r="AF153" s="139"/>
    </row>
    <row r="154" spans="1:32" ht="15" customHeight="1" x14ac:dyDescent="0.25">
      <c r="A154" s="155"/>
      <c r="B154" s="33"/>
      <c r="C154" s="34"/>
      <c r="D154" s="34"/>
      <c r="E154" s="34"/>
      <c r="F154" s="34"/>
      <c r="G154" s="34"/>
      <c r="H154" s="34"/>
      <c r="I154" s="34"/>
      <c r="J154" s="34"/>
      <c r="K154" s="34"/>
      <c r="L154" s="34"/>
      <c r="M154" s="143"/>
      <c r="N154" s="122">
        <f>COUNTIF(C154:L158,"y")</f>
        <v>0</v>
      </c>
      <c r="O154" s="146" t="str">
        <f t="shared" ref="O154" si="56">IF(N154&gt;0,"OK","No Observation")</f>
        <v>No Observation</v>
      </c>
      <c r="P154" s="34"/>
      <c r="Q154" s="34"/>
      <c r="R154" s="34"/>
      <c r="S154" s="34"/>
      <c r="T154" s="34"/>
      <c r="U154" s="34"/>
      <c r="V154" s="34"/>
      <c r="W154" s="34"/>
      <c r="X154" s="34"/>
      <c r="Y154" s="34"/>
      <c r="Z154" s="34"/>
      <c r="AA154" s="143"/>
      <c r="AB154" s="122">
        <f>COUNTIF(P154:Z158,"Y")</f>
        <v>0</v>
      </c>
      <c r="AC154" s="146" t="str">
        <f t="shared" ref="AC154" si="57">IF(AB154&gt;0,"OK","No Debrief")</f>
        <v>No Debrief</v>
      </c>
      <c r="AD154" s="68" t="s">
        <v>62</v>
      </c>
      <c r="AE154" s="125"/>
      <c r="AF154" s="151"/>
    </row>
    <row r="155" spans="1:32" x14ac:dyDescent="0.25">
      <c r="A155" s="156"/>
      <c r="B155" s="35"/>
      <c r="C155" s="36"/>
      <c r="D155" s="36"/>
      <c r="E155" s="36"/>
      <c r="F155" s="36"/>
      <c r="G155" s="36"/>
      <c r="H155" s="36"/>
      <c r="I155" s="36"/>
      <c r="J155" s="36"/>
      <c r="K155" s="36"/>
      <c r="L155" s="36"/>
      <c r="M155" s="144"/>
      <c r="N155" s="123"/>
      <c r="O155" s="147"/>
      <c r="P155" s="36"/>
      <c r="Q155" s="36"/>
      <c r="R155" s="36"/>
      <c r="S155" s="36"/>
      <c r="T155" s="36"/>
      <c r="U155" s="36"/>
      <c r="V155" s="36"/>
      <c r="W155" s="36"/>
      <c r="X155" s="36"/>
      <c r="Y155" s="36"/>
      <c r="Z155" s="36"/>
      <c r="AA155" s="144"/>
      <c r="AB155" s="123"/>
      <c r="AC155" s="147"/>
      <c r="AD155" s="94" t="str">
        <f>IF(O154="OK", "Yes", "No")</f>
        <v>No</v>
      </c>
      <c r="AE155" s="126"/>
      <c r="AF155" s="150"/>
    </row>
    <row r="156" spans="1:32" x14ac:dyDescent="0.25">
      <c r="A156" s="156"/>
      <c r="B156" s="35"/>
      <c r="C156" s="36"/>
      <c r="D156" s="36"/>
      <c r="E156" s="36"/>
      <c r="F156" s="36"/>
      <c r="G156" s="36"/>
      <c r="H156" s="36"/>
      <c r="I156" s="36"/>
      <c r="J156" s="36"/>
      <c r="K156" s="36"/>
      <c r="L156" s="36"/>
      <c r="M156" s="144"/>
      <c r="N156" s="123"/>
      <c r="O156" s="147"/>
      <c r="P156" s="36"/>
      <c r="Q156" s="36"/>
      <c r="R156" s="36"/>
      <c r="S156" s="36"/>
      <c r="T156" s="36"/>
      <c r="U156" s="36"/>
      <c r="V156" s="36"/>
      <c r="W156" s="36"/>
      <c r="X156" s="36"/>
      <c r="Y156" s="36"/>
      <c r="Z156" s="36"/>
      <c r="AA156" s="144"/>
      <c r="AB156" s="123"/>
      <c r="AC156" s="147"/>
      <c r="AD156" s="55" t="s">
        <v>63</v>
      </c>
      <c r="AE156" s="126"/>
      <c r="AF156" s="93" t="s">
        <v>86</v>
      </c>
    </row>
    <row r="157" spans="1:32" x14ac:dyDescent="0.25">
      <c r="A157" s="157"/>
      <c r="B157" s="35"/>
      <c r="C157" s="36"/>
      <c r="D157" s="36"/>
      <c r="E157" s="36"/>
      <c r="F157" s="36"/>
      <c r="G157" s="36"/>
      <c r="H157" s="36"/>
      <c r="I157" s="36"/>
      <c r="J157" s="36"/>
      <c r="K157" s="36"/>
      <c r="L157" s="36"/>
      <c r="M157" s="144"/>
      <c r="N157" s="123"/>
      <c r="O157" s="147"/>
      <c r="P157" s="36"/>
      <c r="Q157" s="36"/>
      <c r="R157" s="36"/>
      <c r="S157" s="36"/>
      <c r="T157" s="36"/>
      <c r="U157" s="36"/>
      <c r="V157" s="36"/>
      <c r="W157" s="36"/>
      <c r="X157" s="36"/>
      <c r="Y157" s="36"/>
      <c r="Z157" s="36"/>
      <c r="AA157" s="144"/>
      <c r="AB157" s="123"/>
      <c r="AC157" s="147"/>
      <c r="AD157" s="94" t="str">
        <f>IF(AC154="OK","Yes","No")</f>
        <v>No</v>
      </c>
      <c r="AE157" s="126"/>
      <c r="AF157" s="134"/>
    </row>
    <row r="158" spans="1:32" x14ac:dyDescent="0.25">
      <c r="A158" s="71" t="str">
        <f>IF(AD153="Cycle Complete", "", "Caution: Previous cycle incomplete")</f>
        <v>Caution: Previous cycle incomplete</v>
      </c>
      <c r="B158" s="37"/>
      <c r="C158" s="38"/>
      <c r="D158" s="38"/>
      <c r="E158" s="38"/>
      <c r="F158" s="38"/>
      <c r="G158" s="38"/>
      <c r="H158" s="38"/>
      <c r="I158" s="38"/>
      <c r="J158" s="38"/>
      <c r="K158" s="38"/>
      <c r="L158" s="38"/>
      <c r="M158" s="145"/>
      <c r="N158" s="124"/>
      <c r="O158" s="148"/>
      <c r="P158" s="38"/>
      <c r="Q158" s="38"/>
      <c r="R158" s="38"/>
      <c r="S158" s="38"/>
      <c r="T158" s="38"/>
      <c r="U158" s="38"/>
      <c r="V158" s="38"/>
      <c r="W158" s="38"/>
      <c r="X158" s="38"/>
      <c r="Y158" s="38"/>
      <c r="Z158" s="38"/>
      <c r="AA158" s="145"/>
      <c r="AB158" s="124"/>
      <c r="AC158" s="148"/>
      <c r="AD158" s="57" t="str">
        <f>IF(AND(AD155="Yes",AD157="Yes"),"Cycle Complete","Cycle Incomplete")</f>
        <v>Cycle Incomplete</v>
      </c>
      <c r="AE158" s="127"/>
      <c r="AF158" s="135"/>
    </row>
    <row r="159" spans="1:32" ht="15" customHeight="1" x14ac:dyDescent="0.25">
      <c r="A159" s="152"/>
      <c r="B159" s="45"/>
      <c r="C159" s="46"/>
      <c r="D159" s="46"/>
      <c r="E159" s="46"/>
      <c r="F159" s="46"/>
      <c r="G159" s="46"/>
      <c r="H159" s="46"/>
      <c r="I159" s="46"/>
      <c r="J159" s="46"/>
      <c r="K159" s="46"/>
      <c r="L159" s="46"/>
      <c r="M159" s="128"/>
      <c r="N159" s="131">
        <f>COUNTIF(C159:L163,"y")</f>
        <v>0</v>
      </c>
      <c r="O159" s="140" t="str">
        <f t="shared" ref="O159" si="58">IF(N159&gt;0,"OK","No Observation")</f>
        <v>No Observation</v>
      </c>
      <c r="P159" s="46"/>
      <c r="Q159" s="46"/>
      <c r="R159" s="46"/>
      <c r="S159" s="46"/>
      <c r="T159" s="46"/>
      <c r="U159" s="46"/>
      <c r="V159" s="46"/>
      <c r="W159" s="46"/>
      <c r="X159" s="46"/>
      <c r="Y159" s="46"/>
      <c r="Z159" s="46"/>
      <c r="AA159" s="128"/>
      <c r="AB159" s="131">
        <f>COUNTIF(P159:Z163,"Y")</f>
        <v>0</v>
      </c>
      <c r="AC159" s="140" t="str">
        <f t="shared" ref="AC159" si="59">IF(AB159&gt;0,"OK","No Debrief")</f>
        <v>No Debrief</v>
      </c>
      <c r="AD159" s="68" t="s">
        <v>62</v>
      </c>
      <c r="AE159" s="119"/>
      <c r="AF159" s="136"/>
    </row>
    <row r="160" spans="1:32" x14ac:dyDescent="0.25">
      <c r="A160" s="153"/>
      <c r="B160" s="47"/>
      <c r="C160" s="48"/>
      <c r="D160" s="48"/>
      <c r="E160" s="48"/>
      <c r="F160" s="48"/>
      <c r="G160" s="48"/>
      <c r="H160" s="48"/>
      <c r="I160" s="48"/>
      <c r="J160" s="48"/>
      <c r="K160" s="48"/>
      <c r="L160" s="48"/>
      <c r="M160" s="129"/>
      <c r="N160" s="132"/>
      <c r="O160" s="141"/>
      <c r="P160" s="48"/>
      <c r="Q160" s="48"/>
      <c r="R160" s="48"/>
      <c r="S160" s="48"/>
      <c r="T160" s="48"/>
      <c r="U160" s="48"/>
      <c r="V160" s="48"/>
      <c r="W160" s="48"/>
      <c r="X160" s="48"/>
      <c r="Y160" s="48"/>
      <c r="Z160" s="48"/>
      <c r="AA160" s="129"/>
      <c r="AB160" s="132"/>
      <c r="AC160" s="141"/>
      <c r="AD160" s="94" t="str">
        <f>IF(O159="OK", "Yes", "No")</f>
        <v>No</v>
      </c>
      <c r="AE160" s="120"/>
      <c r="AF160" s="137"/>
    </row>
    <row r="161" spans="1:32" x14ac:dyDescent="0.25">
      <c r="A161" s="153"/>
      <c r="B161" s="47"/>
      <c r="C161" s="48"/>
      <c r="D161" s="48"/>
      <c r="E161" s="48"/>
      <c r="F161" s="48"/>
      <c r="G161" s="48"/>
      <c r="H161" s="48"/>
      <c r="I161" s="48"/>
      <c r="J161" s="48"/>
      <c r="K161" s="48"/>
      <c r="L161" s="48"/>
      <c r="M161" s="129"/>
      <c r="N161" s="132"/>
      <c r="O161" s="141"/>
      <c r="P161" s="48"/>
      <c r="Q161" s="48"/>
      <c r="R161" s="48"/>
      <c r="S161" s="48"/>
      <c r="T161" s="48"/>
      <c r="U161" s="48"/>
      <c r="V161" s="48"/>
      <c r="W161" s="48"/>
      <c r="X161" s="48"/>
      <c r="Y161" s="48"/>
      <c r="Z161" s="48"/>
      <c r="AA161" s="129"/>
      <c r="AB161" s="132"/>
      <c r="AC161" s="141"/>
      <c r="AD161" s="55" t="s">
        <v>63</v>
      </c>
      <c r="AE161" s="120"/>
      <c r="AF161" s="93" t="s">
        <v>86</v>
      </c>
    </row>
    <row r="162" spans="1:32" x14ac:dyDescent="0.25">
      <c r="A162" s="154"/>
      <c r="B162" s="47"/>
      <c r="C162" s="48"/>
      <c r="D162" s="48"/>
      <c r="E162" s="48"/>
      <c r="F162" s="48"/>
      <c r="G162" s="48"/>
      <c r="H162" s="48"/>
      <c r="I162" s="48"/>
      <c r="J162" s="48"/>
      <c r="K162" s="48"/>
      <c r="L162" s="48"/>
      <c r="M162" s="129"/>
      <c r="N162" s="132"/>
      <c r="O162" s="141"/>
      <c r="P162" s="48"/>
      <c r="Q162" s="48"/>
      <c r="R162" s="48"/>
      <c r="S162" s="48"/>
      <c r="T162" s="48"/>
      <c r="U162" s="48"/>
      <c r="V162" s="48"/>
      <c r="W162" s="48"/>
      <c r="X162" s="48"/>
      <c r="Y162" s="48"/>
      <c r="Z162" s="48"/>
      <c r="AA162" s="129"/>
      <c r="AB162" s="132"/>
      <c r="AC162" s="141"/>
      <c r="AD162" s="94" t="str">
        <f>IF(AC159="OK","Yes","No")</f>
        <v>No</v>
      </c>
      <c r="AE162" s="120"/>
      <c r="AF162" s="138"/>
    </row>
    <row r="163" spans="1:32" x14ac:dyDescent="0.25">
      <c r="A163" s="53" t="str">
        <f>IF(AD158="Cycle Complete", "", "Caution: Previous cycle incomplete")</f>
        <v>Caution: Previous cycle incomplete</v>
      </c>
      <c r="B163" s="49"/>
      <c r="C163" s="50"/>
      <c r="D163" s="50"/>
      <c r="E163" s="50"/>
      <c r="F163" s="50"/>
      <c r="G163" s="50"/>
      <c r="H163" s="50"/>
      <c r="I163" s="50"/>
      <c r="J163" s="50"/>
      <c r="K163" s="50"/>
      <c r="L163" s="50"/>
      <c r="M163" s="130"/>
      <c r="N163" s="133"/>
      <c r="O163" s="142"/>
      <c r="P163" s="50"/>
      <c r="Q163" s="50"/>
      <c r="R163" s="50"/>
      <c r="S163" s="50"/>
      <c r="T163" s="50"/>
      <c r="U163" s="50"/>
      <c r="V163" s="50"/>
      <c r="W163" s="50"/>
      <c r="X163" s="50"/>
      <c r="Y163" s="50"/>
      <c r="Z163" s="50"/>
      <c r="AA163" s="130"/>
      <c r="AB163" s="133"/>
      <c r="AC163" s="142"/>
      <c r="AD163" s="57" t="str">
        <f>IF(AND(AD160="Yes",AD162="Yes"),"Cycle Complete","Cycle Incomplete")</f>
        <v>Cycle Incomplete</v>
      </c>
      <c r="AE163" s="121"/>
      <c r="AF163" s="139"/>
    </row>
    <row r="164" spans="1:32" ht="15" customHeight="1" x14ac:dyDescent="0.25">
      <c r="A164" s="155"/>
      <c r="B164" s="33"/>
      <c r="C164" s="34"/>
      <c r="D164" s="34"/>
      <c r="E164" s="34"/>
      <c r="F164" s="34"/>
      <c r="G164" s="34"/>
      <c r="H164" s="34"/>
      <c r="I164" s="34"/>
      <c r="J164" s="34"/>
      <c r="K164" s="34"/>
      <c r="L164" s="34"/>
      <c r="M164" s="143"/>
      <c r="N164" s="122">
        <f>COUNTIF(C164:L168,"y")</f>
        <v>0</v>
      </c>
      <c r="O164" s="146" t="str">
        <f t="shared" ref="O164" si="60">IF(N164&gt;0,"OK","No Observation")</f>
        <v>No Observation</v>
      </c>
      <c r="P164" s="34"/>
      <c r="Q164" s="34"/>
      <c r="R164" s="34"/>
      <c r="S164" s="34"/>
      <c r="T164" s="34"/>
      <c r="U164" s="34"/>
      <c r="V164" s="34"/>
      <c r="W164" s="34"/>
      <c r="X164" s="34"/>
      <c r="Y164" s="34"/>
      <c r="Z164" s="34"/>
      <c r="AA164" s="143"/>
      <c r="AB164" s="122">
        <f>COUNTIF(P164:Z168,"Y")</f>
        <v>0</v>
      </c>
      <c r="AC164" s="146" t="str">
        <f t="shared" ref="AC164" si="61">IF(AB164&gt;0,"OK","No Debrief")</f>
        <v>No Debrief</v>
      </c>
      <c r="AD164" s="68" t="s">
        <v>62</v>
      </c>
      <c r="AE164" s="125"/>
      <c r="AF164" s="151"/>
    </row>
    <row r="165" spans="1:32" x14ac:dyDescent="0.25">
      <c r="A165" s="156"/>
      <c r="B165" s="35"/>
      <c r="C165" s="36"/>
      <c r="D165" s="36"/>
      <c r="E165" s="36"/>
      <c r="F165" s="36"/>
      <c r="G165" s="36"/>
      <c r="H165" s="36"/>
      <c r="I165" s="36"/>
      <c r="J165" s="36"/>
      <c r="K165" s="36"/>
      <c r="L165" s="36"/>
      <c r="M165" s="144"/>
      <c r="N165" s="123"/>
      <c r="O165" s="147"/>
      <c r="P165" s="36"/>
      <c r="Q165" s="36"/>
      <c r="R165" s="36"/>
      <c r="S165" s="36"/>
      <c r="T165" s="36"/>
      <c r="U165" s="36"/>
      <c r="V165" s="36"/>
      <c r="W165" s="36"/>
      <c r="X165" s="36"/>
      <c r="Y165" s="36"/>
      <c r="Z165" s="36"/>
      <c r="AA165" s="144"/>
      <c r="AB165" s="123"/>
      <c r="AC165" s="147"/>
      <c r="AD165" s="94" t="str">
        <f>IF(O164="OK", "Yes", "No")</f>
        <v>No</v>
      </c>
      <c r="AE165" s="126"/>
      <c r="AF165" s="150"/>
    </row>
    <row r="166" spans="1:32" x14ac:dyDescent="0.25">
      <c r="A166" s="156"/>
      <c r="B166" s="35"/>
      <c r="C166" s="36"/>
      <c r="D166" s="36"/>
      <c r="E166" s="36"/>
      <c r="F166" s="36"/>
      <c r="G166" s="36"/>
      <c r="H166" s="36"/>
      <c r="I166" s="36"/>
      <c r="J166" s="36"/>
      <c r="K166" s="36"/>
      <c r="L166" s="36"/>
      <c r="M166" s="144"/>
      <c r="N166" s="123"/>
      <c r="O166" s="147"/>
      <c r="P166" s="36"/>
      <c r="Q166" s="36"/>
      <c r="R166" s="36"/>
      <c r="S166" s="36"/>
      <c r="T166" s="36"/>
      <c r="U166" s="36"/>
      <c r="V166" s="36"/>
      <c r="W166" s="36"/>
      <c r="X166" s="36"/>
      <c r="Y166" s="36"/>
      <c r="Z166" s="36"/>
      <c r="AA166" s="144"/>
      <c r="AB166" s="123"/>
      <c r="AC166" s="147"/>
      <c r="AD166" s="55" t="s">
        <v>63</v>
      </c>
      <c r="AE166" s="126"/>
      <c r="AF166" s="93" t="s">
        <v>86</v>
      </c>
    </row>
    <row r="167" spans="1:32" x14ac:dyDescent="0.25">
      <c r="A167" s="157"/>
      <c r="B167" s="35"/>
      <c r="C167" s="36"/>
      <c r="D167" s="36"/>
      <c r="E167" s="36"/>
      <c r="F167" s="36"/>
      <c r="G167" s="36"/>
      <c r="H167" s="36"/>
      <c r="I167" s="36"/>
      <c r="J167" s="36"/>
      <c r="K167" s="36"/>
      <c r="L167" s="36"/>
      <c r="M167" s="144"/>
      <c r="N167" s="123"/>
      <c r="O167" s="147"/>
      <c r="P167" s="36"/>
      <c r="Q167" s="36"/>
      <c r="R167" s="36"/>
      <c r="S167" s="36"/>
      <c r="T167" s="36"/>
      <c r="U167" s="36"/>
      <c r="V167" s="36"/>
      <c r="W167" s="36"/>
      <c r="X167" s="36"/>
      <c r="Y167" s="36"/>
      <c r="Z167" s="36"/>
      <c r="AA167" s="144"/>
      <c r="AB167" s="123"/>
      <c r="AC167" s="147"/>
      <c r="AD167" s="94" t="str">
        <f>IF(AC164="OK","Yes","No")</f>
        <v>No</v>
      </c>
      <c r="AE167" s="126"/>
      <c r="AF167" s="134"/>
    </row>
    <row r="168" spans="1:32" x14ac:dyDescent="0.25">
      <c r="A168" s="71" t="str">
        <f>IF(AD163="Cycle Complete", "", "Caution: Previous cycle incomplete")</f>
        <v>Caution: Previous cycle incomplete</v>
      </c>
      <c r="B168" s="37"/>
      <c r="C168" s="38"/>
      <c r="D168" s="38"/>
      <c r="E168" s="38"/>
      <c r="F168" s="38"/>
      <c r="G168" s="38"/>
      <c r="H168" s="38"/>
      <c r="I168" s="38"/>
      <c r="J168" s="38"/>
      <c r="K168" s="38"/>
      <c r="L168" s="38"/>
      <c r="M168" s="145"/>
      <c r="N168" s="124"/>
      <c r="O168" s="148"/>
      <c r="P168" s="38"/>
      <c r="Q168" s="38"/>
      <c r="R168" s="38"/>
      <c r="S168" s="38"/>
      <c r="T168" s="38"/>
      <c r="U168" s="38"/>
      <c r="V168" s="38"/>
      <c r="W168" s="38"/>
      <c r="X168" s="38"/>
      <c r="Y168" s="38"/>
      <c r="Z168" s="38"/>
      <c r="AA168" s="145"/>
      <c r="AB168" s="124"/>
      <c r="AC168" s="148"/>
      <c r="AD168" s="57" t="str">
        <f>IF(AND(AD165="Yes",AD167="Yes"),"Cycle Complete","Cycle Incomplete")</f>
        <v>Cycle Incomplete</v>
      </c>
      <c r="AE168" s="127"/>
      <c r="AF168" s="135"/>
    </row>
    <row r="169" spans="1:32" ht="15" customHeight="1" x14ac:dyDescent="0.25">
      <c r="A169" s="152"/>
      <c r="B169" s="45"/>
      <c r="C169" s="46"/>
      <c r="D169" s="46"/>
      <c r="E169" s="46"/>
      <c r="F169" s="46"/>
      <c r="G169" s="46"/>
      <c r="H169" s="46"/>
      <c r="I169" s="46"/>
      <c r="J169" s="46"/>
      <c r="K169" s="46"/>
      <c r="L169" s="46"/>
      <c r="M169" s="128"/>
      <c r="N169" s="131">
        <f>COUNTIF(C169:L173,"y")</f>
        <v>0</v>
      </c>
      <c r="O169" s="140" t="str">
        <f t="shared" ref="O169" si="62">IF(N169&gt;0,"OK","No Observation")</f>
        <v>No Observation</v>
      </c>
      <c r="P169" s="46"/>
      <c r="Q169" s="46"/>
      <c r="R169" s="46"/>
      <c r="S169" s="46"/>
      <c r="T169" s="46"/>
      <c r="U169" s="46"/>
      <c r="V169" s="46"/>
      <c r="W169" s="46"/>
      <c r="X169" s="46"/>
      <c r="Y169" s="46"/>
      <c r="Z169" s="46"/>
      <c r="AA169" s="128"/>
      <c r="AB169" s="131">
        <f>COUNTIF(P169:Z173,"Y")</f>
        <v>0</v>
      </c>
      <c r="AC169" s="140" t="str">
        <f t="shared" ref="AC169" si="63">IF(AB169&gt;0,"OK","No Debrief")</f>
        <v>No Debrief</v>
      </c>
      <c r="AD169" s="68" t="s">
        <v>62</v>
      </c>
      <c r="AE169" s="119"/>
      <c r="AF169" s="136"/>
    </row>
    <row r="170" spans="1:32" x14ac:dyDescent="0.25">
      <c r="A170" s="153"/>
      <c r="B170" s="47"/>
      <c r="C170" s="48"/>
      <c r="D170" s="48"/>
      <c r="E170" s="48"/>
      <c r="F170" s="48"/>
      <c r="G170" s="48"/>
      <c r="H170" s="48"/>
      <c r="I170" s="48"/>
      <c r="J170" s="48"/>
      <c r="K170" s="48"/>
      <c r="L170" s="48"/>
      <c r="M170" s="129"/>
      <c r="N170" s="132"/>
      <c r="O170" s="141"/>
      <c r="P170" s="48"/>
      <c r="Q170" s="48"/>
      <c r="R170" s="48"/>
      <c r="S170" s="48"/>
      <c r="T170" s="48"/>
      <c r="U170" s="48"/>
      <c r="V170" s="48"/>
      <c r="W170" s="48"/>
      <c r="X170" s="48"/>
      <c r="Y170" s="48"/>
      <c r="Z170" s="48"/>
      <c r="AA170" s="129"/>
      <c r="AB170" s="132"/>
      <c r="AC170" s="141"/>
      <c r="AD170" s="94" t="str">
        <f>IF(O169="OK", "Yes", "No")</f>
        <v>No</v>
      </c>
      <c r="AE170" s="120"/>
      <c r="AF170" s="137"/>
    </row>
    <row r="171" spans="1:32" x14ac:dyDescent="0.25">
      <c r="A171" s="153"/>
      <c r="B171" s="47"/>
      <c r="C171" s="48"/>
      <c r="D171" s="48"/>
      <c r="E171" s="48"/>
      <c r="F171" s="48"/>
      <c r="G171" s="48"/>
      <c r="H171" s="48"/>
      <c r="I171" s="48"/>
      <c r="J171" s="48"/>
      <c r="K171" s="48"/>
      <c r="L171" s="48"/>
      <c r="M171" s="129"/>
      <c r="N171" s="132"/>
      <c r="O171" s="141"/>
      <c r="P171" s="48"/>
      <c r="Q171" s="48"/>
      <c r="R171" s="48"/>
      <c r="S171" s="48"/>
      <c r="T171" s="48"/>
      <c r="U171" s="48"/>
      <c r="V171" s="48"/>
      <c r="W171" s="48"/>
      <c r="X171" s="48"/>
      <c r="Y171" s="48"/>
      <c r="Z171" s="48"/>
      <c r="AA171" s="129"/>
      <c r="AB171" s="132"/>
      <c r="AC171" s="141"/>
      <c r="AD171" s="55" t="s">
        <v>63</v>
      </c>
      <c r="AE171" s="120"/>
      <c r="AF171" s="93" t="s">
        <v>86</v>
      </c>
    </row>
    <row r="172" spans="1:32" x14ac:dyDescent="0.25">
      <c r="A172" s="154"/>
      <c r="B172" s="47"/>
      <c r="C172" s="48"/>
      <c r="D172" s="48"/>
      <c r="E172" s="48"/>
      <c r="F172" s="48"/>
      <c r="G172" s="48"/>
      <c r="H172" s="48"/>
      <c r="I172" s="48"/>
      <c r="J172" s="48"/>
      <c r="K172" s="48"/>
      <c r="L172" s="48"/>
      <c r="M172" s="129"/>
      <c r="N172" s="132"/>
      <c r="O172" s="141"/>
      <c r="P172" s="48"/>
      <c r="Q172" s="48"/>
      <c r="R172" s="48"/>
      <c r="S172" s="48"/>
      <c r="T172" s="48"/>
      <c r="U172" s="48"/>
      <c r="V172" s="48"/>
      <c r="W172" s="48"/>
      <c r="X172" s="48"/>
      <c r="Y172" s="48"/>
      <c r="Z172" s="48"/>
      <c r="AA172" s="129"/>
      <c r="AB172" s="132"/>
      <c r="AC172" s="141"/>
      <c r="AD172" s="94" t="str">
        <f>IF(AC169="OK","Yes","No")</f>
        <v>No</v>
      </c>
      <c r="AE172" s="120"/>
      <c r="AF172" s="138"/>
    </row>
    <row r="173" spans="1:32" x14ac:dyDescent="0.25">
      <c r="A173" s="53" t="str">
        <f>IF(AD168="Cycle Complete", "", "Caution: Previous cycle incomplete")</f>
        <v>Caution: Previous cycle incomplete</v>
      </c>
      <c r="B173" s="49"/>
      <c r="C173" s="50"/>
      <c r="D173" s="50"/>
      <c r="E173" s="50"/>
      <c r="F173" s="50"/>
      <c r="G173" s="50"/>
      <c r="H173" s="50"/>
      <c r="I173" s="50"/>
      <c r="J173" s="50"/>
      <c r="K173" s="50"/>
      <c r="L173" s="50"/>
      <c r="M173" s="130"/>
      <c r="N173" s="133"/>
      <c r="O173" s="142"/>
      <c r="P173" s="50"/>
      <c r="Q173" s="50"/>
      <c r="R173" s="50"/>
      <c r="S173" s="50"/>
      <c r="T173" s="50"/>
      <c r="U173" s="50"/>
      <c r="V173" s="50"/>
      <c r="W173" s="50"/>
      <c r="X173" s="50"/>
      <c r="Y173" s="50"/>
      <c r="Z173" s="50"/>
      <c r="AA173" s="130"/>
      <c r="AB173" s="133"/>
      <c r="AC173" s="142"/>
      <c r="AD173" s="57" t="str">
        <f>IF(AND(AD170="Yes",AD172="Yes"),"Cycle Complete","Cycle Incomplete")</f>
        <v>Cycle Incomplete</v>
      </c>
      <c r="AE173" s="121"/>
      <c r="AF173" s="139"/>
    </row>
    <row r="174" spans="1:32" ht="15" customHeight="1" x14ac:dyDescent="0.25">
      <c r="A174" s="155"/>
      <c r="B174" s="33"/>
      <c r="C174" s="34"/>
      <c r="D174" s="34"/>
      <c r="E174" s="34"/>
      <c r="F174" s="34"/>
      <c r="G174" s="34"/>
      <c r="H174" s="34"/>
      <c r="I174" s="34"/>
      <c r="J174" s="34"/>
      <c r="K174" s="34"/>
      <c r="L174" s="34"/>
      <c r="M174" s="143"/>
      <c r="N174" s="122">
        <f>COUNTIF(C174:L178,"y")</f>
        <v>0</v>
      </c>
      <c r="O174" s="146" t="str">
        <f t="shared" ref="O174" si="64">IF(N174&gt;0,"OK","No Observation")</f>
        <v>No Observation</v>
      </c>
      <c r="P174" s="34"/>
      <c r="Q174" s="34"/>
      <c r="R174" s="34"/>
      <c r="S174" s="34"/>
      <c r="T174" s="34"/>
      <c r="U174" s="34"/>
      <c r="V174" s="34"/>
      <c r="W174" s="34"/>
      <c r="X174" s="34"/>
      <c r="Y174" s="34"/>
      <c r="Z174" s="34"/>
      <c r="AA174" s="143"/>
      <c r="AB174" s="122">
        <f>COUNTIF(P174:Z178,"Y")</f>
        <v>0</v>
      </c>
      <c r="AC174" s="146" t="str">
        <f t="shared" ref="AC174" si="65">IF(AB174&gt;0,"OK","No Debrief")</f>
        <v>No Debrief</v>
      </c>
      <c r="AD174" s="68" t="s">
        <v>62</v>
      </c>
      <c r="AE174" s="125"/>
      <c r="AF174" s="151"/>
    </row>
    <row r="175" spans="1:32" x14ac:dyDescent="0.25">
      <c r="A175" s="156"/>
      <c r="B175" s="35"/>
      <c r="C175" s="36"/>
      <c r="D175" s="36"/>
      <c r="E175" s="36"/>
      <c r="F175" s="36"/>
      <c r="G175" s="36"/>
      <c r="H175" s="36"/>
      <c r="I175" s="36"/>
      <c r="J175" s="36"/>
      <c r="K175" s="36"/>
      <c r="L175" s="36"/>
      <c r="M175" s="144"/>
      <c r="N175" s="123"/>
      <c r="O175" s="147"/>
      <c r="P175" s="36"/>
      <c r="Q175" s="36"/>
      <c r="R175" s="36"/>
      <c r="S175" s="36"/>
      <c r="T175" s="36"/>
      <c r="U175" s="36"/>
      <c r="V175" s="36"/>
      <c r="W175" s="36"/>
      <c r="X175" s="36"/>
      <c r="Y175" s="36"/>
      <c r="Z175" s="36"/>
      <c r="AA175" s="144"/>
      <c r="AB175" s="123"/>
      <c r="AC175" s="147"/>
      <c r="AD175" s="94" t="str">
        <f>IF(O174="OK", "Yes", "No")</f>
        <v>No</v>
      </c>
      <c r="AE175" s="126"/>
      <c r="AF175" s="150"/>
    </row>
    <row r="176" spans="1:32" x14ac:dyDescent="0.25">
      <c r="A176" s="156"/>
      <c r="B176" s="35"/>
      <c r="C176" s="36"/>
      <c r="D176" s="36"/>
      <c r="E176" s="36"/>
      <c r="F176" s="36"/>
      <c r="G176" s="36"/>
      <c r="H176" s="36"/>
      <c r="I176" s="36"/>
      <c r="J176" s="36"/>
      <c r="K176" s="36"/>
      <c r="L176" s="36"/>
      <c r="M176" s="144"/>
      <c r="N176" s="123"/>
      <c r="O176" s="147"/>
      <c r="P176" s="36"/>
      <c r="Q176" s="36"/>
      <c r="R176" s="36"/>
      <c r="S176" s="36"/>
      <c r="T176" s="36"/>
      <c r="U176" s="36"/>
      <c r="V176" s="36"/>
      <c r="W176" s="36"/>
      <c r="X176" s="36"/>
      <c r="Y176" s="36"/>
      <c r="Z176" s="36"/>
      <c r="AA176" s="144"/>
      <c r="AB176" s="123"/>
      <c r="AC176" s="147"/>
      <c r="AD176" s="55" t="s">
        <v>63</v>
      </c>
      <c r="AE176" s="126"/>
      <c r="AF176" s="93" t="s">
        <v>86</v>
      </c>
    </row>
    <row r="177" spans="1:32" x14ac:dyDescent="0.25">
      <c r="A177" s="157"/>
      <c r="B177" s="35"/>
      <c r="C177" s="36"/>
      <c r="D177" s="36"/>
      <c r="E177" s="36"/>
      <c r="F177" s="36"/>
      <c r="G177" s="36"/>
      <c r="H177" s="36"/>
      <c r="I177" s="36"/>
      <c r="J177" s="36"/>
      <c r="K177" s="36"/>
      <c r="L177" s="36"/>
      <c r="M177" s="144"/>
      <c r="N177" s="123"/>
      <c r="O177" s="147"/>
      <c r="P177" s="36"/>
      <c r="Q177" s="36"/>
      <c r="R177" s="36"/>
      <c r="S177" s="36"/>
      <c r="T177" s="36"/>
      <c r="U177" s="36"/>
      <c r="V177" s="36"/>
      <c r="W177" s="36"/>
      <c r="X177" s="36"/>
      <c r="Y177" s="36"/>
      <c r="Z177" s="36"/>
      <c r="AA177" s="144"/>
      <c r="AB177" s="123"/>
      <c r="AC177" s="147"/>
      <c r="AD177" s="94" t="str">
        <f>IF(AC174="OK","Yes","No")</f>
        <v>No</v>
      </c>
      <c r="AE177" s="126"/>
      <c r="AF177" s="134"/>
    </row>
    <row r="178" spans="1:32" x14ac:dyDescent="0.25">
      <c r="A178" s="71" t="str">
        <f>IF(AD173="Cycle Complete", "", "Caution: Previous cycle incomplete")</f>
        <v>Caution: Previous cycle incomplete</v>
      </c>
      <c r="B178" s="37"/>
      <c r="C178" s="38"/>
      <c r="D178" s="38"/>
      <c r="E178" s="38"/>
      <c r="F178" s="38"/>
      <c r="G178" s="38"/>
      <c r="H178" s="38"/>
      <c r="I178" s="38"/>
      <c r="J178" s="38"/>
      <c r="K178" s="38"/>
      <c r="L178" s="38"/>
      <c r="M178" s="145"/>
      <c r="N178" s="124"/>
      <c r="O178" s="148"/>
      <c r="P178" s="38"/>
      <c r="Q178" s="38"/>
      <c r="R178" s="38"/>
      <c r="S178" s="38"/>
      <c r="T178" s="38"/>
      <c r="U178" s="38"/>
      <c r="V178" s="38"/>
      <c r="W178" s="38"/>
      <c r="X178" s="38"/>
      <c r="Y178" s="38"/>
      <c r="Z178" s="38"/>
      <c r="AA178" s="145"/>
      <c r="AB178" s="124"/>
      <c r="AC178" s="148"/>
      <c r="AD178" s="57" t="str">
        <f>IF(AND(AD175="Yes",AD177="Yes"),"Cycle Complete","Cycle Incomplete")</f>
        <v>Cycle Incomplete</v>
      </c>
      <c r="AE178" s="127"/>
      <c r="AF178" s="135"/>
    </row>
    <row r="179" spans="1:32" ht="15" customHeight="1" x14ac:dyDescent="0.25">
      <c r="A179" s="152"/>
      <c r="B179" s="45"/>
      <c r="C179" s="46"/>
      <c r="D179" s="46"/>
      <c r="E179" s="46"/>
      <c r="F179" s="46"/>
      <c r="G179" s="46"/>
      <c r="H179" s="46"/>
      <c r="I179" s="46"/>
      <c r="J179" s="46"/>
      <c r="K179" s="46"/>
      <c r="L179" s="46"/>
      <c r="M179" s="128"/>
      <c r="N179" s="131">
        <f>COUNTIF(C179:L183,"y")</f>
        <v>0</v>
      </c>
      <c r="O179" s="140" t="str">
        <f t="shared" ref="O179" si="66">IF(N179&gt;0,"OK","No Observation")</f>
        <v>No Observation</v>
      </c>
      <c r="P179" s="46"/>
      <c r="Q179" s="46"/>
      <c r="R179" s="46"/>
      <c r="S179" s="46"/>
      <c r="T179" s="46"/>
      <c r="U179" s="46"/>
      <c r="V179" s="46"/>
      <c r="W179" s="46"/>
      <c r="X179" s="46"/>
      <c r="Y179" s="46"/>
      <c r="Z179" s="46"/>
      <c r="AA179" s="128"/>
      <c r="AB179" s="131">
        <f>COUNTIF(P179:Z183,"Y")</f>
        <v>0</v>
      </c>
      <c r="AC179" s="140" t="str">
        <f t="shared" ref="AC179" si="67">IF(AB179&gt;0,"OK","No Debrief")</f>
        <v>No Debrief</v>
      </c>
      <c r="AD179" s="68" t="s">
        <v>62</v>
      </c>
      <c r="AE179" s="119"/>
      <c r="AF179" s="136"/>
    </row>
    <row r="180" spans="1:32" x14ac:dyDescent="0.25">
      <c r="A180" s="153"/>
      <c r="B180" s="47"/>
      <c r="C180" s="48"/>
      <c r="D180" s="48"/>
      <c r="E180" s="48"/>
      <c r="F180" s="48"/>
      <c r="G180" s="48"/>
      <c r="H180" s="48"/>
      <c r="I180" s="48"/>
      <c r="J180" s="48"/>
      <c r="K180" s="48"/>
      <c r="L180" s="48"/>
      <c r="M180" s="129"/>
      <c r="N180" s="132"/>
      <c r="O180" s="141"/>
      <c r="P180" s="48"/>
      <c r="Q180" s="48"/>
      <c r="R180" s="48"/>
      <c r="S180" s="48"/>
      <c r="T180" s="48"/>
      <c r="U180" s="48"/>
      <c r="V180" s="48"/>
      <c r="W180" s="48"/>
      <c r="X180" s="48"/>
      <c r="Y180" s="48"/>
      <c r="Z180" s="48"/>
      <c r="AA180" s="129"/>
      <c r="AB180" s="132"/>
      <c r="AC180" s="141"/>
      <c r="AD180" s="94" t="str">
        <f>IF(O179="OK", "Yes", "No")</f>
        <v>No</v>
      </c>
      <c r="AE180" s="120"/>
      <c r="AF180" s="137"/>
    </row>
    <row r="181" spans="1:32" x14ac:dyDescent="0.25">
      <c r="A181" s="153"/>
      <c r="B181" s="47"/>
      <c r="C181" s="48"/>
      <c r="D181" s="48"/>
      <c r="E181" s="48"/>
      <c r="F181" s="48"/>
      <c r="G181" s="48"/>
      <c r="H181" s="48"/>
      <c r="I181" s="48"/>
      <c r="J181" s="48"/>
      <c r="K181" s="48"/>
      <c r="L181" s="48"/>
      <c r="M181" s="129"/>
      <c r="N181" s="132"/>
      <c r="O181" s="141"/>
      <c r="P181" s="48"/>
      <c r="Q181" s="48"/>
      <c r="R181" s="48"/>
      <c r="S181" s="48"/>
      <c r="T181" s="48"/>
      <c r="U181" s="48"/>
      <c r="V181" s="48"/>
      <c r="W181" s="48"/>
      <c r="X181" s="48"/>
      <c r="Y181" s="48"/>
      <c r="Z181" s="48"/>
      <c r="AA181" s="129"/>
      <c r="AB181" s="132"/>
      <c r="AC181" s="141"/>
      <c r="AD181" s="55" t="s">
        <v>63</v>
      </c>
      <c r="AE181" s="120"/>
      <c r="AF181" s="93" t="s">
        <v>86</v>
      </c>
    </row>
    <row r="182" spans="1:32" x14ac:dyDescent="0.25">
      <c r="A182" s="154"/>
      <c r="B182" s="47"/>
      <c r="C182" s="48"/>
      <c r="D182" s="48"/>
      <c r="E182" s="48"/>
      <c r="F182" s="48"/>
      <c r="G182" s="48"/>
      <c r="H182" s="48"/>
      <c r="I182" s="48"/>
      <c r="J182" s="48"/>
      <c r="K182" s="48"/>
      <c r="L182" s="48"/>
      <c r="M182" s="129"/>
      <c r="N182" s="132"/>
      <c r="O182" s="141"/>
      <c r="P182" s="48"/>
      <c r="Q182" s="48"/>
      <c r="R182" s="48"/>
      <c r="S182" s="48"/>
      <c r="T182" s="48"/>
      <c r="U182" s="48"/>
      <c r="V182" s="48"/>
      <c r="W182" s="48"/>
      <c r="X182" s="48"/>
      <c r="Y182" s="48"/>
      <c r="Z182" s="48"/>
      <c r="AA182" s="129"/>
      <c r="AB182" s="132"/>
      <c r="AC182" s="141"/>
      <c r="AD182" s="94" t="str">
        <f>IF(AC179="OK","Yes","No")</f>
        <v>No</v>
      </c>
      <c r="AE182" s="120"/>
      <c r="AF182" s="138"/>
    </row>
    <row r="183" spans="1:32" x14ac:dyDescent="0.25">
      <c r="A183" s="53" t="str">
        <f>IF(AD178="Cycle Complete", "", "Caution: Previous cycle incomplete")</f>
        <v>Caution: Previous cycle incomplete</v>
      </c>
      <c r="B183" s="49"/>
      <c r="C183" s="50"/>
      <c r="D183" s="50"/>
      <c r="E183" s="50"/>
      <c r="F183" s="50"/>
      <c r="G183" s="50"/>
      <c r="H183" s="50"/>
      <c r="I183" s="50"/>
      <c r="J183" s="50"/>
      <c r="K183" s="50"/>
      <c r="L183" s="50"/>
      <c r="M183" s="130"/>
      <c r="N183" s="133"/>
      <c r="O183" s="142"/>
      <c r="P183" s="50"/>
      <c r="Q183" s="50"/>
      <c r="R183" s="50"/>
      <c r="S183" s="50"/>
      <c r="T183" s="50"/>
      <c r="U183" s="50"/>
      <c r="V183" s="50"/>
      <c r="W183" s="50"/>
      <c r="X183" s="50"/>
      <c r="Y183" s="50"/>
      <c r="Z183" s="50"/>
      <c r="AA183" s="130"/>
      <c r="AB183" s="133"/>
      <c r="AC183" s="142"/>
      <c r="AD183" s="57" t="str">
        <f>IF(AND(AD180="Yes",AD182="Yes"),"Cycle Complete","Cycle Incomplete")</f>
        <v>Cycle Incomplete</v>
      </c>
      <c r="AE183" s="121"/>
      <c r="AF183" s="139"/>
    </row>
    <row r="184" spans="1:32" ht="15" customHeight="1" x14ac:dyDescent="0.25">
      <c r="A184" s="155"/>
      <c r="B184" s="33"/>
      <c r="C184" s="34"/>
      <c r="D184" s="34"/>
      <c r="E184" s="34"/>
      <c r="F184" s="34"/>
      <c r="G184" s="34"/>
      <c r="H184" s="34"/>
      <c r="I184" s="34"/>
      <c r="J184" s="34"/>
      <c r="K184" s="34"/>
      <c r="L184" s="34"/>
      <c r="M184" s="143"/>
      <c r="N184" s="122">
        <f>COUNTIF(C184:L188,"y")</f>
        <v>0</v>
      </c>
      <c r="O184" s="146" t="str">
        <f t="shared" ref="O184" si="68">IF(N184&gt;0,"OK","No Observation")</f>
        <v>No Observation</v>
      </c>
      <c r="P184" s="34"/>
      <c r="Q184" s="34"/>
      <c r="R184" s="34"/>
      <c r="S184" s="34"/>
      <c r="T184" s="34"/>
      <c r="U184" s="34"/>
      <c r="V184" s="34"/>
      <c r="W184" s="34"/>
      <c r="X184" s="34"/>
      <c r="Y184" s="34"/>
      <c r="Z184" s="34"/>
      <c r="AA184" s="143"/>
      <c r="AB184" s="122">
        <f>COUNTIF(P184:Z188,"Y")</f>
        <v>0</v>
      </c>
      <c r="AC184" s="146" t="str">
        <f t="shared" ref="AC184" si="69">IF(AB184&gt;0,"OK","No Debrief")</f>
        <v>No Debrief</v>
      </c>
      <c r="AD184" s="68" t="s">
        <v>62</v>
      </c>
      <c r="AE184" s="125"/>
      <c r="AF184" s="151"/>
    </row>
    <row r="185" spans="1:32" x14ac:dyDescent="0.25">
      <c r="A185" s="156"/>
      <c r="B185" s="35"/>
      <c r="C185" s="36"/>
      <c r="D185" s="36"/>
      <c r="E185" s="36"/>
      <c r="F185" s="36"/>
      <c r="G185" s="36"/>
      <c r="H185" s="36"/>
      <c r="I185" s="36"/>
      <c r="J185" s="36"/>
      <c r="K185" s="36"/>
      <c r="L185" s="36"/>
      <c r="M185" s="144"/>
      <c r="N185" s="123"/>
      <c r="O185" s="147"/>
      <c r="P185" s="36"/>
      <c r="Q185" s="36"/>
      <c r="R185" s="36"/>
      <c r="S185" s="36"/>
      <c r="T185" s="36"/>
      <c r="U185" s="36"/>
      <c r="V185" s="36"/>
      <c r="W185" s="36"/>
      <c r="X185" s="36"/>
      <c r="Y185" s="36"/>
      <c r="Z185" s="36"/>
      <c r="AA185" s="144"/>
      <c r="AB185" s="123"/>
      <c r="AC185" s="147"/>
      <c r="AD185" s="94" t="str">
        <f>IF(O184="OK", "Yes", "No")</f>
        <v>No</v>
      </c>
      <c r="AE185" s="126"/>
      <c r="AF185" s="150"/>
    </row>
    <row r="186" spans="1:32" x14ac:dyDescent="0.25">
      <c r="A186" s="156"/>
      <c r="B186" s="35"/>
      <c r="C186" s="36"/>
      <c r="D186" s="36"/>
      <c r="E186" s="36"/>
      <c r="F186" s="36"/>
      <c r="G186" s="36"/>
      <c r="H186" s="36"/>
      <c r="I186" s="36"/>
      <c r="J186" s="36"/>
      <c r="K186" s="36"/>
      <c r="L186" s="36"/>
      <c r="M186" s="144"/>
      <c r="N186" s="123"/>
      <c r="O186" s="147"/>
      <c r="P186" s="36"/>
      <c r="Q186" s="36"/>
      <c r="R186" s="36"/>
      <c r="S186" s="36"/>
      <c r="T186" s="36"/>
      <c r="U186" s="36"/>
      <c r="V186" s="36"/>
      <c r="W186" s="36"/>
      <c r="X186" s="36"/>
      <c r="Y186" s="36"/>
      <c r="Z186" s="36"/>
      <c r="AA186" s="144"/>
      <c r="AB186" s="123"/>
      <c r="AC186" s="147"/>
      <c r="AD186" s="55" t="s">
        <v>63</v>
      </c>
      <c r="AE186" s="126"/>
      <c r="AF186" s="93" t="s">
        <v>86</v>
      </c>
    </row>
    <row r="187" spans="1:32" x14ac:dyDescent="0.25">
      <c r="A187" s="157"/>
      <c r="B187" s="35"/>
      <c r="C187" s="36"/>
      <c r="D187" s="36"/>
      <c r="E187" s="36"/>
      <c r="F187" s="36"/>
      <c r="G187" s="36"/>
      <c r="H187" s="36"/>
      <c r="I187" s="36"/>
      <c r="J187" s="36"/>
      <c r="K187" s="36"/>
      <c r="L187" s="36"/>
      <c r="M187" s="144"/>
      <c r="N187" s="123"/>
      <c r="O187" s="147"/>
      <c r="P187" s="36"/>
      <c r="Q187" s="36"/>
      <c r="R187" s="36"/>
      <c r="S187" s="36"/>
      <c r="T187" s="36"/>
      <c r="U187" s="36"/>
      <c r="V187" s="36"/>
      <c r="W187" s="36"/>
      <c r="X187" s="36"/>
      <c r="Y187" s="36"/>
      <c r="Z187" s="36"/>
      <c r="AA187" s="144"/>
      <c r="AB187" s="123"/>
      <c r="AC187" s="147"/>
      <c r="AD187" s="94" t="str">
        <f>IF(AC184="OK","Yes","No")</f>
        <v>No</v>
      </c>
      <c r="AE187" s="126"/>
      <c r="AF187" s="134"/>
    </row>
    <row r="188" spans="1:32" x14ac:dyDescent="0.25">
      <c r="A188" s="71" t="str">
        <f>IF(AD183="Cycle Complete", "", "Caution: Previous cycle incomplete")</f>
        <v>Caution: Previous cycle incomplete</v>
      </c>
      <c r="B188" s="37"/>
      <c r="C188" s="38"/>
      <c r="D188" s="38"/>
      <c r="E188" s="38"/>
      <c r="F188" s="38"/>
      <c r="G188" s="38"/>
      <c r="H188" s="38"/>
      <c r="I188" s="38"/>
      <c r="J188" s="38"/>
      <c r="K188" s="38"/>
      <c r="L188" s="38"/>
      <c r="M188" s="145"/>
      <c r="N188" s="124"/>
      <c r="O188" s="148"/>
      <c r="P188" s="38"/>
      <c r="Q188" s="38"/>
      <c r="R188" s="38"/>
      <c r="S188" s="38"/>
      <c r="T188" s="38"/>
      <c r="U188" s="38"/>
      <c r="V188" s="38"/>
      <c r="W188" s="38"/>
      <c r="X188" s="38"/>
      <c r="Y188" s="38"/>
      <c r="Z188" s="38"/>
      <c r="AA188" s="145"/>
      <c r="AB188" s="124"/>
      <c r="AC188" s="148"/>
      <c r="AD188" s="57" t="str">
        <f>IF(AND(AD185="Yes",AD187="Yes"),"Cycle Complete","Cycle Incomplete")</f>
        <v>Cycle Incomplete</v>
      </c>
      <c r="AE188" s="127"/>
      <c r="AF188" s="135"/>
    </row>
    <row r="189" spans="1:32" ht="15" customHeight="1" x14ac:dyDescent="0.25">
      <c r="A189" s="152"/>
      <c r="B189" s="45"/>
      <c r="C189" s="46"/>
      <c r="D189" s="46"/>
      <c r="E189" s="46"/>
      <c r="F189" s="46"/>
      <c r="G189" s="46"/>
      <c r="H189" s="46"/>
      <c r="I189" s="46"/>
      <c r="J189" s="46"/>
      <c r="K189" s="46"/>
      <c r="L189" s="46"/>
      <c r="M189" s="128"/>
      <c r="N189" s="131">
        <f>COUNTIF(C189:L193,"y")</f>
        <v>0</v>
      </c>
      <c r="O189" s="140" t="str">
        <f t="shared" ref="O189" si="70">IF(N189&gt;0,"OK","No Observation")</f>
        <v>No Observation</v>
      </c>
      <c r="P189" s="46"/>
      <c r="Q189" s="46"/>
      <c r="R189" s="46"/>
      <c r="S189" s="46"/>
      <c r="T189" s="46"/>
      <c r="U189" s="46"/>
      <c r="V189" s="46"/>
      <c r="W189" s="46"/>
      <c r="X189" s="46"/>
      <c r="Y189" s="46"/>
      <c r="Z189" s="46"/>
      <c r="AA189" s="128"/>
      <c r="AB189" s="131">
        <f>COUNTIF(P189:Z193,"Y")</f>
        <v>0</v>
      </c>
      <c r="AC189" s="140" t="str">
        <f t="shared" ref="AC189" si="71">IF(AB189&gt;0,"OK","No Debrief")</f>
        <v>No Debrief</v>
      </c>
      <c r="AD189" s="68" t="s">
        <v>62</v>
      </c>
      <c r="AE189" s="119"/>
      <c r="AF189" s="136"/>
    </row>
    <row r="190" spans="1:32" x14ac:dyDescent="0.25">
      <c r="A190" s="153"/>
      <c r="B190" s="47"/>
      <c r="C190" s="48"/>
      <c r="D190" s="48"/>
      <c r="E190" s="48"/>
      <c r="F190" s="48"/>
      <c r="G190" s="48"/>
      <c r="H190" s="48"/>
      <c r="I190" s="48"/>
      <c r="J190" s="48"/>
      <c r="K190" s="48"/>
      <c r="L190" s="48"/>
      <c r="M190" s="129"/>
      <c r="N190" s="132"/>
      <c r="O190" s="141"/>
      <c r="P190" s="48"/>
      <c r="Q190" s="48"/>
      <c r="R190" s="48"/>
      <c r="S190" s="48"/>
      <c r="T190" s="48"/>
      <c r="U190" s="48"/>
      <c r="V190" s="48"/>
      <c r="W190" s="48"/>
      <c r="X190" s="48"/>
      <c r="Y190" s="48"/>
      <c r="Z190" s="48"/>
      <c r="AA190" s="129"/>
      <c r="AB190" s="132"/>
      <c r="AC190" s="141"/>
      <c r="AD190" s="94" t="str">
        <f>IF(O189="OK", "Yes", "No")</f>
        <v>No</v>
      </c>
      <c r="AE190" s="120"/>
      <c r="AF190" s="137"/>
    </row>
    <row r="191" spans="1:32" x14ac:dyDescent="0.25">
      <c r="A191" s="153"/>
      <c r="B191" s="47"/>
      <c r="C191" s="48"/>
      <c r="D191" s="48"/>
      <c r="E191" s="48"/>
      <c r="F191" s="48"/>
      <c r="G191" s="48"/>
      <c r="H191" s="48"/>
      <c r="I191" s="48"/>
      <c r="J191" s="48"/>
      <c r="K191" s="48"/>
      <c r="L191" s="48"/>
      <c r="M191" s="129"/>
      <c r="N191" s="132"/>
      <c r="O191" s="141"/>
      <c r="P191" s="48"/>
      <c r="Q191" s="48"/>
      <c r="R191" s="48"/>
      <c r="S191" s="48"/>
      <c r="T191" s="48"/>
      <c r="U191" s="48"/>
      <c r="V191" s="48"/>
      <c r="W191" s="48"/>
      <c r="X191" s="48"/>
      <c r="Y191" s="48"/>
      <c r="Z191" s="48"/>
      <c r="AA191" s="129"/>
      <c r="AB191" s="132"/>
      <c r="AC191" s="141"/>
      <c r="AD191" s="55" t="s">
        <v>63</v>
      </c>
      <c r="AE191" s="120"/>
      <c r="AF191" s="93" t="s">
        <v>86</v>
      </c>
    </row>
    <row r="192" spans="1:32" x14ac:dyDescent="0.25">
      <c r="A192" s="154"/>
      <c r="B192" s="47"/>
      <c r="C192" s="48"/>
      <c r="D192" s="48"/>
      <c r="E192" s="48"/>
      <c r="F192" s="48"/>
      <c r="G192" s="48"/>
      <c r="H192" s="48"/>
      <c r="I192" s="48"/>
      <c r="J192" s="48"/>
      <c r="K192" s="48"/>
      <c r="L192" s="48"/>
      <c r="M192" s="129"/>
      <c r="N192" s="132"/>
      <c r="O192" s="141"/>
      <c r="P192" s="48"/>
      <c r="Q192" s="48"/>
      <c r="R192" s="48"/>
      <c r="S192" s="48"/>
      <c r="T192" s="48"/>
      <c r="U192" s="48"/>
      <c r="V192" s="48"/>
      <c r="W192" s="48"/>
      <c r="X192" s="48"/>
      <c r="Y192" s="48"/>
      <c r="Z192" s="48"/>
      <c r="AA192" s="129"/>
      <c r="AB192" s="132"/>
      <c r="AC192" s="141"/>
      <c r="AD192" s="94" t="str">
        <f>IF(AC189="OK","Yes","No")</f>
        <v>No</v>
      </c>
      <c r="AE192" s="120"/>
      <c r="AF192" s="138"/>
    </row>
    <row r="193" spans="1:32" x14ac:dyDescent="0.25">
      <c r="A193" s="53" t="str">
        <f>IF(AD188="Cycle Complete", "", "Caution: Previous cycle incomplete")</f>
        <v>Caution: Previous cycle incomplete</v>
      </c>
      <c r="B193" s="49"/>
      <c r="C193" s="50"/>
      <c r="D193" s="50"/>
      <c r="E193" s="50"/>
      <c r="F193" s="50"/>
      <c r="G193" s="50"/>
      <c r="H193" s="50"/>
      <c r="I193" s="50"/>
      <c r="J193" s="50"/>
      <c r="K193" s="50"/>
      <c r="L193" s="50"/>
      <c r="M193" s="130"/>
      <c r="N193" s="133"/>
      <c r="O193" s="142"/>
      <c r="P193" s="50"/>
      <c r="Q193" s="50"/>
      <c r="R193" s="50"/>
      <c r="S193" s="50"/>
      <c r="T193" s="50"/>
      <c r="U193" s="50"/>
      <c r="V193" s="50"/>
      <c r="W193" s="50"/>
      <c r="X193" s="50"/>
      <c r="Y193" s="50"/>
      <c r="Z193" s="50"/>
      <c r="AA193" s="130"/>
      <c r="AB193" s="133"/>
      <c r="AC193" s="142"/>
      <c r="AD193" s="57" t="str">
        <f>IF(AND(AD190="Yes",AD192="Yes"),"Cycle Complete","Cycle Incomplete")</f>
        <v>Cycle Incomplete</v>
      </c>
      <c r="AE193" s="121"/>
      <c r="AF193" s="139"/>
    </row>
    <row r="194" spans="1:32" ht="15" customHeight="1" x14ac:dyDescent="0.25">
      <c r="A194" s="155"/>
      <c r="B194" s="33"/>
      <c r="C194" s="34"/>
      <c r="D194" s="34"/>
      <c r="E194" s="34"/>
      <c r="F194" s="34"/>
      <c r="G194" s="34"/>
      <c r="H194" s="34"/>
      <c r="I194" s="34"/>
      <c r="J194" s="34"/>
      <c r="K194" s="34"/>
      <c r="L194" s="34"/>
      <c r="M194" s="143"/>
      <c r="N194" s="122">
        <f>COUNTIF(C194:L198,"y")</f>
        <v>0</v>
      </c>
      <c r="O194" s="146" t="str">
        <f t="shared" ref="O194" si="72">IF(N194&gt;0,"OK","No Observation")</f>
        <v>No Observation</v>
      </c>
      <c r="P194" s="34"/>
      <c r="Q194" s="34"/>
      <c r="R194" s="34"/>
      <c r="S194" s="34"/>
      <c r="T194" s="34"/>
      <c r="U194" s="34"/>
      <c r="V194" s="34"/>
      <c r="W194" s="34"/>
      <c r="X194" s="34"/>
      <c r="Y194" s="34"/>
      <c r="Z194" s="34"/>
      <c r="AA194" s="143"/>
      <c r="AB194" s="122">
        <f>COUNTIF(P194:Z198,"Y")</f>
        <v>0</v>
      </c>
      <c r="AC194" s="146" t="str">
        <f t="shared" ref="AC194" si="73">IF(AB194&gt;0,"OK","No Debrief")</f>
        <v>No Debrief</v>
      </c>
      <c r="AD194" s="68" t="s">
        <v>62</v>
      </c>
      <c r="AE194" s="125"/>
      <c r="AF194" s="151"/>
    </row>
    <row r="195" spans="1:32" x14ac:dyDescent="0.25">
      <c r="A195" s="156"/>
      <c r="B195" s="35"/>
      <c r="C195" s="36"/>
      <c r="D195" s="36"/>
      <c r="E195" s="36"/>
      <c r="F195" s="36"/>
      <c r="G195" s="36"/>
      <c r="H195" s="36"/>
      <c r="I195" s="36"/>
      <c r="J195" s="36"/>
      <c r="K195" s="36"/>
      <c r="L195" s="36"/>
      <c r="M195" s="144"/>
      <c r="N195" s="123"/>
      <c r="O195" s="147"/>
      <c r="P195" s="36"/>
      <c r="Q195" s="36"/>
      <c r="R195" s="36"/>
      <c r="S195" s="36"/>
      <c r="T195" s="36"/>
      <c r="U195" s="36"/>
      <c r="V195" s="36"/>
      <c r="W195" s="36"/>
      <c r="X195" s="36"/>
      <c r="Y195" s="36"/>
      <c r="Z195" s="36"/>
      <c r="AA195" s="144"/>
      <c r="AB195" s="123"/>
      <c r="AC195" s="147"/>
      <c r="AD195" s="94" t="str">
        <f>IF(O194="OK", "Yes", "No")</f>
        <v>No</v>
      </c>
      <c r="AE195" s="126"/>
      <c r="AF195" s="150"/>
    </row>
    <row r="196" spans="1:32" x14ac:dyDescent="0.25">
      <c r="A196" s="156"/>
      <c r="B196" s="35"/>
      <c r="C196" s="36"/>
      <c r="D196" s="36"/>
      <c r="E196" s="36"/>
      <c r="F196" s="36"/>
      <c r="G196" s="36"/>
      <c r="H196" s="36"/>
      <c r="I196" s="36"/>
      <c r="J196" s="36"/>
      <c r="K196" s="36"/>
      <c r="L196" s="36"/>
      <c r="M196" s="144"/>
      <c r="N196" s="123"/>
      <c r="O196" s="147"/>
      <c r="P196" s="36"/>
      <c r="Q196" s="36"/>
      <c r="R196" s="36"/>
      <c r="S196" s="36"/>
      <c r="T196" s="36"/>
      <c r="U196" s="36"/>
      <c r="V196" s="36"/>
      <c r="W196" s="36"/>
      <c r="X196" s="36"/>
      <c r="Y196" s="36"/>
      <c r="Z196" s="36"/>
      <c r="AA196" s="144"/>
      <c r="AB196" s="123"/>
      <c r="AC196" s="147"/>
      <c r="AD196" s="55" t="s">
        <v>63</v>
      </c>
      <c r="AE196" s="126"/>
      <c r="AF196" s="93" t="s">
        <v>86</v>
      </c>
    </row>
    <row r="197" spans="1:32" x14ac:dyDescent="0.25">
      <c r="A197" s="157"/>
      <c r="B197" s="35"/>
      <c r="C197" s="36"/>
      <c r="D197" s="36"/>
      <c r="E197" s="36"/>
      <c r="F197" s="36"/>
      <c r="G197" s="36"/>
      <c r="H197" s="36"/>
      <c r="I197" s="36"/>
      <c r="J197" s="36"/>
      <c r="K197" s="36"/>
      <c r="L197" s="36"/>
      <c r="M197" s="144"/>
      <c r="N197" s="123"/>
      <c r="O197" s="147"/>
      <c r="P197" s="36"/>
      <c r="Q197" s="36"/>
      <c r="R197" s="36"/>
      <c r="S197" s="36"/>
      <c r="T197" s="36"/>
      <c r="U197" s="36"/>
      <c r="V197" s="36"/>
      <c r="W197" s="36"/>
      <c r="X197" s="36"/>
      <c r="Y197" s="36"/>
      <c r="Z197" s="36"/>
      <c r="AA197" s="144"/>
      <c r="AB197" s="123"/>
      <c r="AC197" s="147"/>
      <c r="AD197" s="94" t="str">
        <f>IF(AC194="OK","Yes","No")</f>
        <v>No</v>
      </c>
      <c r="AE197" s="126"/>
      <c r="AF197" s="134"/>
    </row>
    <row r="198" spans="1:32" x14ac:dyDescent="0.25">
      <c r="A198" s="71" t="str">
        <f>IF(AD193="Cycle Complete", "", "Caution: Previous cycle incomplete")</f>
        <v>Caution: Previous cycle incomplete</v>
      </c>
      <c r="B198" s="37"/>
      <c r="C198" s="38"/>
      <c r="D198" s="38"/>
      <c r="E198" s="38"/>
      <c r="F198" s="38"/>
      <c r="G198" s="38"/>
      <c r="H198" s="38"/>
      <c r="I198" s="38"/>
      <c r="J198" s="38"/>
      <c r="K198" s="38"/>
      <c r="L198" s="38"/>
      <c r="M198" s="145"/>
      <c r="N198" s="124"/>
      <c r="O198" s="148"/>
      <c r="P198" s="38"/>
      <c r="Q198" s="38"/>
      <c r="R198" s="38"/>
      <c r="S198" s="38"/>
      <c r="T198" s="38"/>
      <c r="U198" s="38"/>
      <c r="V198" s="38"/>
      <c r="W198" s="38"/>
      <c r="X198" s="38"/>
      <c r="Y198" s="38"/>
      <c r="Z198" s="38"/>
      <c r="AA198" s="145"/>
      <c r="AB198" s="124"/>
      <c r="AC198" s="148"/>
      <c r="AD198" s="57" t="str">
        <f>IF(AND(AD195="Yes",AD197="Yes"),"Cycle Complete","Cycle Incomplete")</f>
        <v>Cycle Incomplete</v>
      </c>
      <c r="AE198" s="127"/>
      <c r="AF198" s="135"/>
    </row>
    <row r="199" spans="1:32" ht="15" customHeight="1" x14ac:dyDescent="0.25">
      <c r="A199" s="152"/>
      <c r="B199" s="45"/>
      <c r="C199" s="46"/>
      <c r="D199" s="46"/>
      <c r="E199" s="46"/>
      <c r="F199" s="46"/>
      <c r="G199" s="46"/>
      <c r="H199" s="46"/>
      <c r="I199" s="46"/>
      <c r="J199" s="46"/>
      <c r="K199" s="46"/>
      <c r="L199" s="46"/>
      <c r="M199" s="128"/>
      <c r="N199" s="131">
        <f>COUNTIF(C199:L203,"y")</f>
        <v>0</v>
      </c>
      <c r="O199" s="140" t="str">
        <f t="shared" ref="O199" si="74">IF(N199&gt;0,"OK","No Observation")</f>
        <v>No Observation</v>
      </c>
      <c r="P199" s="46"/>
      <c r="Q199" s="46"/>
      <c r="R199" s="46"/>
      <c r="S199" s="46"/>
      <c r="T199" s="46"/>
      <c r="U199" s="46"/>
      <c r="V199" s="46"/>
      <c r="W199" s="46"/>
      <c r="X199" s="46"/>
      <c r="Y199" s="46"/>
      <c r="Z199" s="46"/>
      <c r="AA199" s="128"/>
      <c r="AB199" s="131">
        <f>COUNTIF(P199:Z203,"Y")</f>
        <v>0</v>
      </c>
      <c r="AC199" s="140" t="str">
        <f t="shared" ref="AC199" si="75">IF(AB199&gt;0,"OK","No Debrief")</f>
        <v>No Debrief</v>
      </c>
      <c r="AD199" s="68" t="s">
        <v>62</v>
      </c>
      <c r="AE199" s="119"/>
      <c r="AF199" s="136"/>
    </row>
    <row r="200" spans="1:32" x14ac:dyDescent="0.25">
      <c r="A200" s="153"/>
      <c r="B200" s="47"/>
      <c r="C200" s="48"/>
      <c r="D200" s="48"/>
      <c r="E200" s="48"/>
      <c r="F200" s="48"/>
      <c r="G200" s="48"/>
      <c r="H200" s="48"/>
      <c r="I200" s="48"/>
      <c r="J200" s="48"/>
      <c r="K200" s="48"/>
      <c r="L200" s="48"/>
      <c r="M200" s="129"/>
      <c r="N200" s="132"/>
      <c r="O200" s="141"/>
      <c r="P200" s="48"/>
      <c r="Q200" s="48"/>
      <c r="R200" s="48"/>
      <c r="S200" s="48"/>
      <c r="T200" s="48"/>
      <c r="U200" s="48"/>
      <c r="V200" s="48"/>
      <c r="W200" s="48"/>
      <c r="X200" s="48"/>
      <c r="Y200" s="48"/>
      <c r="Z200" s="48"/>
      <c r="AA200" s="129"/>
      <c r="AB200" s="132"/>
      <c r="AC200" s="141"/>
      <c r="AD200" s="94" t="str">
        <f>IF(O199="OK", "Yes", "No")</f>
        <v>No</v>
      </c>
      <c r="AE200" s="120"/>
      <c r="AF200" s="137"/>
    </row>
    <row r="201" spans="1:32" x14ac:dyDescent="0.25">
      <c r="A201" s="153"/>
      <c r="B201" s="47"/>
      <c r="C201" s="48"/>
      <c r="D201" s="48"/>
      <c r="E201" s="48"/>
      <c r="F201" s="48"/>
      <c r="G201" s="48"/>
      <c r="H201" s="48"/>
      <c r="I201" s="48"/>
      <c r="J201" s="48"/>
      <c r="K201" s="48"/>
      <c r="L201" s="48"/>
      <c r="M201" s="129"/>
      <c r="N201" s="132"/>
      <c r="O201" s="141"/>
      <c r="P201" s="48"/>
      <c r="Q201" s="48"/>
      <c r="R201" s="48"/>
      <c r="S201" s="48"/>
      <c r="T201" s="48"/>
      <c r="U201" s="48"/>
      <c r="V201" s="48"/>
      <c r="W201" s="48"/>
      <c r="X201" s="48"/>
      <c r="Y201" s="48"/>
      <c r="Z201" s="48"/>
      <c r="AA201" s="129"/>
      <c r="AB201" s="132"/>
      <c r="AC201" s="141"/>
      <c r="AD201" s="55" t="s">
        <v>63</v>
      </c>
      <c r="AE201" s="120"/>
      <c r="AF201" s="93" t="s">
        <v>86</v>
      </c>
    </row>
    <row r="202" spans="1:32" x14ac:dyDescent="0.25">
      <c r="A202" s="154"/>
      <c r="B202" s="47"/>
      <c r="C202" s="48"/>
      <c r="D202" s="48"/>
      <c r="E202" s="48"/>
      <c r="F202" s="48"/>
      <c r="G202" s="48"/>
      <c r="H202" s="48"/>
      <c r="I202" s="48"/>
      <c r="J202" s="48"/>
      <c r="K202" s="48"/>
      <c r="L202" s="48"/>
      <c r="M202" s="129"/>
      <c r="N202" s="132"/>
      <c r="O202" s="141"/>
      <c r="P202" s="48"/>
      <c r="Q202" s="48"/>
      <c r="R202" s="48"/>
      <c r="S202" s="48"/>
      <c r="T202" s="48"/>
      <c r="U202" s="48"/>
      <c r="V202" s="48"/>
      <c r="W202" s="48"/>
      <c r="X202" s="48"/>
      <c r="Y202" s="48"/>
      <c r="Z202" s="48"/>
      <c r="AA202" s="129"/>
      <c r="AB202" s="132"/>
      <c r="AC202" s="141"/>
      <c r="AD202" s="94" t="str">
        <f>IF(AC199="OK","Yes","No")</f>
        <v>No</v>
      </c>
      <c r="AE202" s="120"/>
      <c r="AF202" s="138"/>
    </row>
    <row r="203" spans="1:32" x14ac:dyDescent="0.25">
      <c r="A203" s="53" t="str">
        <f>IF(AD198="Cycle Complete", "", "Caution: Previous cycle incomplete")</f>
        <v>Caution: Previous cycle incomplete</v>
      </c>
      <c r="B203" s="49"/>
      <c r="C203" s="50"/>
      <c r="D203" s="50"/>
      <c r="E203" s="50"/>
      <c r="F203" s="50"/>
      <c r="G203" s="50"/>
      <c r="H203" s="50"/>
      <c r="I203" s="50"/>
      <c r="J203" s="50"/>
      <c r="K203" s="50"/>
      <c r="L203" s="50"/>
      <c r="M203" s="130"/>
      <c r="N203" s="133"/>
      <c r="O203" s="142"/>
      <c r="P203" s="50"/>
      <c r="Q203" s="50"/>
      <c r="R203" s="50"/>
      <c r="S203" s="50"/>
      <c r="T203" s="50"/>
      <c r="U203" s="50"/>
      <c r="V203" s="50"/>
      <c r="W203" s="50"/>
      <c r="X203" s="50"/>
      <c r="Y203" s="50"/>
      <c r="Z203" s="50"/>
      <c r="AA203" s="130"/>
      <c r="AB203" s="133"/>
      <c r="AC203" s="142"/>
      <c r="AD203" s="57" t="str">
        <f>IF(AND(AD200="Yes",AD202="Yes"),"Cycle Complete","Cycle Incomplete")</f>
        <v>Cycle Incomplete</v>
      </c>
      <c r="AE203" s="121"/>
      <c r="AF203" s="139"/>
    </row>
    <row r="204" spans="1:32" ht="15" customHeight="1" x14ac:dyDescent="0.25">
      <c r="A204" s="155"/>
      <c r="B204" s="33"/>
      <c r="C204" s="34"/>
      <c r="D204" s="34"/>
      <c r="E204" s="34"/>
      <c r="F204" s="34"/>
      <c r="G204" s="34"/>
      <c r="H204" s="34"/>
      <c r="I204" s="34"/>
      <c r="J204" s="34"/>
      <c r="K204" s="34"/>
      <c r="L204" s="34"/>
      <c r="M204" s="143"/>
      <c r="N204" s="122">
        <f>COUNTIF(C204:L208,"y")</f>
        <v>0</v>
      </c>
      <c r="O204" s="146" t="str">
        <f t="shared" ref="O204" si="76">IF(N204&gt;0,"OK","No Observation")</f>
        <v>No Observation</v>
      </c>
      <c r="P204" s="34"/>
      <c r="Q204" s="34"/>
      <c r="R204" s="34"/>
      <c r="S204" s="34"/>
      <c r="T204" s="34"/>
      <c r="U204" s="34"/>
      <c r="V204" s="34"/>
      <c r="W204" s="34"/>
      <c r="X204" s="34"/>
      <c r="Y204" s="34"/>
      <c r="Z204" s="34"/>
      <c r="AA204" s="143"/>
      <c r="AB204" s="122">
        <f>COUNTIF(P204:Z208,"Y")</f>
        <v>0</v>
      </c>
      <c r="AC204" s="146" t="str">
        <f t="shared" ref="AC204" si="77">IF(AB204&gt;0,"OK","No Debrief")</f>
        <v>No Debrief</v>
      </c>
      <c r="AD204" s="68" t="s">
        <v>62</v>
      </c>
      <c r="AE204" s="125"/>
      <c r="AF204" s="151"/>
    </row>
    <row r="205" spans="1:32" x14ac:dyDescent="0.25">
      <c r="A205" s="156"/>
      <c r="B205" s="35"/>
      <c r="C205" s="36"/>
      <c r="D205" s="36"/>
      <c r="E205" s="36"/>
      <c r="F205" s="36"/>
      <c r="G205" s="36"/>
      <c r="H205" s="36"/>
      <c r="I205" s="36"/>
      <c r="J205" s="36"/>
      <c r="K205" s="36"/>
      <c r="L205" s="36"/>
      <c r="M205" s="144"/>
      <c r="N205" s="123"/>
      <c r="O205" s="147"/>
      <c r="P205" s="36"/>
      <c r="Q205" s="36"/>
      <c r="R205" s="36"/>
      <c r="S205" s="36"/>
      <c r="T205" s="36"/>
      <c r="U205" s="36"/>
      <c r="V205" s="36"/>
      <c r="W205" s="36"/>
      <c r="X205" s="36"/>
      <c r="Y205" s="36"/>
      <c r="Z205" s="36"/>
      <c r="AA205" s="144"/>
      <c r="AB205" s="123"/>
      <c r="AC205" s="147"/>
      <c r="AD205" s="94" t="str">
        <f>IF(O204="OK", "Yes", "No")</f>
        <v>No</v>
      </c>
      <c r="AE205" s="126"/>
      <c r="AF205" s="150"/>
    </row>
    <row r="206" spans="1:32" x14ac:dyDescent="0.25">
      <c r="A206" s="156"/>
      <c r="B206" s="35"/>
      <c r="C206" s="36"/>
      <c r="D206" s="36"/>
      <c r="E206" s="36"/>
      <c r="F206" s="36"/>
      <c r="G206" s="36"/>
      <c r="H206" s="36"/>
      <c r="I206" s="36"/>
      <c r="J206" s="36"/>
      <c r="K206" s="36"/>
      <c r="L206" s="36"/>
      <c r="M206" s="144"/>
      <c r="N206" s="123"/>
      <c r="O206" s="147"/>
      <c r="P206" s="36"/>
      <c r="Q206" s="36"/>
      <c r="R206" s="36"/>
      <c r="S206" s="36"/>
      <c r="T206" s="36"/>
      <c r="U206" s="36"/>
      <c r="V206" s="36"/>
      <c r="W206" s="36"/>
      <c r="X206" s="36"/>
      <c r="Y206" s="36"/>
      <c r="Z206" s="36"/>
      <c r="AA206" s="144"/>
      <c r="AB206" s="123"/>
      <c r="AC206" s="147"/>
      <c r="AD206" s="55" t="s">
        <v>63</v>
      </c>
      <c r="AE206" s="126"/>
      <c r="AF206" s="93" t="s">
        <v>86</v>
      </c>
    </row>
    <row r="207" spans="1:32" x14ac:dyDescent="0.25">
      <c r="A207" s="157"/>
      <c r="B207" s="35"/>
      <c r="C207" s="36"/>
      <c r="D207" s="36"/>
      <c r="E207" s="36"/>
      <c r="F207" s="36"/>
      <c r="G207" s="36"/>
      <c r="H207" s="36"/>
      <c r="I207" s="36"/>
      <c r="J207" s="36"/>
      <c r="K207" s="36"/>
      <c r="L207" s="36"/>
      <c r="M207" s="144"/>
      <c r="N207" s="123"/>
      <c r="O207" s="147"/>
      <c r="P207" s="36"/>
      <c r="Q207" s="36"/>
      <c r="R207" s="36"/>
      <c r="S207" s="36"/>
      <c r="T207" s="36"/>
      <c r="U207" s="36"/>
      <c r="V207" s="36"/>
      <c r="W207" s="36"/>
      <c r="X207" s="36"/>
      <c r="Y207" s="36"/>
      <c r="Z207" s="36"/>
      <c r="AA207" s="144"/>
      <c r="AB207" s="123"/>
      <c r="AC207" s="147"/>
      <c r="AD207" s="94" t="str">
        <f>IF(AC204="OK","Yes","No")</f>
        <v>No</v>
      </c>
      <c r="AE207" s="126"/>
      <c r="AF207" s="134"/>
    </row>
    <row r="208" spans="1:32" x14ac:dyDescent="0.25">
      <c r="A208" s="71" t="str">
        <f>IF(AD203="Cycle Complete", "", "Caution: Previous cycle incomplete")</f>
        <v>Caution: Previous cycle incomplete</v>
      </c>
      <c r="B208" s="37"/>
      <c r="C208" s="38"/>
      <c r="D208" s="38"/>
      <c r="E208" s="38"/>
      <c r="F208" s="38"/>
      <c r="G208" s="38"/>
      <c r="H208" s="38"/>
      <c r="I208" s="38"/>
      <c r="J208" s="38"/>
      <c r="K208" s="38"/>
      <c r="L208" s="38"/>
      <c r="M208" s="145"/>
      <c r="N208" s="124"/>
      <c r="O208" s="148"/>
      <c r="P208" s="38"/>
      <c r="Q208" s="38"/>
      <c r="R208" s="38"/>
      <c r="S208" s="38"/>
      <c r="T208" s="38"/>
      <c r="U208" s="38"/>
      <c r="V208" s="38"/>
      <c r="W208" s="38"/>
      <c r="X208" s="38"/>
      <c r="Y208" s="38"/>
      <c r="Z208" s="38"/>
      <c r="AA208" s="145"/>
      <c r="AB208" s="124"/>
      <c r="AC208" s="148"/>
      <c r="AD208" s="57" t="str">
        <f>IF(AND(AD205="Yes",AD207="Yes"),"Cycle Complete","Cycle Incomplete")</f>
        <v>Cycle Incomplete</v>
      </c>
      <c r="AE208" s="127"/>
      <c r="AF208" s="135"/>
    </row>
    <row r="209" spans="1:32" ht="15" customHeight="1" x14ac:dyDescent="0.25">
      <c r="A209" s="152"/>
      <c r="B209" s="45"/>
      <c r="C209" s="46"/>
      <c r="D209" s="46"/>
      <c r="E209" s="46"/>
      <c r="F209" s="46"/>
      <c r="G209" s="46"/>
      <c r="H209" s="46"/>
      <c r="I209" s="46"/>
      <c r="J209" s="46"/>
      <c r="K209" s="46"/>
      <c r="L209" s="46"/>
      <c r="M209" s="128"/>
      <c r="N209" s="131">
        <f>COUNTIF(C209:L213,"y")</f>
        <v>0</v>
      </c>
      <c r="O209" s="140" t="str">
        <f t="shared" ref="O209" si="78">IF(N209&gt;0,"OK","No Observation")</f>
        <v>No Observation</v>
      </c>
      <c r="P209" s="46"/>
      <c r="Q209" s="46"/>
      <c r="R209" s="46"/>
      <c r="S209" s="46"/>
      <c r="T209" s="46"/>
      <c r="U209" s="46"/>
      <c r="V209" s="46"/>
      <c r="W209" s="46"/>
      <c r="X209" s="46"/>
      <c r="Y209" s="46"/>
      <c r="Z209" s="46"/>
      <c r="AA209" s="128"/>
      <c r="AB209" s="131">
        <f>COUNTIF(P209:Z213,"Y")</f>
        <v>0</v>
      </c>
      <c r="AC209" s="140" t="str">
        <f t="shared" ref="AC209" si="79">IF(AB209&gt;0,"OK","No Debrief")</f>
        <v>No Debrief</v>
      </c>
      <c r="AD209" s="68" t="s">
        <v>62</v>
      </c>
      <c r="AE209" s="119"/>
      <c r="AF209" s="136"/>
    </row>
    <row r="210" spans="1:32" x14ac:dyDescent="0.25">
      <c r="A210" s="153"/>
      <c r="B210" s="47"/>
      <c r="C210" s="48"/>
      <c r="D210" s="48"/>
      <c r="E210" s="48"/>
      <c r="F210" s="48"/>
      <c r="G210" s="48"/>
      <c r="H210" s="48"/>
      <c r="I210" s="48"/>
      <c r="J210" s="48"/>
      <c r="K210" s="48"/>
      <c r="L210" s="48"/>
      <c r="M210" s="129"/>
      <c r="N210" s="132"/>
      <c r="O210" s="141"/>
      <c r="P210" s="48"/>
      <c r="Q210" s="48"/>
      <c r="R210" s="48"/>
      <c r="S210" s="48"/>
      <c r="T210" s="48"/>
      <c r="U210" s="48"/>
      <c r="V210" s="48"/>
      <c r="W210" s="48"/>
      <c r="X210" s="48"/>
      <c r="Y210" s="48"/>
      <c r="Z210" s="48"/>
      <c r="AA210" s="129"/>
      <c r="AB210" s="132"/>
      <c r="AC210" s="141"/>
      <c r="AD210" s="94" t="str">
        <f>IF(O209="OK", "Yes", "No")</f>
        <v>No</v>
      </c>
      <c r="AE210" s="120"/>
      <c r="AF210" s="137"/>
    </row>
    <row r="211" spans="1:32" x14ac:dyDescent="0.25">
      <c r="A211" s="153"/>
      <c r="B211" s="47"/>
      <c r="C211" s="48"/>
      <c r="D211" s="48"/>
      <c r="E211" s="48"/>
      <c r="F211" s="48"/>
      <c r="G211" s="48"/>
      <c r="H211" s="48"/>
      <c r="I211" s="48"/>
      <c r="J211" s="48"/>
      <c r="K211" s="48"/>
      <c r="L211" s="48"/>
      <c r="M211" s="129"/>
      <c r="N211" s="132"/>
      <c r="O211" s="141"/>
      <c r="P211" s="48"/>
      <c r="Q211" s="48"/>
      <c r="R211" s="48"/>
      <c r="S211" s="48"/>
      <c r="T211" s="48"/>
      <c r="U211" s="48"/>
      <c r="V211" s="48"/>
      <c r="W211" s="48"/>
      <c r="X211" s="48"/>
      <c r="Y211" s="48"/>
      <c r="Z211" s="48"/>
      <c r="AA211" s="129"/>
      <c r="AB211" s="132"/>
      <c r="AC211" s="141"/>
      <c r="AD211" s="55" t="s">
        <v>63</v>
      </c>
      <c r="AE211" s="120"/>
      <c r="AF211" s="93" t="s">
        <v>86</v>
      </c>
    </row>
    <row r="212" spans="1:32" x14ac:dyDescent="0.25">
      <c r="A212" s="154"/>
      <c r="B212" s="47"/>
      <c r="C212" s="48"/>
      <c r="D212" s="48"/>
      <c r="E212" s="48"/>
      <c r="F212" s="48"/>
      <c r="G212" s="48"/>
      <c r="H212" s="48"/>
      <c r="I212" s="48"/>
      <c r="J212" s="48"/>
      <c r="K212" s="48"/>
      <c r="L212" s="48"/>
      <c r="M212" s="129"/>
      <c r="N212" s="132"/>
      <c r="O212" s="141"/>
      <c r="P212" s="48"/>
      <c r="Q212" s="48"/>
      <c r="R212" s="48"/>
      <c r="S212" s="48"/>
      <c r="T212" s="48"/>
      <c r="U212" s="48"/>
      <c r="V212" s="48"/>
      <c r="W212" s="48"/>
      <c r="X212" s="48"/>
      <c r="Y212" s="48"/>
      <c r="Z212" s="48"/>
      <c r="AA212" s="129"/>
      <c r="AB212" s="132"/>
      <c r="AC212" s="141"/>
      <c r="AD212" s="94" t="str">
        <f>IF(AC209="OK","Yes","No")</f>
        <v>No</v>
      </c>
      <c r="AE212" s="120"/>
      <c r="AF212" s="138"/>
    </row>
    <row r="213" spans="1:32" x14ac:dyDescent="0.25">
      <c r="A213" s="53" t="str">
        <f>IF(AD208="Cycle Complete", "", "Caution: Previous cycle incomplete")</f>
        <v>Caution: Previous cycle incomplete</v>
      </c>
      <c r="B213" s="49"/>
      <c r="C213" s="50"/>
      <c r="D213" s="50"/>
      <c r="E213" s="50"/>
      <c r="F213" s="50"/>
      <c r="G213" s="50"/>
      <c r="H213" s="50"/>
      <c r="I213" s="50"/>
      <c r="J213" s="50"/>
      <c r="K213" s="50"/>
      <c r="L213" s="50"/>
      <c r="M213" s="130"/>
      <c r="N213" s="133"/>
      <c r="O213" s="142"/>
      <c r="P213" s="50"/>
      <c r="Q213" s="50"/>
      <c r="R213" s="50"/>
      <c r="S213" s="50"/>
      <c r="T213" s="50"/>
      <c r="U213" s="50"/>
      <c r="V213" s="50"/>
      <c r="W213" s="50"/>
      <c r="X213" s="50"/>
      <c r="Y213" s="50"/>
      <c r="Z213" s="50"/>
      <c r="AA213" s="130"/>
      <c r="AB213" s="133"/>
      <c r="AC213" s="142"/>
      <c r="AD213" s="57" t="str">
        <f>IF(AND(AD210="Yes",AD212="Yes"),"Cycle Complete","Cycle Incomplete")</f>
        <v>Cycle Incomplete</v>
      </c>
      <c r="AE213" s="121"/>
      <c r="AF213" s="139"/>
    </row>
    <row r="214" spans="1:32" ht="15" customHeight="1" x14ac:dyDescent="0.25">
      <c r="A214" s="155"/>
      <c r="B214" s="33"/>
      <c r="C214" s="34"/>
      <c r="D214" s="34"/>
      <c r="E214" s="34"/>
      <c r="F214" s="34"/>
      <c r="G214" s="34"/>
      <c r="H214" s="34"/>
      <c r="I214" s="34"/>
      <c r="J214" s="34"/>
      <c r="K214" s="34"/>
      <c r="L214" s="34"/>
      <c r="M214" s="143"/>
      <c r="N214" s="122">
        <f>COUNTIF(C214:L218,"y")</f>
        <v>0</v>
      </c>
      <c r="O214" s="146" t="str">
        <f t="shared" ref="O214" si="80">IF(N214&gt;0,"OK","No Observation")</f>
        <v>No Observation</v>
      </c>
      <c r="P214" s="34"/>
      <c r="Q214" s="34"/>
      <c r="R214" s="34"/>
      <c r="S214" s="34"/>
      <c r="T214" s="34"/>
      <c r="U214" s="34"/>
      <c r="V214" s="34"/>
      <c r="W214" s="34"/>
      <c r="X214" s="34"/>
      <c r="Y214" s="34"/>
      <c r="Z214" s="34"/>
      <c r="AA214" s="143"/>
      <c r="AB214" s="122">
        <f>COUNTIF(P214:Z218,"Y")</f>
        <v>0</v>
      </c>
      <c r="AC214" s="146" t="str">
        <f t="shared" ref="AC214" si="81">IF(AB214&gt;0,"OK","No Debrief")</f>
        <v>No Debrief</v>
      </c>
      <c r="AD214" s="68" t="s">
        <v>62</v>
      </c>
      <c r="AE214" s="125"/>
      <c r="AF214" s="151"/>
    </row>
    <row r="215" spans="1:32" x14ac:dyDescent="0.25">
      <c r="A215" s="156"/>
      <c r="B215" s="35"/>
      <c r="C215" s="36"/>
      <c r="D215" s="36"/>
      <c r="E215" s="36"/>
      <c r="F215" s="36"/>
      <c r="G215" s="36"/>
      <c r="H215" s="36"/>
      <c r="I215" s="36"/>
      <c r="J215" s="36"/>
      <c r="K215" s="36"/>
      <c r="L215" s="36"/>
      <c r="M215" s="144"/>
      <c r="N215" s="123"/>
      <c r="O215" s="147"/>
      <c r="P215" s="36"/>
      <c r="Q215" s="36"/>
      <c r="R215" s="36"/>
      <c r="S215" s="36"/>
      <c r="T215" s="36"/>
      <c r="U215" s="36"/>
      <c r="V215" s="36"/>
      <c r="W215" s="36"/>
      <c r="X215" s="36"/>
      <c r="Y215" s="36"/>
      <c r="Z215" s="36"/>
      <c r="AA215" s="144"/>
      <c r="AB215" s="123"/>
      <c r="AC215" s="147"/>
      <c r="AD215" s="94" t="str">
        <f>IF(O214="OK", "Yes", "No")</f>
        <v>No</v>
      </c>
      <c r="AE215" s="126"/>
      <c r="AF215" s="150"/>
    </row>
    <row r="216" spans="1:32" x14ac:dyDescent="0.25">
      <c r="A216" s="156"/>
      <c r="B216" s="35"/>
      <c r="C216" s="36"/>
      <c r="D216" s="36"/>
      <c r="E216" s="36"/>
      <c r="F216" s="36"/>
      <c r="G216" s="36"/>
      <c r="H216" s="36"/>
      <c r="I216" s="36"/>
      <c r="J216" s="36"/>
      <c r="K216" s="36"/>
      <c r="L216" s="36"/>
      <c r="M216" s="144"/>
      <c r="N216" s="123"/>
      <c r="O216" s="147"/>
      <c r="P216" s="36"/>
      <c r="Q216" s="36"/>
      <c r="R216" s="36"/>
      <c r="S216" s="36"/>
      <c r="T216" s="36"/>
      <c r="U216" s="36"/>
      <c r="V216" s="36"/>
      <c r="W216" s="36"/>
      <c r="X216" s="36"/>
      <c r="Y216" s="36"/>
      <c r="Z216" s="36"/>
      <c r="AA216" s="144"/>
      <c r="AB216" s="123"/>
      <c r="AC216" s="147"/>
      <c r="AD216" s="55" t="s">
        <v>63</v>
      </c>
      <c r="AE216" s="126"/>
      <c r="AF216" s="93" t="s">
        <v>86</v>
      </c>
    </row>
    <row r="217" spans="1:32" x14ac:dyDescent="0.25">
      <c r="A217" s="157"/>
      <c r="B217" s="35"/>
      <c r="C217" s="36"/>
      <c r="D217" s="36"/>
      <c r="E217" s="36"/>
      <c r="F217" s="36"/>
      <c r="G217" s="36"/>
      <c r="H217" s="36"/>
      <c r="I217" s="36"/>
      <c r="J217" s="36"/>
      <c r="K217" s="36"/>
      <c r="L217" s="36"/>
      <c r="M217" s="144"/>
      <c r="N217" s="123"/>
      <c r="O217" s="147"/>
      <c r="P217" s="36"/>
      <c r="Q217" s="36"/>
      <c r="R217" s="36"/>
      <c r="S217" s="36"/>
      <c r="T217" s="36"/>
      <c r="U217" s="36"/>
      <c r="V217" s="36"/>
      <c r="W217" s="36"/>
      <c r="X217" s="36"/>
      <c r="Y217" s="36"/>
      <c r="Z217" s="36"/>
      <c r="AA217" s="144"/>
      <c r="AB217" s="123"/>
      <c r="AC217" s="147"/>
      <c r="AD217" s="94" t="str">
        <f>IF(AC214="OK","Yes","No")</f>
        <v>No</v>
      </c>
      <c r="AE217" s="126"/>
      <c r="AF217" s="134"/>
    </row>
    <row r="218" spans="1:32" x14ac:dyDescent="0.25">
      <c r="A218" s="71" t="str">
        <f>IF(AD213="Cycle Complete", "", "Caution: Previous cycle incomplete")</f>
        <v>Caution: Previous cycle incomplete</v>
      </c>
      <c r="B218" s="37"/>
      <c r="C218" s="38"/>
      <c r="D218" s="38"/>
      <c r="E218" s="38"/>
      <c r="F218" s="38"/>
      <c r="G218" s="38"/>
      <c r="H218" s="38"/>
      <c r="I218" s="38"/>
      <c r="J218" s="38"/>
      <c r="K218" s="38"/>
      <c r="L218" s="38"/>
      <c r="M218" s="145"/>
      <c r="N218" s="124"/>
      <c r="O218" s="148"/>
      <c r="P218" s="38"/>
      <c r="Q218" s="38"/>
      <c r="R218" s="38"/>
      <c r="S218" s="38"/>
      <c r="T218" s="38"/>
      <c r="U218" s="38"/>
      <c r="V218" s="38"/>
      <c r="W218" s="38"/>
      <c r="X218" s="38"/>
      <c r="Y218" s="38"/>
      <c r="Z218" s="38"/>
      <c r="AA218" s="145"/>
      <c r="AB218" s="124"/>
      <c r="AC218" s="148"/>
      <c r="AD218" s="57" t="str">
        <f>IF(AND(AD215="Yes",AD217="Yes"),"Cycle Complete","Cycle Incomplete")</f>
        <v>Cycle Incomplete</v>
      </c>
      <c r="AE218" s="127"/>
      <c r="AF218" s="135"/>
    </row>
    <row r="219" spans="1:32" ht="15" customHeight="1" x14ac:dyDescent="0.25">
      <c r="A219" s="152"/>
      <c r="B219" s="45"/>
      <c r="C219" s="46"/>
      <c r="D219" s="46"/>
      <c r="E219" s="46"/>
      <c r="F219" s="46"/>
      <c r="G219" s="46"/>
      <c r="H219" s="46"/>
      <c r="I219" s="46"/>
      <c r="J219" s="46"/>
      <c r="K219" s="46"/>
      <c r="L219" s="46"/>
      <c r="M219" s="128"/>
      <c r="N219" s="131">
        <f>COUNTIF(C219:L223,"y")</f>
        <v>0</v>
      </c>
      <c r="O219" s="140" t="str">
        <f t="shared" ref="O219" si="82">IF(N219&gt;0,"OK","No Observation")</f>
        <v>No Observation</v>
      </c>
      <c r="P219" s="46"/>
      <c r="Q219" s="46"/>
      <c r="R219" s="46"/>
      <c r="S219" s="46"/>
      <c r="T219" s="46"/>
      <c r="U219" s="46"/>
      <c r="V219" s="46"/>
      <c r="W219" s="46"/>
      <c r="X219" s="46"/>
      <c r="Y219" s="46"/>
      <c r="Z219" s="46"/>
      <c r="AA219" s="128"/>
      <c r="AB219" s="131">
        <f>COUNTIF(P219:Z223,"Y")</f>
        <v>0</v>
      </c>
      <c r="AC219" s="158" t="str">
        <f t="shared" ref="AC219" si="83">IF(AB219&gt;0,"OK","No Debrief")</f>
        <v>No Debrief</v>
      </c>
      <c r="AD219" s="68" t="s">
        <v>62</v>
      </c>
      <c r="AE219" s="119"/>
      <c r="AF219" s="136"/>
    </row>
    <row r="220" spans="1:32" x14ac:dyDescent="0.25">
      <c r="A220" s="153"/>
      <c r="B220" s="47"/>
      <c r="C220" s="48"/>
      <c r="D220" s="48"/>
      <c r="E220" s="48"/>
      <c r="F220" s="48"/>
      <c r="G220" s="48"/>
      <c r="H220" s="48"/>
      <c r="I220" s="48"/>
      <c r="J220" s="48"/>
      <c r="K220" s="48"/>
      <c r="L220" s="48"/>
      <c r="M220" s="129"/>
      <c r="N220" s="132"/>
      <c r="O220" s="141"/>
      <c r="P220" s="48"/>
      <c r="Q220" s="48"/>
      <c r="R220" s="48"/>
      <c r="S220" s="48"/>
      <c r="T220" s="48"/>
      <c r="U220" s="48"/>
      <c r="V220" s="48"/>
      <c r="W220" s="48"/>
      <c r="X220" s="48"/>
      <c r="Y220" s="48"/>
      <c r="Z220" s="48"/>
      <c r="AA220" s="129"/>
      <c r="AB220" s="132"/>
      <c r="AC220" s="159"/>
      <c r="AD220" s="94" t="str">
        <f>IF(O219="OK", "Yes", "No")</f>
        <v>No</v>
      </c>
      <c r="AE220" s="120"/>
      <c r="AF220" s="137"/>
    </row>
    <row r="221" spans="1:32" x14ac:dyDescent="0.25">
      <c r="A221" s="153"/>
      <c r="B221" s="47"/>
      <c r="C221" s="48"/>
      <c r="D221" s="48"/>
      <c r="E221" s="48"/>
      <c r="F221" s="48"/>
      <c r="G221" s="48"/>
      <c r="H221" s="48"/>
      <c r="I221" s="48"/>
      <c r="J221" s="48"/>
      <c r="K221" s="48"/>
      <c r="L221" s="48"/>
      <c r="M221" s="129"/>
      <c r="N221" s="132"/>
      <c r="O221" s="141"/>
      <c r="P221" s="48"/>
      <c r="Q221" s="48"/>
      <c r="R221" s="48"/>
      <c r="S221" s="48"/>
      <c r="T221" s="48"/>
      <c r="U221" s="48"/>
      <c r="V221" s="48"/>
      <c r="W221" s="48"/>
      <c r="X221" s="48"/>
      <c r="Y221" s="48"/>
      <c r="Z221" s="48"/>
      <c r="AA221" s="129"/>
      <c r="AB221" s="132"/>
      <c r="AC221" s="159"/>
      <c r="AD221" s="55" t="s">
        <v>63</v>
      </c>
      <c r="AE221" s="120"/>
      <c r="AF221" s="93" t="s">
        <v>86</v>
      </c>
    </row>
    <row r="222" spans="1:32" x14ac:dyDescent="0.25">
      <c r="A222" s="154"/>
      <c r="B222" s="47"/>
      <c r="C222" s="48"/>
      <c r="D222" s="48"/>
      <c r="E222" s="48"/>
      <c r="F222" s="48"/>
      <c r="G222" s="48"/>
      <c r="H222" s="48"/>
      <c r="I222" s="48"/>
      <c r="J222" s="48"/>
      <c r="K222" s="48"/>
      <c r="L222" s="48"/>
      <c r="M222" s="129"/>
      <c r="N222" s="132"/>
      <c r="O222" s="141"/>
      <c r="P222" s="48"/>
      <c r="Q222" s="48"/>
      <c r="R222" s="48"/>
      <c r="S222" s="48"/>
      <c r="T222" s="48"/>
      <c r="U222" s="48"/>
      <c r="V222" s="48"/>
      <c r="W222" s="48"/>
      <c r="X222" s="48"/>
      <c r="Y222" s="48"/>
      <c r="Z222" s="48"/>
      <c r="AA222" s="129"/>
      <c r="AB222" s="132"/>
      <c r="AC222" s="159"/>
      <c r="AD222" s="94" t="str">
        <f>IF(AC219="OK","Yes","No")</f>
        <v>No</v>
      </c>
      <c r="AE222" s="120"/>
      <c r="AF222" s="138"/>
    </row>
    <row r="223" spans="1:32" x14ac:dyDescent="0.25">
      <c r="A223" s="53" t="str">
        <f>IF(AD218="Cycle Complete", "", "Caution: Previous cycle incomplete")</f>
        <v>Caution: Previous cycle incomplete</v>
      </c>
      <c r="B223" s="49"/>
      <c r="C223" s="50"/>
      <c r="D223" s="50"/>
      <c r="E223" s="50"/>
      <c r="F223" s="50"/>
      <c r="G223" s="50"/>
      <c r="H223" s="50"/>
      <c r="I223" s="50"/>
      <c r="J223" s="50"/>
      <c r="K223" s="50"/>
      <c r="L223" s="50"/>
      <c r="M223" s="130"/>
      <c r="N223" s="133"/>
      <c r="O223" s="142"/>
      <c r="P223" s="50"/>
      <c r="Q223" s="50"/>
      <c r="R223" s="50"/>
      <c r="S223" s="50"/>
      <c r="T223" s="50"/>
      <c r="U223" s="50"/>
      <c r="V223" s="50"/>
      <c r="W223" s="50"/>
      <c r="X223" s="50"/>
      <c r="Y223" s="50"/>
      <c r="Z223" s="50"/>
      <c r="AA223" s="130"/>
      <c r="AB223" s="133"/>
      <c r="AC223" s="160"/>
      <c r="AD223" s="66" t="str">
        <f>IF(AND(AD220="Yes",AD222="Yes"),"Cycle Complete","Cycle Incomplete")</f>
        <v>Cycle Incomplete</v>
      </c>
      <c r="AE223" s="121"/>
      <c r="AF223" s="139"/>
    </row>
    <row r="224" spans="1:32" ht="15" customHeight="1" x14ac:dyDescent="0.25">
      <c r="A224" s="155"/>
      <c r="B224" s="33"/>
      <c r="C224" s="34"/>
      <c r="D224" s="34"/>
      <c r="E224" s="34"/>
      <c r="F224" s="34"/>
      <c r="G224" s="34"/>
      <c r="H224" s="34"/>
      <c r="I224" s="34"/>
      <c r="J224" s="34"/>
      <c r="K224" s="34"/>
      <c r="L224" s="34"/>
      <c r="M224" s="143"/>
      <c r="N224" s="122">
        <f>COUNTIF(C224:L228,"y")</f>
        <v>0</v>
      </c>
      <c r="O224" s="146" t="str">
        <f t="shared" ref="O224" si="84">IF(N224&gt;0,"OK","No Observation")</f>
        <v>No Observation</v>
      </c>
      <c r="P224" s="34"/>
      <c r="Q224" s="34"/>
      <c r="R224" s="34"/>
      <c r="S224" s="34"/>
      <c r="T224" s="34"/>
      <c r="U224" s="34"/>
      <c r="V224" s="34"/>
      <c r="W224" s="34"/>
      <c r="X224" s="34"/>
      <c r="Y224" s="34"/>
      <c r="Z224" s="34"/>
      <c r="AA224" s="143"/>
      <c r="AB224" s="163">
        <f>COUNTIF(P224:Z228,"Y")</f>
        <v>0</v>
      </c>
      <c r="AC224" s="161" t="str">
        <f t="shared" ref="AC224" si="85">IF(AB224&gt;0,"OK","No Debrief")</f>
        <v>No Debrief</v>
      </c>
      <c r="AD224" s="54" t="s">
        <v>62</v>
      </c>
      <c r="AE224" s="125"/>
      <c r="AF224" s="151"/>
    </row>
    <row r="225" spans="1:32" x14ac:dyDescent="0.25">
      <c r="A225" s="156"/>
      <c r="B225" s="35"/>
      <c r="C225" s="36"/>
      <c r="D225" s="36"/>
      <c r="E225" s="36"/>
      <c r="F225" s="36"/>
      <c r="G225" s="36"/>
      <c r="H225" s="36"/>
      <c r="I225" s="36"/>
      <c r="J225" s="36"/>
      <c r="K225" s="36"/>
      <c r="L225" s="36"/>
      <c r="M225" s="144"/>
      <c r="N225" s="123"/>
      <c r="O225" s="147"/>
      <c r="P225" s="36"/>
      <c r="Q225" s="36"/>
      <c r="R225" s="36"/>
      <c r="S225" s="36"/>
      <c r="T225" s="36"/>
      <c r="U225" s="36"/>
      <c r="V225" s="36"/>
      <c r="W225" s="36"/>
      <c r="X225" s="36"/>
      <c r="Y225" s="36"/>
      <c r="Z225" s="36"/>
      <c r="AA225" s="144"/>
      <c r="AB225" s="123"/>
      <c r="AC225" s="147"/>
      <c r="AD225" s="94" t="str">
        <f>IF(O224="OK", "Yes", "No")</f>
        <v>No</v>
      </c>
      <c r="AE225" s="126"/>
      <c r="AF225" s="150"/>
    </row>
    <row r="226" spans="1:32" x14ac:dyDescent="0.25">
      <c r="A226" s="156"/>
      <c r="B226" s="35"/>
      <c r="C226" s="36"/>
      <c r="D226" s="36"/>
      <c r="E226" s="36"/>
      <c r="F226" s="36"/>
      <c r="G226" s="36"/>
      <c r="H226" s="36"/>
      <c r="I226" s="36"/>
      <c r="J226" s="36"/>
      <c r="K226" s="36"/>
      <c r="L226" s="36"/>
      <c r="M226" s="144"/>
      <c r="N226" s="123"/>
      <c r="O226" s="147"/>
      <c r="P226" s="36"/>
      <c r="Q226" s="36"/>
      <c r="R226" s="36"/>
      <c r="S226" s="36"/>
      <c r="T226" s="36"/>
      <c r="U226" s="36"/>
      <c r="V226" s="36"/>
      <c r="W226" s="36"/>
      <c r="X226" s="36"/>
      <c r="Y226" s="36"/>
      <c r="Z226" s="36"/>
      <c r="AA226" s="144"/>
      <c r="AB226" s="123"/>
      <c r="AC226" s="147"/>
      <c r="AD226" s="55" t="s">
        <v>63</v>
      </c>
      <c r="AE226" s="126"/>
      <c r="AF226" s="93" t="s">
        <v>86</v>
      </c>
    </row>
    <row r="227" spans="1:32" x14ac:dyDescent="0.25">
      <c r="A227" s="157"/>
      <c r="B227" s="35"/>
      <c r="C227" s="36"/>
      <c r="D227" s="36"/>
      <c r="E227" s="36"/>
      <c r="F227" s="36"/>
      <c r="G227" s="36"/>
      <c r="H227" s="36"/>
      <c r="I227" s="36"/>
      <c r="J227" s="36"/>
      <c r="K227" s="36"/>
      <c r="L227" s="36"/>
      <c r="M227" s="144"/>
      <c r="N227" s="123"/>
      <c r="O227" s="147"/>
      <c r="P227" s="36"/>
      <c r="Q227" s="36"/>
      <c r="R227" s="36"/>
      <c r="S227" s="36"/>
      <c r="T227" s="36"/>
      <c r="U227" s="36"/>
      <c r="V227" s="36"/>
      <c r="W227" s="36"/>
      <c r="X227" s="36"/>
      <c r="Y227" s="36"/>
      <c r="Z227" s="36"/>
      <c r="AA227" s="144"/>
      <c r="AB227" s="123"/>
      <c r="AC227" s="147"/>
      <c r="AD227" s="94" t="str">
        <f>IF(AC224="OK","Yes","No")</f>
        <v>No</v>
      </c>
      <c r="AE227" s="126"/>
      <c r="AF227" s="134"/>
    </row>
    <row r="228" spans="1:32" x14ac:dyDescent="0.25">
      <c r="A228" s="71" t="str">
        <f>IF(AD223="Cycle Complete", "", "Caution: Previous cycle incomplete")</f>
        <v>Caution: Previous cycle incomplete</v>
      </c>
      <c r="B228" s="37"/>
      <c r="C228" s="38"/>
      <c r="D228" s="38"/>
      <c r="E228" s="38"/>
      <c r="F228" s="38"/>
      <c r="G228" s="38"/>
      <c r="H228" s="38"/>
      <c r="I228" s="38"/>
      <c r="J228" s="38"/>
      <c r="K228" s="38"/>
      <c r="L228" s="38"/>
      <c r="M228" s="145"/>
      <c r="N228" s="124"/>
      <c r="O228" s="148"/>
      <c r="P228" s="38"/>
      <c r="Q228" s="38"/>
      <c r="R228" s="38"/>
      <c r="S228" s="38"/>
      <c r="T228" s="38"/>
      <c r="U228" s="38"/>
      <c r="V228" s="38"/>
      <c r="W228" s="38"/>
      <c r="X228" s="38"/>
      <c r="Y228" s="38"/>
      <c r="Z228" s="38"/>
      <c r="AA228" s="145"/>
      <c r="AB228" s="164"/>
      <c r="AC228" s="162"/>
      <c r="AD228" s="67" t="str">
        <f>IF(AND(AD225="Yes",AD227="Yes"),"Cycle Complete","Cycle Incomplete")</f>
        <v>Cycle Incomplete</v>
      </c>
      <c r="AE228" s="127"/>
      <c r="AF228" s="135"/>
    </row>
    <row r="229" spans="1:32" ht="15" customHeight="1" x14ac:dyDescent="0.25">
      <c r="A229" s="152"/>
      <c r="B229" s="45"/>
      <c r="C229" s="46"/>
      <c r="D229" s="46"/>
      <c r="E229" s="46"/>
      <c r="F229" s="46"/>
      <c r="G229" s="46"/>
      <c r="H229" s="46"/>
      <c r="I229" s="46"/>
      <c r="J229" s="46"/>
      <c r="K229" s="46"/>
      <c r="L229" s="46"/>
      <c r="M229" s="128"/>
      <c r="N229" s="131">
        <f>COUNTIF(C229:L233,"y")</f>
        <v>0</v>
      </c>
      <c r="O229" s="140" t="str">
        <f t="shared" ref="O229" si="86">IF(N229&gt;0,"OK","No Observation")</f>
        <v>No Observation</v>
      </c>
      <c r="P229" s="46"/>
      <c r="Q229" s="46"/>
      <c r="R229" s="46"/>
      <c r="S229" s="46"/>
      <c r="T229" s="46"/>
      <c r="U229" s="46"/>
      <c r="V229" s="46"/>
      <c r="W229" s="46"/>
      <c r="X229" s="46"/>
      <c r="Y229" s="46"/>
      <c r="Z229" s="46"/>
      <c r="AA229" s="128"/>
      <c r="AB229" s="131">
        <f>COUNTIF(P229:Z233,"Y")</f>
        <v>0</v>
      </c>
      <c r="AC229" s="158" t="str">
        <f t="shared" ref="AC229" si="87">IF(AB229&gt;0,"OK","No Debrief")</f>
        <v>No Debrief</v>
      </c>
      <c r="AD229" s="68" t="s">
        <v>62</v>
      </c>
      <c r="AE229" s="119"/>
      <c r="AF229" s="136"/>
    </row>
    <row r="230" spans="1:32" x14ac:dyDescent="0.25">
      <c r="A230" s="153"/>
      <c r="B230" s="47"/>
      <c r="C230" s="48"/>
      <c r="D230" s="48"/>
      <c r="E230" s="48"/>
      <c r="F230" s="48"/>
      <c r="G230" s="48"/>
      <c r="H230" s="48"/>
      <c r="I230" s="48"/>
      <c r="J230" s="48"/>
      <c r="K230" s="48"/>
      <c r="L230" s="48"/>
      <c r="M230" s="129"/>
      <c r="N230" s="132"/>
      <c r="O230" s="141"/>
      <c r="P230" s="48"/>
      <c r="Q230" s="48"/>
      <c r="R230" s="48"/>
      <c r="S230" s="48"/>
      <c r="T230" s="48"/>
      <c r="U230" s="48"/>
      <c r="V230" s="48"/>
      <c r="W230" s="48"/>
      <c r="X230" s="48"/>
      <c r="Y230" s="48"/>
      <c r="Z230" s="48"/>
      <c r="AA230" s="129"/>
      <c r="AB230" s="132"/>
      <c r="AC230" s="159"/>
      <c r="AD230" s="94" t="str">
        <f>IF(O229="OK", "Yes", "No")</f>
        <v>No</v>
      </c>
      <c r="AE230" s="120"/>
      <c r="AF230" s="137"/>
    </row>
    <row r="231" spans="1:32" x14ac:dyDescent="0.25">
      <c r="A231" s="153"/>
      <c r="B231" s="47"/>
      <c r="C231" s="48"/>
      <c r="D231" s="48"/>
      <c r="E231" s="48"/>
      <c r="F231" s="48"/>
      <c r="G231" s="48"/>
      <c r="H231" s="48"/>
      <c r="I231" s="48"/>
      <c r="J231" s="48"/>
      <c r="K231" s="48"/>
      <c r="L231" s="48"/>
      <c r="M231" s="129"/>
      <c r="N231" s="132"/>
      <c r="O231" s="141"/>
      <c r="P231" s="48"/>
      <c r="Q231" s="48"/>
      <c r="R231" s="48"/>
      <c r="S231" s="48"/>
      <c r="T231" s="48"/>
      <c r="U231" s="48"/>
      <c r="V231" s="48"/>
      <c r="W231" s="48"/>
      <c r="X231" s="48"/>
      <c r="Y231" s="48"/>
      <c r="Z231" s="48"/>
      <c r="AA231" s="129"/>
      <c r="AB231" s="132"/>
      <c r="AC231" s="159"/>
      <c r="AD231" s="55" t="s">
        <v>63</v>
      </c>
      <c r="AE231" s="120"/>
      <c r="AF231" s="93" t="s">
        <v>86</v>
      </c>
    </row>
    <row r="232" spans="1:32" x14ac:dyDescent="0.25">
      <c r="A232" s="154"/>
      <c r="B232" s="47"/>
      <c r="C232" s="48"/>
      <c r="D232" s="48"/>
      <c r="E232" s="48"/>
      <c r="F232" s="48"/>
      <c r="G232" s="48"/>
      <c r="H232" s="48"/>
      <c r="I232" s="48"/>
      <c r="J232" s="48"/>
      <c r="K232" s="48"/>
      <c r="L232" s="48"/>
      <c r="M232" s="129"/>
      <c r="N232" s="132"/>
      <c r="O232" s="141"/>
      <c r="P232" s="48"/>
      <c r="Q232" s="48"/>
      <c r="R232" s="48"/>
      <c r="S232" s="48"/>
      <c r="T232" s="48"/>
      <c r="U232" s="48"/>
      <c r="V232" s="48"/>
      <c r="W232" s="48"/>
      <c r="X232" s="48"/>
      <c r="Y232" s="48"/>
      <c r="Z232" s="48"/>
      <c r="AA232" s="129"/>
      <c r="AB232" s="132"/>
      <c r="AC232" s="159"/>
      <c r="AD232" s="94" t="str">
        <f>IF(AC229="OK","Yes","No")</f>
        <v>No</v>
      </c>
      <c r="AE232" s="120"/>
      <c r="AF232" s="138"/>
    </row>
    <row r="233" spans="1:32" x14ac:dyDescent="0.25">
      <c r="A233" s="53" t="str">
        <f>IF(AD228="Cycle Complete", "", "Caution: Previous cycle incomplete")</f>
        <v>Caution: Previous cycle incomplete</v>
      </c>
      <c r="B233" s="49"/>
      <c r="C233" s="50"/>
      <c r="D233" s="50"/>
      <c r="E233" s="50"/>
      <c r="F233" s="50"/>
      <c r="G233" s="50"/>
      <c r="H233" s="50"/>
      <c r="I233" s="50"/>
      <c r="J233" s="50"/>
      <c r="K233" s="50"/>
      <c r="L233" s="50"/>
      <c r="M233" s="130"/>
      <c r="N233" s="133"/>
      <c r="O233" s="142"/>
      <c r="P233" s="50"/>
      <c r="Q233" s="50"/>
      <c r="R233" s="50"/>
      <c r="S233" s="50"/>
      <c r="T233" s="50"/>
      <c r="U233" s="50"/>
      <c r="V233" s="50"/>
      <c r="W233" s="50"/>
      <c r="X233" s="50"/>
      <c r="Y233" s="50"/>
      <c r="Z233" s="50"/>
      <c r="AA233" s="130"/>
      <c r="AB233" s="133"/>
      <c r="AC233" s="160"/>
      <c r="AD233" s="66" t="str">
        <f>IF(AND(AD230="Yes",AD232="Yes"),"Cycle Complete","Cycle Incomplete")</f>
        <v>Cycle Incomplete</v>
      </c>
      <c r="AE233" s="121"/>
      <c r="AF233" s="139"/>
    </row>
    <row r="234" spans="1:32" ht="15" customHeight="1" x14ac:dyDescent="0.25">
      <c r="A234" s="155"/>
      <c r="B234" s="33"/>
      <c r="C234" s="34"/>
      <c r="D234" s="34"/>
      <c r="E234" s="34"/>
      <c r="F234" s="34"/>
      <c r="G234" s="34"/>
      <c r="H234" s="34"/>
      <c r="I234" s="34"/>
      <c r="J234" s="34"/>
      <c r="K234" s="34"/>
      <c r="L234" s="34"/>
      <c r="M234" s="143"/>
      <c r="N234" s="122">
        <f>COUNTIF(C234:L238,"y")</f>
        <v>0</v>
      </c>
      <c r="O234" s="146" t="str">
        <f t="shared" ref="O234" si="88">IF(N234&gt;0,"OK","No Observation")</f>
        <v>No Observation</v>
      </c>
      <c r="P234" s="34"/>
      <c r="Q234" s="34"/>
      <c r="R234" s="34"/>
      <c r="S234" s="34"/>
      <c r="T234" s="34"/>
      <c r="U234" s="34"/>
      <c r="V234" s="34"/>
      <c r="W234" s="34"/>
      <c r="X234" s="34"/>
      <c r="Y234" s="34"/>
      <c r="Z234" s="34"/>
      <c r="AA234" s="143"/>
      <c r="AB234" s="163">
        <f>COUNTIF(P234:Z238,"Y")</f>
        <v>0</v>
      </c>
      <c r="AC234" s="161" t="str">
        <f t="shared" ref="AC234" si="89">IF(AB234&gt;0,"OK","No Debrief")</f>
        <v>No Debrief</v>
      </c>
      <c r="AD234" s="54" t="s">
        <v>62</v>
      </c>
      <c r="AE234" s="125"/>
      <c r="AF234" s="151"/>
    </row>
    <row r="235" spans="1:32" x14ac:dyDescent="0.25">
      <c r="A235" s="156"/>
      <c r="B235" s="35"/>
      <c r="C235" s="36"/>
      <c r="D235" s="36"/>
      <c r="E235" s="36"/>
      <c r="F235" s="36"/>
      <c r="G235" s="36"/>
      <c r="H235" s="36"/>
      <c r="I235" s="36"/>
      <c r="J235" s="36"/>
      <c r="K235" s="36"/>
      <c r="L235" s="36"/>
      <c r="M235" s="144"/>
      <c r="N235" s="123"/>
      <c r="O235" s="147"/>
      <c r="P235" s="36"/>
      <c r="Q235" s="36"/>
      <c r="R235" s="36"/>
      <c r="S235" s="36"/>
      <c r="T235" s="36"/>
      <c r="U235" s="36"/>
      <c r="V235" s="36"/>
      <c r="W235" s="36"/>
      <c r="X235" s="36"/>
      <c r="Y235" s="36"/>
      <c r="Z235" s="36"/>
      <c r="AA235" s="144"/>
      <c r="AB235" s="123"/>
      <c r="AC235" s="147"/>
      <c r="AD235" s="94" t="str">
        <f>IF(O234="OK", "Yes", "No")</f>
        <v>No</v>
      </c>
      <c r="AE235" s="126"/>
      <c r="AF235" s="150"/>
    </row>
    <row r="236" spans="1:32" x14ac:dyDescent="0.25">
      <c r="A236" s="156"/>
      <c r="B236" s="35"/>
      <c r="C236" s="36"/>
      <c r="D236" s="36"/>
      <c r="E236" s="36"/>
      <c r="F236" s="36"/>
      <c r="G236" s="36"/>
      <c r="H236" s="36"/>
      <c r="I236" s="36"/>
      <c r="J236" s="36"/>
      <c r="K236" s="36"/>
      <c r="L236" s="36"/>
      <c r="M236" s="144"/>
      <c r="N236" s="123"/>
      <c r="O236" s="147"/>
      <c r="P236" s="36"/>
      <c r="Q236" s="36"/>
      <c r="R236" s="36"/>
      <c r="S236" s="36"/>
      <c r="T236" s="36"/>
      <c r="U236" s="36"/>
      <c r="V236" s="36"/>
      <c r="W236" s="36"/>
      <c r="X236" s="36"/>
      <c r="Y236" s="36"/>
      <c r="Z236" s="36"/>
      <c r="AA236" s="144"/>
      <c r="AB236" s="123"/>
      <c r="AC236" s="147"/>
      <c r="AD236" s="55" t="s">
        <v>63</v>
      </c>
      <c r="AE236" s="126"/>
      <c r="AF236" s="93" t="s">
        <v>86</v>
      </c>
    </row>
    <row r="237" spans="1:32" x14ac:dyDescent="0.25">
      <c r="A237" s="157"/>
      <c r="B237" s="35"/>
      <c r="C237" s="36"/>
      <c r="D237" s="36"/>
      <c r="E237" s="36"/>
      <c r="F237" s="36"/>
      <c r="G237" s="36"/>
      <c r="H237" s="36"/>
      <c r="I237" s="36"/>
      <c r="J237" s="36"/>
      <c r="K237" s="36"/>
      <c r="L237" s="36"/>
      <c r="M237" s="144"/>
      <c r="N237" s="123"/>
      <c r="O237" s="147"/>
      <c r="P237" s="36"/>
      <c r="Q237" s="36"/>
      <c r="R237" s="36"/>
      <c r="S237" s="36"/>
      <c r="T237" s="36"/>
      <c r="U237" s="36"/>
      <c r="V237" s="36"/>
      <c r="W237" s="36"/>
      <c r="X237" s="36"/>
      <c r="Y237" s="36"/>
      <c r="Z237" s="36"/>
      <c r="AA237" s="144"/>
      <c r="AB237" s="123"/>
      <c r="AC237" s="147"/>
      <c r="AD237" s="94" t="str">
        <f>IF(AC234="OK","Yes","No")</f>
        <v>No</v>
      </c>
      <c r="AE237" s="126"/>
      <c r="AF237" s="134"/>
    </row>
    <row r="238" spans="1:32" x14ac:dyDescent="0.25">
      <c r="A238" s="71" t="str">
        <f>IF(AD233="Cycle Complete", "", "Caution: Previous cycle incomplete")</f>
        <v>Caution: Previous cycle incomplete</v>
      </c>
      <c r="B238" s="37"/>
      <c r="C238" s="38"/>
      <c r="D238" s="38"/>
      <c r="E238" s="38"/>
      <c r="F238" s="38"/>
      <c r="G238" s="38"/>
      <c r="H238" s="38"/>
      <c r="I238" s="38"/>
      <c r="J238" s="38"/>
      <c r="K238" s="38"/>
      <c r="L238" s="38"/>
      <c r="M238" s="145"/>
      <c r="N238" s="124"/>
      <c r="O238" s="148"/>
      <c r="P238" s="38"/>
      <c r="Q238" s="38"/>
      <c r="R238" s="38"/>
      <c r="S238" s="38"/>
      <c r="T238" s="38"/>
      <c r="U238" s="38"/>
      <c r="V238" s="38"/>
      <c r="W238" s="38"/>
      <c r="X238" s="38"/>
      <c r="Y238" s="38"/>
      <c r="Z238" s="38"/>
      <c r="AA238" s="145"/>
      <c r="AB238" s="164"/>
      <c r="AC238" s="162"/>
      <c r="AD238" s="67" t="str">
        <f>IF(AND(AD235="Yes",AD237="Yes"),"Cycle Complete","Cycle Incomplete")</f>
        <v>Cycle Incomplete</v>
      </c>
      <c r="AE238" s="127"/>
      <c r="AF238" s="135"/>
    </row>
    <row r="239" spans="1:32" ht="15" customHeight="1" x14ac:dyDescent="0.25">
      <c r="A239" s="152"/>
      <c r="B239" s="45"/>
      <c r="C239" s="46"/>
      <c r="D239" s="46"/>
      <c r="E239" s="46"/>
      <c r="F239" s="46"/>
      <c r="G239" s="46"/>
      <c r="H239" s="46"/>
      <c r="I239" s="46"/>
      <c r="J239" s="46"/>
      <c r="K239" s="46"/>
      <c r="L239" s="46"/>
      <c r="M239" s="128"/>
      <c r="N239" s="131">
        <f>COUNTIF(C239:L243,"y")</f>
        <v>0</v>
      </c>
      <c r="O239" s="140" t="str">
        <f t="shared" ref="O239" si="90">IF(N239&gt;0,"OK","No Observation")</f>
        <v>No Observation</v>
      </c>
      <c r="P239" s="46"/>
      <c r="Q239" s="46"/>
      <c r="R239" s="46"/>
      <c r="S239" s="46"/>
      <c r="T239" s="46"/>
      <c r="U239" s="46"/>
      <c r="V239" s="46"/>
      <c r="W239" s="46"/>
      <c r="X239" s="46"/>
      <c r="Y239" s="46"/>
      <c r="Z239" s="46"/>
      <c r="AA239" s="128"/>
      <c r="AB239" s="131">
        <f>COUNTIF(P239:Z243,"Y")</f>
        <v>0</v>
      </c>
      <c r="AC239" s="158" t="str">
        <f t="shared" ref="AC239" si="91">IF(AB239&gt;0,"OK","No Debrief")</f>
        <v>No Debrief</v>
      </c>
      <c r="AD239" s="68" t="s">
        <v>62</v>
      </c>
      <c r="AE239" s="119"/>
      <c r="AF239" s="136"/>
    </row>
    <row r="240" spans="1:32" x14ac:dyDescent="0.25">
      <c r="A240" s="153"/>
      <c r="B240" s="47"/>
      <c r="C240" s="48"/>
      <c r="D240" s="48"/>
      <c r="E240" s="48"/>
      <c r="F240" s="48"/>
      <c r="G240" s="48"/>
      <c r="H240" s="48"/>
      <c r="I240" s="48"/>
      <c r="J240" s="48"/>
      <c r="K240" s="48"/>
      <c r="L240" s="48"/>
      <c r="M240" s="129"/>
      <c r="N240" s="132"/>
      <c r="O240" s="141"/>
      <c r="P240" s="48"/>
      <c r="Q240" s="48"/>
      <c r="R240" s="48"/>
      <c r="S240" s="48"/>
      <c r="T240" s="48"/>
      <c r="U240" s="48"/>
      <c r="V240" s="48"/>
      <c r="W240" s="48"/>
      <c r="X240" s="48"/>
      <c r="Y240" s="48"/>
      <c r="Z240" s="48"/>
      <c r="AA240" s="129"/>
      <c r="AB240" s="132"/>
      <c r="AC240" s="159"/>
      <c r="AD240" s="94" t="str">
        <f>IF(O239="OK", "Yes", "No")</f>
        <v>No</v>
      </c>
      <c r="AE240" s="120"/>
      <c r="AF240" s="137"/>
    </row>
    <row r="241" spans="1:32" x14ac:dyDescent="0.25">
      <c r="A241" s="153"/>
      <c r="B241" s="47"/>
      <c r="C241" s="48"/>
      <c r="D241" s="48"/>
      <c r="E241" s="48"/>
      <c r="F241" s="48"/>
      <c r="G241" s="48"/>
      <c r="H241" s="48"/>
      <c r="I241" s="48"/>
      <c r="J241" s="48"/>
      <c r="K241" s="48"/>
      <c r="L241" s="48"/>
      <c r="M241" s="129"/>
      <c r="N241" s="132"/>
      <c r="O241" s="141"/>
      <c r="P241" s="48"/>
      <c r="Q241" s="48"/>
      <c r="R241" s="48"/>
      <c r="S241" s="48"/>
      <c r="T241" s="48"/>
      <c r="U241" s="48"/>
      <c r="V241" s="48"/>
      <c r="W241" s="48"/>
      <c r="X241" s="48"/>
      <c r="Y241" s="48"/>
      <c r="Z241" s="48"/>
      <c r="AA241" s="129"/>
      <c r="AB241" s="132"/>
      <c r="AC241" s="159"/>
      <c r="AD241" s="55" t="s">
        <v>63</v>
      </c>
      <c r="AE241" s="120"/>
      <c r="AF241" s="93" t="s">
        <v>86</v>
      </c>
    </row>
    <row r="242" spans="1:32" x14ac:dyDescent="0.25">
      <c r="A242" s="154"/>
      <c r="B242" s="47"/>
      <c r="C242" s="48"/>
      <c r="D242" s="48"/>
      <c r="E242" s="48"/>
      <c r="F242" s="48"/>
      <c r="G242" s="48"/>
      <c r="H242" s="48"/>
      <c r="I242" s="48"/>
      <c r="J242" s="48"/>
      <c r="K242" s="48"/>
      <c r="L242" s="48"/>
      <c r="M242" s="129"/>
      <c r="N242" s="132"/>
      <c r="O242" s="141"/>
      <c r="P242" s="48"/>
      <c r="Q242" s="48"/>
      <c r="R242" s="48"/>
      <c r="S242" s="48"/>
      <c r="T242" s="48"/>
      <c r="U242" s="48"/>
      <c r="V242" s="48"/>
      <c r="W242" s="48"/>
      <c r="X242" s="48"/>
      <c r="Y242" s="48"/>
      <c r="Z242" s="48"/>
      <c r="AA242" s="129"/>
      <c r="AB242" s="132"/>
      <c r="AC242" s="159"/>
      <c r="AD242" s="94" t="str">
        <f>IF(AC239="OK","Yes","No")</f>
        <v>No</v>
      </c>
      <c r="AE242" s="120"/>
      <c r="AF242" s="138"/>
    </row>
    <row r="243" spans="1:32" x14ac:dyDescent="0.25">
      <c r="A243" s="53" t="str">
        <f>IF(AD238="Cycle Complete", "", "Caution: Previous cycle incomplete")</f>
        <v>Caution: Previous cycle incomplete</v>
      </c>
      <c r="B243" s="49"/>
      <c r="C243" s="50"/>
      <c r="D243" s="50"/>
      <c r="E243" s="50"/>
      <c r="F243" s="50"/>
      <c r="G243" s="50"/>
      <c r="H243" s="50"/>
      <c r="I243" s="50"/>
      <c r="J243" s="50"/>
      <c r="K243" s="50"/>
      <c r="L243" s="50"/>
      <c r="M243" s="130"/>
      <c r="N243" s="133"/>
      <c r="O243" s="142"/>
      <c r="P243" s="50"/>
      <c r="Q243" s="50"/>
      <c r="R243" s="50"/>
      <c r="S243" s="50"/>
      <c r="T243" s="50"/>
      <c r="U243" s="50"/>
      <c r="V243" s="50"/>
      <c r="W243" s="50"/>
      <c r="X243" s="50"/>
      <c r="Y243" s="50"/>
      <c r="Z243" s="50"/>
      <c r="AA243" s="130"/>
      <c r="AB243" s="133"/>
      <c r="AC243" s="160"/>
      <c r="AD243" s="57" t="str">
        <f>IF(AND(AD240="Yes",AD242="Yes"),"Cycle Complete","Cycle Incomplete")</f>
        <v>Cycle Incomplete</v>
      </c>
      <c r="AE243" s="121"/>
      <c r="AF243" s="139"/>
    </row>
    <row r="244" spans="1:32" ht="15" customHeight="1" x14ac:dyDescent="0.25">
      <c r="A244" s="155"/>
      <c r="B244" s="33"/>
      <c r="C244" s="34"/>
      <c r="D244" s="34"/>
      <c r="E244" s="34"/>
      <c r="F244" s="34"/>
      <c r="G244" s="34"/>
      <c r="H244" s="34"/>
      <c r="I244" s="34"/>
      <c r="J244" s="34"/>
      <c r="K244" s="34"/>
      <c r="L244" s="34"/>
      <c r="M244" s="143"/>
      <c r="N244" s="122">
        <f>COUNTIF(C244:L248,"y")</f>
        <v>0</v>
      </c>
      <c r="O244" s="146" t="str">
        <f t="shared" ref="O244" si="92">IF(N244&gt;0,"OK","No Observation")</f>
        <v>No Observation</v>
      </c>
      <c r="P244" s="34"/>
      <c r="Q244" s="34"/>
      <c r="R244" s="34"/>
      <c r="S244" s="34"/>
      <c r="T244" s="34"/>
      <c r="U244" s="34"/>
      <c r="V244" s="34"/>
      <c r="W244" s="34"/>
      <c r="X244" s="34"/>
      <c r="Y244" s="34"/>
      <c r="Z244" s="34"/>
      <c r="AA244" s="143"/>
      <c r="AB244" s="122">
        <f>COUNTIF(P244:Z248,"Y")</f>
        <v>0</v>
      </c>
      <c r="AC244" s="146" t="str">
        <f t="shared" ref="AC244" si="93">IF(AB244&gt;0,"OK","No Debrief")</f>
        <v>No Debrief</v>
      </c>
      <c r="AD244" s="68" t="s">
        <v>62</v>
      </c>
      <c r="AE244" s="125"/>
      <c r="AF244" s="151"/>
    </row>
    <row r="245" spans="1:32" x14ac:dyDescent="0.25">
      <c r="A245" s="156"/>
      <c r="B245" s="35"/>
      <c r="C245" s="36"/>
      <c r="D245" s="36"/>
      <c r="E245" s="36"/>
      <c r="F245" s="36"/>
      <c r="G245" s="36"/>
      <c r="H245" s="36"/>
      <c r="I245" s="36"/>
      <c r="J245" s="36"/>
      <c r="K245" s="36"/>
      <c r="L245" s="36"/>
      <c r="M245" s="144"/>
      <c r="N245" s="123"/>
      <c r="O245" s="147"/>
      <c r="P245" s="36"/>
      <c r="Q245" s="36"/>
      <c r="R245" s="36"/>
      <c r="S245" s="36"/>
      <c r="T245" s="36"/>
      <c r="U245" s="36"/>
      <c r="V245" s="36"/>
      <c r="W245" s="36"/>
      <c r="X245" s="36"/>
      <c r="Y245" s="36"/>
      <c r="Z245" s="36"/>
      <c r="AA245" s="144"/>
      <c r="AB245" s="123"/>
      <c r="AC245" s="147"/>
      <c r="AD245" s="94" t="str">
        <f>IF(O244="OK", "Yes", "No")</f>
        <v>No</v>
      </c>
      <c r="AE245" s="126"/>
      <c r="AF245" s="150"/>
    </row>
    <row r="246" spans="1:32" x14ac:dyDescent="0.25">
      <c r="A246" s="156"/>
      <c r="B246" s="35"/>
      <c r="C246" s="36"/>
      <c r="D246" s="36"/>
      <c r="E246" s="36"/>
      <c r="F246" s="36"/>
      <c r="G246" s="36"/>
      <c r="H246" s="36"/>
      <c r="I246" s="36"/>
      <c r="J246" s="36"/>
      <c r="K246" s="36"/>
      <c r="L246" s="36"/>
      <c r="M246" s="144"/>
      <c r="N246" s="123"/>
      <c r="O246" s="147"/>
      <c r="P246" s="36"/>
      <c r="Q246" s="36"/>
      <c r="R246" s="36"/>
      <c r="S246" s="36"/>
      <c r="T246" s="36"/>
      <c r="U246" s="36"/>
      <c r="V246" s="36"/>
      <c r="W246" s="36"/>
      <c r="X246" s="36"/>
      <c r="Y246" s="36"/>
      <c r="Z246" s="36"/>
      <c r="AA246" s="144"/>
      <c r="AB246" s="123"/>
      <c r="AC246" s="147"/>
      <c r="AD246" s="55" t="s">
        <v>63</v>
      </c>
      <c r="AE246" s="126"/>
      <c r="AF246" s="93" t="s">
        <v>86</v>
      </c>
    </row>
    <row r="247" spans="1:32" x14ac:dyDescent="0.25">
      <c r="A247" s="157"/>
      <c r="B247" s="35"/>
      <c r="C247" s="36"/>
      <c r="D247" s="36"/>
      <c r="E247" s="36"/>
      <c r="F247" s="36"/>
      <c r="G247" s="36"/>
      <c r="H247" s="36"/>
      <c r="I247" s="36"/>
      <c r="J247" s="36"/>
      <c r="K247" s="36"/>
      <c r="L247" s="36"/>
      <c r="M247" s="144"/>
      <c r="N247" s="123"/>
      <c r="O247" s="147"/>
      <c r="P247" s="36"/>
      <c r="Q247" s="36"/>
      <c r="R247" s="36"/>
      <c r="S247" s="36"/>
      <c r="T247" s="36"/>
      <c r="U247" s="36"/>
      <c r="V247" s="36"/>
      <c r="W247" s="36"/>
      <c r="X247" s="36"/>
      <c r="Y247" s="36"/>
      <c r="Z247" s="36"/>
      <c r="AA247" s="144"/>
      <c r="AB247" s="123"/>
      <c r="AC247" s="147"/>
      <c r="AD247" s="94" t="str">
        <f>IF(AC244="OK","Yes","No")</f>
        <v>No</v>
      </c>
      <c r="AE247" s="126"/>
      <c r="AF247" s="134"/>
    </row>
    <row r="248" spans="1:32" x14ac:dyDescent="0.25">
      <c r="A248" s="71" t="str">
        <f>IF(AD243="Cycle Complete", "", "Caution: Previous cycle incomplete")</f>
        <v>Caution: Previous cycle incomplete</v>
      </c>
      <c r="B248" s="37"/>
      <c r="C248" s="38"/>
      <c r="D248" s="38"/>
      <c r="E248" s="38"/>
      <c r="F248" s="38"/>
      <c r="G248" s="38"/>
      <c r="H248" s="38"/>
      <c r="I248" s="38"/>
      <c r="J248" s="38"/>
      <c r="K248" s="38"/>
      <c r="L248" s="38"/>
      <c r="M248" s="145"/>
      <c r="N248" s="124"/>
      <c r="O248" s="148"/>
      <c r="P248" s="38"/>
      <c r="Q248" s="38"/>
      <c r="R248" s="38"/>
      <c r="S248" s="38"/>
      <c r="T248" s="38"/>
      <c r="U248" s="38"/>
      <c r="V248" s="38"/>
      <c r="W248" s="38"/>
      <c r="X248" s="38"/>
      <c r="Y248" s="38"/>
      <c r="Z248" s="38"/>
      <c r="AA248" s="145"/>
      <c r="AB248" s="124"/>
      <c r="AC248" s="148"/>
      <c r="AD248" s="57" t="str">
        <f>IF(AND(AD245="Yes",AD247="Yes"),"Cycle Complete","Cycle Incomplete")</f>
        <v>Cycle Incomplete</v>
      </c>
      <c r="AE248" s="127"/>
      <c r="AF248" s="135"/>
    </row>
    <row r="249" spans="1:32" ht="15" customHeight="1" x14ac:dyDescent="0.25">
      <c r="A249" s="152"/>
      <c r="B249" s="45"/>
      <c r="C249" s="46"/>
      <c r="D249" s="46"/>
      <c r="E249" s="46"/>
      <c r="F249" s="46"/>
      <c r="G249" s="46"/>
      <c r="H249" s="46"/>
      <c r="I249" s="46"/>
      <c r="J249" s="46"/>
      <c r="K249" s="46"/>
      <c r="L249" s="46"/>
      <c r="M249" s="128"/>
      <c r="N249" s="131">
        <f>COUNTIF(C249:L253,"y")</f>
        <v>0</v>
      </c>
      <c r="O249" s="140" t="str">
        <f t="shared" ref="O249" si="94">IF(N249&gt;0,"OK","No Observation")</f>
        <v>No Observation</v>
      </c>
      <c r="P249" s="46"/>
      <c r="Q249" s="46"/>
      <c r="R249" s="46"/>
      <c r="S249" s="46"/>
      <c r="T249" s="46"/>
      <c r="U249" s="46"/>
      <c r="V249" s="46"/>
      <c r="W249" s="46"/>
      <c r="X249" s="46"/>
      <c r="Y249" s="46"/>
      <c r="Z249" s="46"/>
      <c r="AA249" s="128"/>
      <c r="AB249" s="131">
        <f>COUNTIF(P249:Z253,"Y")</f>
        <v>0</v>
      </c>
      <c r="AC249" s="158" t="str">
        <f t="shared" ref="AC249" si="95">IF(AB249&gt;0,"OK","No Debrief")</f>
        <v>No Debrief</v>
      </c>
      <c r="AD249" s="68" t="s">
        <v>62</v>
      </c>
      <c r="AE249" s="119"/>
      <c r="AF249" s="136"/>
    </row>
    <row r="250" spans="1:32" x14ac:dyDescent="0.25">
      <c r="A250" s="153"/>
      <c r="B250" s="47"/>
      <c r="C250" s="48"/>
      <c r="D250" s="48"/>
      <c r="E250" s="48"/>
      <c r="F250" s="48"/>
      <c r="G250" s="48"/>
      <c r="H250" s="48"/>
      <c r="I250" s="48"/>
      <c r="J250" s="48"/>
      <c r="K250" s="48"/>
      <c r="L250" s="48"/>
      <c r="M250" s="129"/>
      <c r="N250" s="132"/>
      <c r="O250" s="141"/>
      <c r="P250" s="48"/>
      <c r="Q250" s="48"/>
      <c r="R250" s="48"/>
      <c r="S250" s="48"/>
      <c r="T250" s="48"/>
      <c r="U250" s="48"/>
      <c r="V250" s="48"/>
      <c r="W250" s="48"/>
      <c r="X250" s="48"/>
      <c r="Y250" s="48"/>
      <c r="Z250" s="48"/>
      <c r="AA250" s="129"/>
      <c r="AB250" s="132"/>
      <c r="AC250" s="159"/>
      <c r="AD250" s="94" t="str">
        <f>IF(O249="OK", "Yes", "No")</f>
        <v>No</v>
      </c>
      <c r="AE250" s="120"/>
      <c r="AF250" s="137"/>
    </row>
    <row r="251" spans="1:32" x14ac:dyDescent="0.25">
      <c r="A251" s="153"/>
      <c r="B251" s="47"/>
      <c r="C251" s="48"/>
      <c r="D251" s="48"/>
      <c r="E251" s="48"/>
      <c r="F251" s="48"/>
      <c r="G251" s="48"/>
      <c r="H251" s="48"/>
      <c r="I251" s="48"/>
      <c r="J251" s="48"/>
      <c r="K251" s="48"/>
      <c r="L251" s="48"/>
      <c r="M251" s="129"/>
      <c r="N251" s="132"/>
      <c r="O251" s="141"/>
      <c r="P251" s="48"/>
      <c r="Q251" s="48"/>
      <c r="R251" s="48"/>
      <c r="S251" s="48"/>
      <c r="T251" s="48"/>
      <c r="U251" s="48"/>
      <c r="V251" s="48"/>
      <c r="W251" s="48"/>
      <c r="X251" s="48"/>
      <c r="Y251" s="48"/>
      <c r="Z251" s="48"/>
      <c r="AA251" s="129"/>
      <c r="AB251" s="132"/>
      <c r="AC251" s="159"/>
      <c r="AD251" s="55" t="s">
        <v>63</v>
      </c>
      <c r="AE251" s="120"/>
      <c r="AF251" s="93" t="s">
        <v>86</v>
      </c>
    </row>
    <row r="252" spans="1:32" x14ac:dyDescent="0.25">
      <c r="A252" s="154"/>
      <c r="B252" s="47"/>
      <c r="C252" s="48"/>
      <c r="D252" s="48"/>
      <c r="E252" s="48"/>
      <c r="F252" s="48"/>
      <c r="G252" s="48"/>
      <c r="H252" s="48"/>
      <c r="I252" s="48"/>
      <c r="J252" s="48"/>
      <c r="K252" s="48"/>
      <c r="L252" s="48"/>
      <c r="M252" s="129"/>
      <c r="N252" s="132"/>
      <c r="O252" s="141"/>
      <c r="P252" s="48"/>
      <c r="Q252" s="48"/>
      <c r="R252" s="48"/>
      <c r="S252" s="48"/>
      <c r="T252" s="48"/>
      <c r="U252" s="48"/>
      <c r="V252" s="48"/>
      <c r="W252" s="48"/>
      <c r="X252" s="48"/>
      <c r="Y252" s="48"/>
      <c r="Z252" s="48"/>
      <c r="AA252" s="129"/>
      <c r="AB252" s="132"/>
      <c r="AC252" s="159"/>
      <c r="AD252" s="94" t="str">
        <f>IF(AC249="OK","Yes","No")</f>
        <v>No</v>
      </c>
      <c r="AE252" s="120"/>
      <c r="AF252" s="138"/>
    </row>
    <row r="253" spans="1:32" x14ac:dyDescent="0.25">
      <c r="A253" s="53" t="str">
        <f>IF(AD248="Cycle Complete", "", "Caution: Previous cycle incomplete")</f>
        <v>Caution: Previous cycle incomplete</v>
      </c>
      <c r="B253" s="49"/>
      <c r="C253" s="50"/>
      <c r="D253" s="50"/>
      <c r="E253" s="50"/>
      <c r="F253" s="50"/>
      <c r="G253" s="50"/>
      <c r="H253" s="50"/>
      <c r="I253" s="50"/>
      <c r="J253" s="50"/>
      <c r="K253" s="50"/>
      <c r="L253" s="50"/>
      <c r="M253" s="130"/>
      <c r="N253" s="133"/>
      <c r="O253" s="142"/>
      <c r="P253" s="50"/>
      <c r="Q253" s="50"/>
      <c r="R253" s="50"/>
      <c r="S253" s="50"/>
      <c r="T253" s="50"/>
      <c r="U253" s="50"/>
      <c r="V253" s="50"/>
      <c r="W253" s="50"/>
      <c r="X253" s="50"/>
      <c r="Y253" s="50"/>
      <c r="Z253" s="50"/>
      <c r="AA253" s="130"/>
      <c r="AB253" s="133"/>
      <c r="AC253" s="160"/>
      <c r="AD253" s="57" t="str">
        <f>IF(AND(AD250="Yes",AD252="Yes"),"Cycle Complete","Cycle Incomplete")</f>
        <v>Cycle Incomplete</v>
      </c>
      <c r="AE253" s="121"/>
      <c r="AF253" s="139"/>
    </row>
    <row r="254" spans="1:32" ht="15" customHeight="1" x14ac:dyDescent="0.25">
      <c r="A254" s="155"/>
      <c r="B254" s="33"/>
      <c r="C254" s="34"/>
      <c r="D254" s="34"/>
      <c r="E254" s="34"/>
      <c r="F254" s="34"/>
      <c r="G254" s="34"/>
      <c r="H254" s="34"/>
      <c r="I254" s="34"/>
      <c r="J254" s="34"/>
      <c r="K254" s="34"/>
      <c r="L254" s="34"/>
      <c r="M254" s="143"/>
      <c r="N254" s="122">
        <f>COUNTIF(C254:L258,"y")</f>
        <v>0</v>
      </c>
      <c r="O254" s="146" t="str">
        <f t="shared" ref="O254" si="96">IF(N254&gt;0,"OK","No Observation")</f>
        <v>No Observation</v>
      </c>
      <c r="P254" s="34"/>
      <c r="Q254" s="34"/>
      <c r="R254" s="34"/>
      <c r="S254" s="34"/>
      <c r="T254" s="34"/>
      <c r="U254" s="34"/>
      <c r="V254" s="34"/>
      <c r="W254" s="34"/>
      <c r="X254" s="34"/>
      <c r="Y254" s="34"/>
      <c r="Z254" s="34"/>
      <c r="AA254" s="143"/>
      <c r="AB254" s="122">
        <f>COUNTIF(P254:Z258,"Y")</f>
        <v>0</v>
      </c>
      <c r="AC254" s="146" t="str">
        <f t="shared" ref="AC254" si="97">IF(AB254&gt;0,"OK","No Debrief")</f>
        <v>No Debrief</v>
      </c>
      <c r="AD254" s="68" t="s">
        <v>62</v>
      </c>
      <c r="AE254" s="125"/>
      <c r="AF254" s="151"/>
    </row>
    <row r="255" spans="1:32" x14ac:dyDescent="0.25">
      <c r="A255" s="156"/>
      <c r="B255" s="35"/>
      <c r="C255" s="36"/>
      <c r="D255" s="36"/>
      <c r="E255" s="36"/>
      <c r="F255" s="36"/>
      <c r="G255" s="36"/>
      <c r="H255" s="36"/>
      <c r="I255" s="36"/>
      <c r="J255" s="36"/>
      <c r="K255" s="36"/>
      <c r="L255" s="36"/>
      <c r="M255" s="144"/>
      <c r="N255" s="123"/>
      <c r="O255" s="147"/>
      <c r="P255" s="36"/>
      <c r="Q255" s="36"/>
      <c r="R255" s="36"/>
      <c r="S255" s="36"/>
      <c r="T255" s="36"/>
      <c r="U255" s="36"/>
      <c r="V255" s="36"/>
      <c r="W255" s="36"/>
      <c r="X255" s="36"/>
      <c r="Y255" s="36"/>
      <c r="Z255" s="36"/>
      <c r="AA255" s="144"/>
      <c r="AB255" s="123"/>
      <c r="AC255" s="147"/>
      <c r="AD255" s="94" t="str">
        <f>IF(O254="OK", "Yes", "No")</f>
        <v>No</v>
      </c>
      <c r="AE255" s="126"/>
      <c r="AF255" s="150"/>
    </row>
    <row r="256" spans="1:32" x14ac:dyDescent="0.25">
      <c r="A256" s="156"/>
      <c r="B256" s="35"/>
      <c r="C256" s="36"/>
      <c r="D256" s="36"/>
      <c r="E256" s="36"/>
      <c r="F256" s="36"/>
      <c r="G256" s="36"/>
      <c r="H256" s="36"/>
      <c r="I256" s="36"/>
      <c r="J256" s="36"/>
      <c r="K256" s="36"/>
      <c r="L256" s="36"/>
      <c r="M256" s="144"/>
      <c r="N256" s="123"/>
      <c r="O256" s="147"/>
      <c r="P256" s="36"/>
      <c r="Q256" s="36"/>
      <c r="R256" s="36"/>
      <c r="S256" s="36"/>
      <c r="T256" s="36"/>
      <c r="U256" s="36"/>
      <c r="V256" s="36"/>
      <c r="W256" s="36"/>
      <c r="X256" s="36"/>
      <c r="Y256" s="36"/>
      <c r="Z256" s="36"/>
      <c r="AA256" s="144"/>
      <c r="AB256" s="123"/>
      <c r="AC256" s="147"/>
      <c r="AD256" s="55" t="s">
        <v>63</v>
      </c>
      <c r="AE256" s="126"/>
      <c r="AF256" s="93" t="s">
        <v>86</v>
      </c>
    </row>
    <row r="257" spans="1:32" x14ac:dyDescent="0.25">
      <c r="A257" s="157"/>
      <c r="B257" s="35"/>
      <c r="C257" s="36"/>
      <c r="D257" s="36"/>
      <c r="E257" s="36"/>
      <c r="F257" s="36"/>
      <c r="G257" s="36"/>
      <c r="H257" s="36"/>
      <c r="I257" s="36"/>
      <c r="J257" s="36"/>
      <c r="K257" s="36"/>
      <c r="L257" s="36"/>
      <c r="M257" s="144"/>
      <c r="N257" s="123"/>
      <c r="O257" s="147"/>
      <c r="P257" s="36"/>
      <c r="Q257" s="36"/>
      <c r="R257" s="36"/>
      <c r="S257" s="36"/>
      <c r="T257" s="36"/>
      <c r="U257" s="36"/>
      <c r="V257" s="36"/>
      <c r="W257" s="36"/>
      <c r="X257" s="36"/>
      <c r="Y257" s="36"/>
      <c r="Z257" s="36"/>
      <c r="AA257" s="144"/>
      <c r="AB257" s="123"/>
      <c r="AC257" s="147"/>
      <c r="AD257" s="94" t="str">
        <f>IF(AC254="OK","Yes","No")</f>
        <v>No</v>
      </c>
      <c r="AE257" s="126"/>
      <c r="AF257" s="134"/>
    </row>
    <row r="258" spans="1:32" x14ac:dyDescent="0.25">
      <c r="A258" s="71" t="str">
        <f>IF(AD253="Cycle Complete", "", "Caution: Previous cycle incomplete")</f>
        <v>Caution: Previous cycle incomplete</v>
      </c>
      <c r="B258" s="37"/>
      <c r="C258" s="38"/>
      <c r="D258" s="38"/>
      <c r="E258" s="38"/>
      <c r="F258" s="38"/>
      <c r="G258" s="38"/>
      <c r="H258" s="38"/>
      <c r="I258" s="38"/>
      <c r="J258" s="38"/>
      <c r="K258" s="38"/>
      <c r="L258" s="38"/>
      <c r="M258" s="145"/>
      <c r="N258" s="124"/>
      <c r="O258" s="148"/>
      <c r="P258" s="38"/>
      <c r="Q258" s="38"/>
      <c r="R258" s="38"/>
      <c r="S258" s="38"/>
      <c r="T258" s="38"/>
      <c r="U258" s="38"/>
      <c r="V258" s="38"/>
      <c r="W258" s="38"/>
      <c r="X258" s="38"/>
      <c r="Y258" s="38"/>
      <c r="Z258" s="38"/>
      <c r="AA258" s="145"/>
      <c r="AB258" s="124"/>
      <c r="AC258" s="148"/>
      <c r="AD258" s="57" t="str">
        <f>IF(AND(AD255="Yes",AD257="Yes"),"Cycle Complete","Cycle Incomplete")</f>
        <v>Cycle Incomplete</v>
      </c>
      <c r="AE258" s="127"/>
      <c r="AF258" s="135"/>
    </row>
    <row r="259" spans="1:32" ht="15" customHeight="1" x14ac:dyDescent="0.25">
      <c r="A259" s="152"/>
      <c r="B259" s="45"/>
      <c r="C259" s="46"/>
      <c r="D259" s="46"/>
      <c r="E259" s="46"/>
      <c r="F259" s="46"/>
      <c r="G259" s="46"/>
      <c r="H259" s="46"/>
      <c r="I259" s="46"/>
      <c r="J259" s="46"/>
      <c r="K259" s="46"/>
      <c r="L259" s="46"/>
      <c r="M259" s="128"/>
      <c r="N259" s="131">
        <f>COUNTIF(C259:L263,"y")</f>
        <v>0</v>
      </c>
      <c r="O259" s="140" t="str">
        <f t="shared" ref="O259" si="98">IF(N259&gt;0,"OK","No Observation")</f>
        <v>No Observation</v>
      </c>
      <c r="P259" s="46"/>
      <c r="Q259" s="46"/>
      <c r="R259" s="46"/>
      <c r="S259" s="46"/>
      <c r="T259" s="46"/>
      <c r="U259" s="46"/>
      <c r="V259" s="46"/>
      <c r="W259" s="46"/>
      <c r="X259" s="46"/>
      <c r="Y259" s="46"/>
      <c r="Z259" s="46"/>
      <c r="AA259" s="128"/>
      <c r="AB259" s="131">
        <f>COUNTIF(P259:Z263,"Y")</f>
        <v>0</v>
      </c>
      <c r="AC259" s="140" t="str">
        <f t="shared" ref="AC259" si="99">IF(AB259&gt;0,"OK","No Debrief")</f>
        <v>No Debrief</v>
      </c>
      <c r="AD259" s="68" t="s">
        <v>62</v>
      </c>
      <c r="AE259" s="119"/>
      <c r="AF259" s="136"/>
    </row>
    <row r="260" spans="1:32" x14ac:dyDescent="0.25">
      <c r="A260" s="153"/>
      <c r="B260" s="47"/>
      <c r="C260" s="48"/>
      <c r="D260" s="48"/>
      <c r="E260" s="48"/>
      <c r="F260" s="48"/>
      <c r="G260" s="48"/>
      <c r="H260" s="48"/>
      <c r="I260" s="48"/>
      <c r="J260" s="48"/>
      <c r="K260" s="48"/>
      <c r="L260" s="48"/>
      <c r="M260" s="129"/>
      <c r="N260" s="132"/>
      <c r="O260" s="141"/>
      <c r="P260" s="48"/>
      <c r="Q260" s="48"/>
      <c r="R260" s="48"/>
      <c r="S260" s="48"/>
      <c r="T260" s="48"/>
      <c r="U260" s="48"/>
      <c r="V260" s="48"/>
      <c r="W260" s="48"/>
      <c r="X260" s="48"/>
      <c r="Y260" s="48"/>
      <c r="Z260" s="48"/>
      <c r="AA260" s="129"/>
      <c r="AB260" s="132"/>
      <c r="AC260" s="141"/>
      <c r="AD260" s="94" t="str">
        <f>IF(O259="OK", "Yes", "No")</f>
        <v>No</v>
      </c>
      <c r="AE260" s="120"/>
      <c r="AF260" s="137"/>
    </row>
    <row r="261" spans="1:32" x14ac:dyDescent="0.25">
      <c r="A261" s="153"/>
      <c r="B261" s="47"/>
      <c r="C261" s="48"/>
      <c r="D261" s="48"/>
      <c r="E261" s="48"/>
      <c r="F261" s="48"/>
      <c r="G261" s="48"/>
      <c r="H261" s="48"/>
      <c r="I261" s="48"/>
      <c r="J261" s="48"/>
      <c r="K261" s="48"/>
      <c r="L261" s="48"/>
      <c r="M261" s="129"/>
      <c r="N261" s="132"/>
      <c r="O261" s="141"/>
      <c r="P261" s="48"/>
      <c r="Q261" s="48"/>
      <c r="R261" s="48"/>
      <c r="S261" s="48"/>
      <c r="T261" s="48"/>
      <c r="U261" s="48"/>
      <c r="V261" s="48"/>
      <c r="W261" s="48"/>
      <c r="X261" s="48"/>
      <c r="Y261" s="48"/>
      <c r="Z261" s="48"/>
      <c r="AA261" s="129"/>
      <c r="AB261" s="132"/>
      <c r="AC261" s="141"/>
      <c r="AD261" s="55" t="s">
        <v>63</v>
      </c>
      <c r="AE261" s="120"/>
      <c r="AF261" s="93" t="s">
        <v>86</v>
      </c>
    </row>
    <row r="262" spans="1:32" x14ac:dyDescent="0.25">
      <c r="A262" s="154"/>
      <c r="B262" s="47"/>
      <c r="C262" s="48"/>
      <c r="D262" s="48"/>
      <c r="E262" s="48"/>
      <c r="F262" s="48"/>
      <c r="G262" s="48"/>
      <c r="H262" s="48"/>
      <c r="I262" s="48"/>
      <c r="J262" s="48"/>
      <c r="K262" s="48"/>
      <c r="L262" s="48"/>
      <c r="M262" s="129"/>
      <c r="N262" s="132"/>
      <c r="O262" s="141"/>
      <c r="P262" s="48"/>
      <c r="Q262" s="48"/>
      <c r="R262" s="48"/>
      <c r="S262" s="48"/>
      <c r="T262" s="48"/>
      <c r="U262" s="48"/>
      <c r="V262" s="48"/>
      <c r="W262" s="48"/>
      <c r="X262" s="48"/>
      <c r="Y262" s="48"/>
      <c r="Z262" s="48"/>
      <c r="AA262" s="129"/>
      <c r="AB262" s="132"/>
      <c r="AC262" s="141"/>
      <c r="AD262" s="94" t="str">
        <f>IF(AC259="OK","Yes","No")</f>
        <v>No</v>
      </c>
      <c r="AE262" s="120"/>
      <c r="AF262" s="138"/>
    </row>
    <row r="263" spans="1:32" x14ac:dyDescent="0.25">
      <c r="A263" s="53" t="str">
        <f>IF(AD258="Cycle Complete", "", "Caution: Previous cycle incomplete")</f>
        <v>Caution: Previous cycle incomplete</v>
      </c>
      <c r="B263" s="49"/>
      <c r="C263" s="50"/>
      <c r="D263" s="50"/>
      <c r="E263" s="50"/>
      <c r="F263" s="50"/>
      <c r="G263" s="50"/>
      <c r="H263" s="50"/>
      <c r="I263" s="50"/>
      <c r="J263" s="50"/>
      <c r="K263" s="50"/>
      <c r="L263" s="50"/>
      <c r="M263" s="130"/>
      <c r="N263" s="133"/>
      <c r="O263" s="142"/>
      <c r="P263" s="50"/>
      <c r="Q263" s="50"/>
      <c r="R263" s="50"/>
      <c r="S263" s="50"/>
      <c r="T263" s="50"/>
      <c r="U263" s="50"/>
      <c r="V263" s="50"/>
      <c r="W263" s="50"/>
      <c r="X263" s="50"/>
      <c r="Y263" s="50"/>
      <c r="Z263" s="50"/>
      <c r="AA263" s="130"/>
      <c r="AB263" s="133"/>
      <c r="AC263" s="142"/>
      <c r="AD263" s="57" t="str">
        <f>IF(AND(AD260="Yes",AD262="Yes"),"Cycle Complete","Cycle Incomplete")</f>
        <v>Cycle Incomplete</v>
      </c>
      <c r="AE263" s="121"/>
      <c r="AF263" s="139"/>
    </row>
    <row r="264" spans="1:32" ht="15" customHeight="1" x14ac:dyDescent="0.25">
      <c r="A264" s="155"/>
      <c r="B264" s="33"/>
      <c r="C264" s="34"/>
      <c r="D264" s="34"/>
      <c r="E264" s="34"/>
      <c r="F264" s="34"/>
      <c r="G264" s="34"/>
      <c r="H264" s="34"/>
      <c r="I264" s="34"/>
      <c r="J264" s="34"/>
      <c r="K264" s="34"/>
      <c r="L264" s="34"/>
      <c r="M264" s="143"/>
      <c r="N264" s="122">
        <f>COUNTIF(C264:L268,"y")</f>
        <v>0</v>
      </c>
      <c r="O264" s="146" t="str">
        <f t="shared" ref="O264" si="100">IF(N264&gt;0,"OK","No Observation")</f>
        <v>No Observation</v>
      </c>
      <c r="P264" s="34"/>
      <c r="Q264" s="34"/>
      <c r="R264" s="34"/>
      <c r="S264" s="34"/>
      <c r="T264" s="34"/>
      <c r="U264" s="34"/>
      <c r="V264" s="34"/>
      <c r="W264" s="34"/>
      <c r="X264" s="34"/>
      <c r="Y264" s="34"/>
      <c r="Z264" s="34"/>
      <c r="AA264" s="143"/>
      <c r="AB264" s="163">
        <f>COUNTIF(P264:Z268,"Y")</f>
        <v>0</v>
      </c>
      <c r="AC264" s="161" t="str">
        <f t="shared" ref="AC264" si="101">IF(AB264&gt;0,"OK","No Debrief")</f>
        <v>No Debrief</v>
      </c>
      <c r="AD264" s="56" t="s">
        <v>62</v>
      </c>
      <c r="AE264" s="125"/>
      <c r="AF264" s="151"/>
    </row>
    <row r="265" spans="1:32" x14ac:dyDescent="0.25">
      <c r="A265" s="156"/>
      <c r="B265" s="35"/>
      <c r="C265" s="36"/>
      <c r="D265" s="36"/>
      <c r="E265" s="36"/>
      <c r="F265" s="36"/>
      <c r="G265" s="36"/>
      <c r="H265" s="36"/>
      <c r="I265" s="36"/>
      <c r="J265" s="36"/>
      <c r="K265" s="36"/>
      <c r="L265" s="36"/>
      <c r="M265" s="144"/>
      <c r="N265" s="123"/>
      <c r="O265" s="147"/>
      <c r="P265" s="36"/>
      <c r="Q265" s="36"/>
      <c r="R265" s="36"/>
      <c r="S265" s="36"/>
      <c r="T265" s="36"/>
      <c r="U265" s="36"/>
      <c r="V265" s="36"/>
      <c r="W265" s="36"/>
      <c r="X265" s="36"/>
      <c r="Y265" s="36"/>
      <c r="Z265" s="36"/>
      <c r="AA265" s="144"/>
      <c r="AB265" s="123"/>
      <c r="AC265" s="147"/>
      <c r="AD265" s="94" t="str">
        <f>IF(O264="OK", "Yes", "No")</f>
        <v>No</v>
      </c>
      <c r="AE265" s="126"/>
      <c r="AF265" s="150"/>
    </row>
    <row r="266" spans="1:32" x14ac:dyDescent="0.25">
      <c r="A266" s="156"/>
      <c r="B266" s="35"/>
      <c r="C266" s="36"/>
      <c r="D266" s="36"/>
      <c r="E266" s="36"/>
      <c r="F266" s="36"/>
      <c r="G266" s="36"/>
      <c r="H266" s="36"/>
      <c r="I266" s="36"/>
      <c r="J266" s="36"/>
      <c r="K266" s="36"/>
      <c r="L266" s="36"/>
      <c r="M266" s="144"/>
      <c r="N266" s="123"/>
      <c r="O266" s="147"/>
      <c r="P266" s="36"/>
      <c r="Q266" s="36"/>
      <c r="R266" s="36"/>
      <c r="S266" s="36"/>
      <c r="T266" s="36"/>
      <c r="U266" s="36"/>
      <c r="V266" s="36"/>
      <c r="W266" s="36"/>
      <c r="X266" s="36"/>
      <c r="Y266" s="36"/>
      <c r="Z266" s="36"/>
      <c r="AA266" s="144"/>
      <c r="AB266" s="123"/>
      <c r="AC266" s="147"/>
      <c r="AD266" s="55" t="s">
        <v>63</v>
      </c>
      <c r="AE266" s="126"/>
      <c r="AF266" s="93" t="s">
        <v>86</v>
      </c>
    </row>
    <row r="267" spans="1:32" x14ac:dyDescent="0.25">
      <c r="A267" s="157"/>
      <c r="B267" s="35"/>
      <c r="C267" s="36"/>
      <c r="D267" s="36"/>
      <c r="E267" s="36"/>
      <c r="F267" s="36"/>
      <c r="G267" s="36"/>
      <c r="H267" s="36"/>
      <c r="I267" s="36"/>
      <c r="J267" s="36"/>
      <c r="K267" s="36"/>
      <c r="L267" s="36"/>
      <c r="M267" s="144"/>
      <c r="N267" s="123"/>
      <c r="O267" s="147"/>
      <c r="P267" s="36"/>
      <c r="Q267" s="36"/>
      <c r="R267" s="36"/>
      <c r="S267" s="36"/>
      <c r="T267" s="36"/>
      <c r="U267" s="36"/>
      <c r="V267" s="36"/>
      <c r="W267" s="36"/>
      <c r="X267" s="36"/>
      <c r="Y267" s="36"/>
      <c r="Z267" s="36"/>
      <c r="AA267" s="144"/>
      <c r="AB267" s="123"/>
      <c r="AC267" s="147"/>
      <c r="AD267" s="94" t="str">
        <f>IF(AC264="OK","Yes","No")</f>
        <v>No</v>
      </c>
      <c r="AE267" s="126"/>
      <c r="AF267" s="134"/>
    </row>
    <row r="268" spans="1:32" x14ac:dyDescent="0.25">
      <c r="A268" s="71" t="str">
        <f>IF(AD263="Cycle Complete", "", "Caution: Previous cycle incomplete")</f>
        <v>Caution: Previous cycle incomplete</v>
      </c>
      <c r="B268" s="37"/>
      <c r="C268" s="38"/>
      <c r="D268" s="38"/>
      <c r="E268" s="38"/>
      <c r="F268" s="38"/>
      <c r="G268" s="38"/>
      <c r="H268" s="38"/>
      <c r="I268" s="38"/>
      <c r="J268" s="38"/>
      <c r="K268" s="38"/>
      <c r="L268" s="38"/>
      <c r="M268" s="145"/>
      <c r="N268" s="124"/>
      <c r="O268" s="148"/>
      <c r="P268" s="38"/>
      <c r="Q268" s="38"/>
      <c r="R268" s="38"/>
      <c r="S268" s="38"/>
      <c r="T268" s="38"/>
      <c r="U268" s="38"/>
      <c r="V268" s="38"/>
      <c r="W268" s="38"/>
      <c r="X268" s="38"/>
      <c r="Y268" s="38"/>
      <c r="Z268" s="38"/>
      <c r="AA268" s="145"/>
      <c r="AB268" s="124"/>
      <c r="AC268" s="148"/>
      <c r="AD268" s="57" t="str">
        <f>IF(AND(AD265="Yes",AD267="Yes"),"Cycle Complete","Cycle Incomplete")</f>
        <v>Cycle Incomplete</v>
      </c>
      <c r="AE268" s="127"/>
      <c r="AF268" s="135"/>
    </row>
  </sheetData>
  <sheetProtection algorithmName="SHA-512" hashValue="l2TaxbTUV9Nwg6lfCZQbXiBae9UD23XrekvSo6HocL8x6fmTQeYVGOuFotUaIMyjE+fsD7gaSgwdna7iYVBEJw==" saltValue="N2U41yEO664yBuPHjai7GQ==" spinCount="100000" sheet="1" selectLockedCells="1"/>
  <mergeCells count="534">
    <mergeCell ref="A264:A267"/>
    <mergeCell ref="N264:N268"/>
    <mergeCell ref="O264:O268"/>
    <mergeCell ref="AB264:AB268"/>
    <mergeCell ref="AC264:AC268"/>
    <mergeCell ref="A259:A262"/>
    <mergeCell ref="N259:N263"/>
    <mergeCell ref="O259:O263"/>
    <mergeCell ref="AB259:AB263"/>
    <mergeCell ref="AC259:AC263"/>
    <mergeCell ref="N254:N258"/>
    <mergeCell ref="O254:O258"/>
    <mergeCell ref="AB254:AB258"/>
    <mergeCell ref="AC254:AC258"/>
    <mergeCell ref="A254:A257"/>
    <mergeCell ref="M259:M263"/>
    <mergeCell ref="AA259:AA263"/>
    <mergeCell ref="A249:A252"/>
    <mergeCell ref="N249:N253"/>
    <mergeCell ref="O249:O253"/>
    <mergeCell ref="AB249:AB253"/>
    <mergeCell ref="AC249:AC253"/>
    <mergeCell ref="A244:A247"/>
    <mergeCell ref="N244:N248"/>
    <mergeCell ref="O244:O248"/>
    <mergeCell ref="AB244:AB248"/>
    <mergeCell ref="AC244:AC248"/>
    <mergeCell ref="M244:M248"/>
    <mergeCell ref="AA244:AA248"/>
    <mergeCell ref="A234:A237"/>
    <mergeCell ref="N234:N238"/>
    <mergeCell ref="O234:O238"/>
    <mergeCell ref="AB234:AB238"/>
    <mergeCell ref="AC234:AC238"/>
    <mergeCell ref="A239:A242"/>
    <mergeCell ref="N239:N243"/>
    <mergeCell ref="O239:O243"/>
    <mergeCell ref="AB239:AB243"/>
    <mergeCell ref="AC239:AC243"/>
    <mergeCell ref="M239:M243"/>
    <mergeCell ref="AA239:AA243"/>
    <mergeCell ref="A229:A232"/>
    <mergeCell ref="N229:N233"/>
    <mergeCell ref="O229:O233"/>
    <mergeCell ref="AB229:AB233"/>
    <mergeCell ref="AC229:AC233"/>
    <mergeCell ref="N224:N228"/>
    <mergeCell ref="O224:O228"/>
    <mergeCell ref="AB224:AB228"/>
    <mergeCell ref="AC224:AC228"/>
    <mergeCell ref="A224:A227"/>
    <mergeCell ref="M229:M233"/>
    <mergeCell ref="AA229:AA233"/>
    <mergeCell ref="M224:M228"/>
    <mergeCell ref="AA224:AA228"/>
    <mergeCell ref="A219:A222"/>
    <mergeCell ref="N219:N223"/>
    <mergeCell ref="O219:O223"/>
    <mergeCell ref="AB219:AB223"/>
    <mergeCell ref="AC219:AC223"/>
    <mergeCell ref="A214:A217"/>
    <mergeCell ref="N214:N218"/>
    <mergeCell ref="O214:O218"/>
    <mergeCell ref="AB214:AB218"/>
    <mergeCell ref="AC214:AC218"/>
    <mergeCell ref="M214:M218"/>
    <mergeCell ref="AA214:AA218"/>
    <mergeCell ref="A204:A207"/>
    <mergeCell ref="N204:N208"/>
    <mergeCell ref="O204:O208"/>
    <mergeCell ref="AB204:AB208"/>
    <mergeCell ref="AC204:AC208"/>
    <mergeCell ref="A209:A212"/>
    <mergeCell ref="N209:N213"/>
    <mergeCell ref="O209:O213"/>
    <mergeCell ref="AB209:AB213"/>
    <mergeCell ref="AC209:AC213"/>
    <mergeCell ref="M209:M213"/>
    <mergeCell ref="AA209:AA213"/>
    <mergeCell ref="A189:A192"/>
    <mergeCell ref="N189:N193"/>
    <mergeCell ref="O189:O193"/>
    <mergeCell ref="AB189:AB193"/>
    <mergeCell ref="AC189:AC193"/>
    <mergeCell ref="A199:A202"/>
    <mergeCell ref="N199:N203"/>
    <mergeCell ref="O199:O203"/>
    <mergeCell ref="AB199:AB203"/>
    <mergeCell ref="AC199:AC203"/>
    <mergeCell ref="A194:A197"/>
    <mergeCell ref="N194:N198"/>
    <mergeCell ref="O194:O198"/>
    <mergeCell ref="AB194:AB198"/>
    <mergeCell ref="AC194:AC198"/>
    <mergeCell ref="M199:M203"/>
    <mergeCell ref="AA199:AA203"/>
    <mergeCell ref="M194:M198"/>
    <mergeCell ref="AA194:AA198"/>
    <mergeCell ref="A184:A187"/>
    <mergeCell ref="N184:N188"/>
    <mergeCell ref="O184:O188"/>
    <mergeCell ref="AB184:AB188"/>
    <mergeCell ref="AC184:AC188"/>
    <mergeCell ref="A179:A182"/>
    <mergeCell ref="N179:N183"/>
    <mergeCell ref="O179:O183"/>
    <mergeCell ref="AB179:AB183"/>
    <mergeCell ref="AC179:AC183"/>
    <mergeCell ref="M184:M188"/>
    <mergeCell ref="AA184:AA188"/>
    <mergeCell ref="M179:M183"/>
    <mergeCell ref="AA179:AA183"/>
    <mergeCell ref="A174:A177"/>
    <mergeCell ref="N174:N178"/>
    <mergeCell ref="O174:O178"/>
    <mergeCell ref="AB174:AB178"/>
    <mergeCell ref="AC174:AC178"/>
    <mergeCell ref="A169:A172"/>
    <mergeCell ref="N169:N173"/>
    <mergeCell ref="O169:O173"/>
    <mergeCell ref="AB169:AB173"/>
    <mergeCell ref="AC169:AC173"/>
    <mergeCell ref="M169:M173"/>
    <mergeCell ref="AA169:AA173"/>
    <mergeCell ref="A159:A162"/>
    <mergeCell ref="N159:N163"/>
    <mergeCell ref="O159:O163"/>
    <mergeCell ref="AB159:AB163"/>
    <mergeCell ref="AC159:AC163"/>
    <mergeCell ref="A164:A167"/>
    <mergeCell ref="N164:N168"/>
    <mergeCell ref="O164:O168"/>
    <mergeCell ref="AB164:AB168"/>
    <mergeCell ref="AC164:AC168"/>
    <mergeCell ref="M164:M168"/>
    <mergeCell ref="AA164:AA168"/>
    <mergeCell ref="A154:A157"/>
    <mergeCell ref="N154:N158"/>
    <mergeCell ref="O154:O158"/>
    <mergeCell ref="AB154:AB158"/>
    <mergeCell ref="AC154:AC158"/>
    <mergeCell ref="A149:A152"/>
    <mergeCell ref="N149:N153"/>
    <mergeCell ref="O149:O153"/>
    <mergeCell ref="AB149:AB153"/>
    <mergeCell ref="M154:M158"/>
    <mergeCell ref="AA154:AA158"/>
    <mergeCell ref="M149:M153"/>
    <mergeCell ref="AA149:AA153"/>
    <mergeCell ref="A144:A147"/>
    <mergeCell ref="N144:N148"/>
    <mergeCell ref="O144:O148"/>
    <mergeCell ref="AB144:AB148"/>
    <mergeCell ref="AC144:AC148"/>
    <mergeCell ref="A139:A142"/>
    <mergeCell ref="N139:N143"/>
    <mergeCell ref="O139:O143"/>
    <mergeCell ref="AB139:AB143"/>
    <mergeCell ref="AC139:AC143"/>
    <mergeCell ref="M139:M143"/>
    <mergeCell ref="AA139:AA143"/>
    <mergeCell ref="A129:A132"/>
    <mergeCell ref="N129:N133"/>
    <mergeCell ref="O129:O133"/>
    <mergeCell ref="AB129:AB133"/>
    <mergeCell ref="AC129:AC133"/>
    <mergeCell ref="A134:A137"/>
    <mergeCell ref="N134:N138"/>
    <mergeCell ref="O134:O138"/>
    <mergeCell ref="AB134:AB138"/>
    <mergeCell ref="AC134:AC138"/>
    <mergeCell ref="M134:M138"/>
    <mergeCell ref="AA134:AA138"/>
    <mergeCell ref="A124:A127"/>
    <mergeCell ref="N124:N128"/>
    <mergeCell ref="O124:O128"/>
    <mergeCell ref="AB124:AB128"/>
    <mergeCell ref="AC124:AC128"/>
    <mergeCell ref="A119:A122"/>
    <mergeCell ref="N119:N123"/>
    <mergeCell ref="O119:O123"/>
    <mergeCell ref="AB119:AB123"/>
    <mergeCell ref="M124:M128"/>
    <mergeCell ref="AA124:AA128"/>
    <mergeCell ref="M119:M123"/>
    <mergeCell ref="AA119:AA123"/>
    <mergeCell ref="A114:A117"/>
    <mergeCell ref="N114:N118"/>
    <mergeCell ref="O114:O118"/>
    <mergeCell ref="AB114:AB118"/>
    <mergeCell ref="AC114:AC118"/>
    <mergeCell ref="A109:A112"/>
    <mergeCell ref="N109:N113"/>
    <mergeCell ref="O109:O113"/>
    <mergeCell ref="AB109:AB113"/>
    <mergeCell ref="AC109:AC113"/>
    <mergeCell ref="M109:M113"/>
    <mergeCell ref="AA109:AA113"/>
    <mergeCell ref="A99:A102"/>
    <mergeCell ref="N99:N103"/>
    <mergeCell ref="O99:O103"/>
    <mergeCell ref="AB99:AB103"/>
    <mergeCell ref="AC99:AC103"/>
    <mergeCell ref="A104:A107"/>
    <mergeCell ref="N104:N108"/>
    <mergeCell ref="O104:O108"/>
    <mergeCell ref="AB104:AB108"/>
    <mergeCell ref="AC104:AC108"/>
    <mergeCell ref="M104:M108"/>
    <mergeCell ref="AA104:AA108"/>
    <mergeCell ref="A94:A97"/>
    <mergeCell ref="N94:N98"/>
    <mergeCell ref="O94:O98"/>
    <mergeCell ref="AB94:AB98"/>
    <mergeCell ref="AC94:AC98"/>
    <mergeCell ref="A89:A92"/>
    <mergeCell ref="N89:N93"/>
    <mergeCell ref="O89:O93"/>
    <mergeCell ref="AB89:AB93"/>
    <mergeCell ref="M94:M98"/>
    <mergeCell ref="AA94:AA98"/>
    <mergeCell ref="M89:M93"/>
    <mergeCell ref="AA89:AA93"/>
    <mergeCell ref="A84:A87"/>
    <mergeCell ref="N84:N88"/>
    <mergeCell ref="O84:O88"/>
    <mergeCell ref="AB84:AB88"/>
    <mergeCell ref="AC84:AC88"/>
    <mergeCell ref="A79:A82"/>
    <mergeCell ref="N79:N83"/>
    <mergeCell ref="O79:O83"/>
    <mergeCell ref="AB79:AB83"/>
    <mergeCell ref="AC79:AC83"/>
    <mergeCell ref="M79:M83"/>
    <mergeCell ref="AA79:AA83"/>
    <mergeCell ref="A69:A72"/>
    <mergeCell ref="N69:N73"/>
    <mergeCell ref="O69:O73"/>
    <mergeCell ref="AB69:AB73"/>
    <mergeCell ref="AC69:AC73"/>
    <mergeCell ref="A74:A77"/>
    <mergeCell ref="N74:N78"/>
    <mergeCell ref="O74:O78"/>
    <mergeCell ref="AB74:AB78"/>
    <mergeCell ref="AC74:AC78"/>
    <mergeCell ref="M74:M78"/>
    <mergeCell ref="AA74:AA78"/>
    <mergeCell ref="A64:A67"/>
    <mergeCell ref="N64:N68"/>
    <mergeCell ref="O64:O68"/>
    <mergeCell ref="AB64:AB68"/>
    <mergeCell ref="AC64:AC68"/>
    <mergeCell ref="A59:A62"/>
    <mergeCell ref="N59:N63"/>
    <mergeCell ref="O59:O63"/>
    <mergeCell ref="AB59:AB63"/>
    <mergeCell ref="M64:M68"/>
    <mergeCell ref="AA64:AA68"/>
    <mergeCell ref="M59:M63"/>
    <mergeCell ref="AA59:AA63"/>
    <mergeCell ref="AE44:AE48"/>
    <mergeCell ref="AF44:AF45"/>
    <mergeCell ref="AF47:AF48"/>
    <mergeCell ref="A54:A57"/>
    <mergeCell ref="N54:N58"/>
    <mergeCell ref="O54:O58"/>
    <mergeCell ref="AB54:AB58"/>
    <mergeCell ref="AC54:AC58"/>
    <mergeCell ref="A49:A52"/>
    <mergeCell ref="N49:N53"/>
    <mergeCell ref="O49:O53"/>
    <mergeCell ref="AB49:AB53"/>
    <mergeCell ref="AC49:AC53"/>
    <mergeCell ref="M49:M53"/>
    <mergeCell ref="AA49:AA53"/>
    <mergeCell ref="AE49:AE53"/>
    <mergeCell ref="AF49:AF50"/>
    <mergeCell ref="AF52:AF53"/>
    <mergeCell ref="M54:M58"/>
    <mergeCell ref="AA54:AA58"/>
    <mergeCell ref="AE54:AE58"/>
    <mergeCell ref="AF54:AF55"/>
    <mergeCell ref="AF57:AF58"/>
    <mergeCell ref="A39:A42"/>
    <mergeCell ref="N39:N43"/>
    <mergeCell ref="O39:O43"/>
    <mergeCell ref="AB39:AB43"/>
    <mergeCell ref="AC39:AC43"/>
    <mergeCell ref="A44:A47"/>
    <mergeCell ref="N44:N48"/>
    <mergeCell ref="O44:O48"/>
    <mergeCell ref="AB44:AB48"/>
    <mergeCell ref="AC44:AC48"/>
    <mergeCell ref="M44:M48"/>
    <mergeCell ref="AA44:AA48"/>
    <mergeCell ref="A34:A37"/>
    <mergeCell ref="N34:N38"/>
    <mergeCell ref="O34:O38"/>
    <mergeCell ref="AB34:AB38"/>
    <mergeCell ref="AC34:AC38"/>
    <mergeCell ref="A29:A32"/>
    <mergeCell ref="N29:N33"/>
    <mergeCell ref="O29:O33"/>
    <mergeCell ref="AB29:AB33"/>
    <mergeCell ref="AC29:AC33"/>
    <mergeCell ref="M29:M33"/>
    <mergeCell ref="AA29:AA33"/>
    <mergeCell ref="A24:A27"/>
    <mergeCell ref="N24:N28"/>
    <mergeCell ref="O24:O28"/>
    <mergeCell ref="AB24:AB28"/>
    <mergeCell ref="AC24:AC28"/>
    <mergeCell ref="M24:M28"/>
    <mergeCell ref="AA24:AA28"/>
    <mergeCell ref="AE24:AE28"/>
    <mergeCell ref="AF24:AF25"/>
    <mergeCell ref="AF27:AF28"/>
    <mergeCell ref="A19:A22"/>
    <mergeCell ref="N19:N23"/>
    <mergeCell ref="O19:O23"/>
    <mergeCell ref="AB19:AB23"/>
    <mergeCell ref="AC19:AC23"/>
    <mergeCell ref="M19:M23"/>
    <mergeCell ref="AA19:AA23"/>
    <mergeCell ref="AE19:AE23"/>
    <mergeCell ref="AF19:AF20"/>
    <mergeCell ref="AF22:AF23"/>
    <mergeCell ref="A14:A17"/>
    <mergeCell ref="N14:N18"/>
    <mergeCell ref="O14:O18"/>
    <mergeCell ref="AB14:AB18"/>
    <mergeCell ref="AC14:AC18"/>
    <mergeCell ref="M14:M18"/>
    <mergeCell ref="AA14:AA18"/>
    <mergeCell ref="AE14:AE18"/>
    <mergeCell ref="AF14:AF15"/>
    <mergeCell ref="AF17:AF18"/>
    <mergeCell ref="A9:A12"/>
    <mergeCell ref="N9:N13"/>
    <mergeCell ref="O9:O13"/>
    <mergeCell ref="AB9:AB13"/>
    <mergeCell ref="AC9:AC13"/>
    <mergeCell ref="M9:M13"/>
    <mergeCell ref="AA9:AA13"/>
    <mergeCell ref="AE9:AE13"/>
    <mergeCell ref="AF9:AF10"/>
    <mergeCell ref="AF12:AF13"/>
    <mergeCell ref="A4:A8"/>
    <mergeCell ref="N4:N8"/>
    <mergeCell ref="O4:O8"/>
    <mergeCell ref="AB4:AB8"/>
    <mergeCell ref="AC4:AC8"/>
    <mergeCell ref="C1:O2"/>
    <mergeCell ref="P1:AC2"/>
    <mergeCell ref="AD1:AD3"/>
    <mergeCell ref="AE1:AF2"/>
    <mergeCell ref="M4:M8"/>
    <mergeCell ref="AA4:AA8"/>
    <mergeCell ref="AE4:AE8"/>
    <mergeCell ref="AF4:AF5"/>
    <mergeCell ref="AF7:AF8"/>
    <mergeCell ref="AF32:AF33"/>
    <mergeCell ref="M34:M38"/>
    <mergeCell ref="AA34:AA38"/>
    <mergeCell ref="AE34:AE38"/>
    <mergeCell ref="AF34:AF35"/>
    <mergeCell ref="AF37:AF38"/>
    <mergeCell ref="M39:M43"/>
    <mergeCell ref="AA39:AA43"/>
    <mergeCell ref="AE39:AE43"/>
    <mergeCell ref="AF39:AF40"/>
    <mergeCell ref="AF42:AF43"/>
    <mergeCell ref="AE29:AE33"/>
    <mergeCell ref="AF29:AF30"/>
    <mergeCell ref="AE59:AE63"/>
    <mergeCell ref="AF59:AF60"/>
    <mergeCell ref="AF62:AF63"/>
    <mergeCell ref="AC59:AC63"/>
    <mergeCell ref="AF67:AF68"/>
    <mergeCell ref="M69:M73"/>
    <mergeCell ref="AA69:AA73"/>
    <mergeCell ref="AE69:AE73"/>
    <mergeCell ref="AF69:AF70"/>
    <mergeCell ref="AF72:AF73"/>
    <mergeCell ref="AE74:AE78"/>
    <mergeCell ref="AF74:AF75"/>
    <mergeCell ref="AF77:AF78"/>
    <mergeCell ref="AE64:AE68"/>
    <mergeCell ref="AF64:AF65"/>
    <mergeCell ref="AF82:AF83"/>
    <mergeCell ref="M84:M88"/>
    <mergeCell ref="AA84:AA88"/>
    <mergeCell ref="AE84:AE88"/>
    <mergeCell ref="AF84:AF85"/>
    <mergeCell ref="AF87:AF88"/>
    <mergeCell ref="AE89:AE93"/>
    <mergeCell ref="AF89:AF90"/>
    <mergeCell ref="AF92:AF93"/>
    <mergeCell ref="AE79:AE83"/>
    <mergeCell ref="AF79:AF80"/>
    <mergeCell ref="AC89:AC93"/>
    <mergeCell ref="AF97:AF98"/>
    <mergeCell ref="M99:M103"/>
    <mergeCell ref="AA99:AA103"/>
    <mergeCell ref="AE99:AE103"/>
    <mergeCell ref="AF99:AF100"/>
    <mergeCell ref="AF102:AF103"/>
    <mergeCell ref="AE104:AE108"/>
    <mergeCell ref="AF104:AF105"/>
    <mergeCell ref="AF107:AF108"/>
    <mergeCell ref="AE94:AE98"/>
    <mergeCell ref="AF94:AF95"/>
    <mergeCell ref="AF112:AF113"/>
    <mergeCell ref="M114:M118"/>
    <mergeCell ref="AA114:AA118"/>
    <mergeCell ref="AE114:AE118"/>
    <mergeCell ref="AF114:AF115"/>
    <mergeCell ref="AF117:AF118"/>
    <mergeCell ref="AE119:AE123"/>
    <mergeCell ref="AF119:AF120"/>
    <mergeCell ref="AF122:AF123"/>
    <mergeCell ref="AE109:AE113"/>
    <mergeCell ref="AF109:AF110"/>
    <mergeCell ref="AC119:AC123"/>
    <mergeCell ref="AF127:AF128"/>
    <mergeCell ref="M129:M133"/>
    <mergeCell ref="AA129:AA133"/>
    <mergeCell ref="AE129:AE133"/>
    <mergeCell ref="AF129:AF130"/>
    <mergeCell ref="AF132:AF133"/>
    <mergeCell ref="AE134:AE138"/>
    <mergeCell ref="AF134:AF135"/>
    <mergeCell ref="AF137:AF138"/>
    <mergeCell ref="AE124:AE128"/>
    <mergeCell ref="AF124:AF125"/>
    <mergeCell ref="AF142:AF143"/>
    <mergeCell ref="M144:M148"/>
    <mergeCell ref="AA144:AA148"/>
    <mergeCell ref="AE144:AE148"/>
    <mergeCell ref="AF144:AF145"/>
    <mergeCell ref="AF147:AF148"/>
    <mergeCell ref="AE149:AE153"/>
    <mergeCell ref="AF149:AF150"/>
    <mergeCell ref="AF152:AF153"/>
    <mergeCell ref="AE139:AE143"/>
    <mergeCell ref="AF139:AF140"/>
    <mergeCell ref="AC149:AC153"/>
    <mergeCell ref="AF157:AF158"/>
    <mergeCell ref="M159:M163"/>
    <mergeCell ref="AA159:AA163"/>
    <mergeCell ref="AE159:AE163"/>
    <mergeCell ref="AF159:AF160"/>
    <mergeCell ref="AF162:AF163"/>
    <mergeCell ref="AE164:AE168"/>
    <mergeCell ref="AF164:AF165"/>
    <mergeCell ref="AF167:AF168"/>
    <mergeCell ref="AE154:AE158"/>
    <mergeCell ref="AF154:AF155"/>
    <mergeCell ref="AF172:AF173"/>
    <mergeCell ref="M174:M178"/>
    <mergeCell ref="AA174:AA178"/>
    <mergeCell ref="AE174:AE178"/>
    <mergeCell ref="AF174:AF175"/>
    <mergeCell ref="AF177:AF178"/>
    <mergeCell ref="AE179:AE183"/>
    <mergeCell ref="AF179:AF180"/>
    <mergeCell ref="AF182:AF183"/>
    <mergeCell ref="AE169:AE173"/>
    <mergeCell ref="AF169:AF170"/>
    <mergeCell ref="AF187:AF188"/>
    <mergeCell ref="M189:M193"/>
    <mergeCell ref="AA189:AA193"/>
    <mergeCell ref="AE189:AE193"/>
    <mergeCell ref="AF189:AF190"/>
    <mergeCell ref="AF192:AF193"/>
    <mergeCell ref="AE194:AE198"/>
    <mergeCell ref="AF194:AF195"/>
    <mergeCell ref="AF197:AF198"/>
    <mergeCell ref="AE184:AE188"/>
    <mergeCell ref="AF184:AF185"/>
    <mergeCell ref="AF202:AF203"/>
    <mergeCell ref="M204:M208"/>
    <mergeCell ref="AA204:AA208"/>
    <mergeCell ref="AE204:AE208"/>
    <mergeCell ref="AF204:AF205"/>
    <mergeCell ref="AF207:AF208"/>
    <mergeCell ref="AE209:AE213"/>
    <mergeCell ref="AF209:AF210"/>
    <mergeCell ref="AF212:AF213"/>
    <mergeCell ref="AE199:AE203"/>
    <mergeCell ref="AF199:AF200"/>
    <mergeCell ref="AF217:AF218"/>
    <mergeCell ref="M219:M223"/>
    <mergeCell ref="AA219:AA223"/>
    <mergeCell ref="AE219:AE223"/>
    <mergeCell ref="AF219:AF220"/>
    <mergeCell ref="AF222:AF223"/>
    <mergeCell ref="AE244:AE248"/>
    <mergeCell ref="AF244:AF245"/>
    <mergeCell ref="AE224:AE228"/>
    <mergeCell ref="AF224:AF225"/>
    <mergeCell ref="AF227:AF228"/>
    <mergeCell ref="AE214:AE218"/>
    <mergeCell ref="AF214:AF215"/>
    <mergeCell ref="AF232:AF233"/>
    <mergeCell ref="M234:M238"/>
    <mergeCell ref="AA234:AA238"/>
    <mergeCell ref="AE234:AE238"/>
    <mergeCell ref="AF234:AF235"/>
    <mergeCell ref="AF237:AF238"/>
    <mergeCell ref="AE259:AE263"/>
    <mergeCell ref="AF259:AF260"/>
    <mergeCell ref="AE239:AE243"/>
    <mergeCell ref="AF239:AF240"/>
    <mergeCell ref="AF242:AF243"/>
    <mergeCell ref="AE229:AE233"/>
    <mergeCell ref="AF229:AF230"/>
    <mergeCell ref="AF262:AF263"/>
    <mergeCell ref="M264:M268"/>
    <mergeCell ref="AA264:AA268"/>
    <mergeCell ref="AE264:AE268"/>
    <mergeCell ref="AF264:AF265"/>
    <mergeCell ref="AF267:AF268"/>
    <mergeCell ref="AF247:AF248"/>
    <mergeCell ref="M249:M253"/>
    <mergeCell ref="AA249:AA253"/>
    <mergeCell ref="AE249:AE253"/>
    <mergeCell ref="AF249:AF250"/>
    <mergeCell ref="AF252:AF253"/>
    <mergeCell ref="M254:M258"/>
    <mergeCell ref="AA254:AA258"/>
    <mergeCell ref="AE254:AE258"/>
    <mergeCell ref="AF254:AF255"/>
    <mergeCell ref="AF257:AF258"/>
  </mergeCells>
  <conditionalFormatting sqref="AD214:AD268">
    <cfRule type="containsText" dxfId="913" priority="5" operator="containsText" text="Cycle Incomplete">
      <formula>NOT(ISERROR(SEARCH("Cycle Incomplete",AD214)))</formula>
    </cfRule>
    <cfRule type="containsText" dxfId="912" priority="6" operator="containsText" text="No">
      <formula>NOT(ISERROR(SEARCH("No",AD214)))</formula>
    </cfRule>
  </conditionalFormatting>
  <conditionalFormatting sqref="AD214:AD268">
    <cfRule type="containsText" dxfId="911" priority="4" operator="containsText" text="Cycle Complete">
      <formula>NOT(ISERROR(SEARCH("Cycle Complete",AD214)))</formula>
    </cfRule>
  </conditionalFormatting>
  <conditionalFormatting sqref="AD4:AD213">
    <cfRule type="containsText" dxfId="910" priority="2" operator="containsText" text="Cycle Incomplete">
      <formula>NOT(ISERROR(SEARCH("Cycle Incomplete",AD4)))</formula>
    </cfRule>
    <cfRule type="containsText" dxfId="909" priority="3" operator="containsText" text="No">
      <formula>NOT(ISERROR(SEARCH("No",AD4)))</formula>
    </cfRule>
  </conditionalFormatting>
  <conditionalFormatting sqref="AD4:AD213">
    <cfRule type="containsText" dxfId="908" priority="1" operator="containsText" text="Cycle Complete">
      <formula>NOT(ISERROR(SEARCH("Cycle Complete",AD4)))</formula>
    </cfRule>
  </conditionalFormatting>
  <dataValidations count="3">
    <dataValidation type="whole" allowBlank="1" showInputMessage="1" showErrorMessage="1" sqref="P269:Z1048576 C269:L1048576" xr:uid="{8F0A29E5-42E0-4233-8955-3CE07DA7EC04}">
      <formula1>0</formula1>
      <formula2>1</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M4:M268" xr:uid="{923EF9A3-7933-4453-B113-0A8AA1F6B84F}">
      <formula1>0</formula1>
    </dataValidation>
    <dataValidation type="whole" errorStyle="warning" allowBlank="1" showInputMessage="1" showErrorMessage="1" errorTitle="Debriefing Strategies" error="Caution: A complete coaching cycle must include debriefing. Please enter the total amount of time spent debriefing for this cycle." sqref="AA4:AA268" xr:uid="{DBBDD493-03D4-4EC5-B6DA-6BA890EF6D7F}">
      <formula1>1</formula1>
      <formula2>1000</formula2>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318DA44C-92BC-414B-9BD0-496BEDB62213}">
          <x14:formula1>
            <xm:f>Lists!$C$2:$C$12</xm:f>
          </x14:formula1>
          <xm:sqref>AE4:AE1048576</xm:sqref>
        </x14:dataValidation>
        <x14:dataValidation type="list" allowBlank="1" showInputMessage="1" showErrorMessage="1" xr:uid="{42AFF2B2-E9F7-4EC5-8601-99C012F2B99D}">
          <x14:formula1>
            <xm:f>Lists!$B$2:$B$11</xm:f>
          </x14:formula1>
          <xm:sqref>AF7:AF8 AF12:AF13 AF17:AF18 AF22:AF23 AF27:AF28 AF32:AF33 AF37:AF38 AF42:AF43 AF47:AF48 AF52:AF53 AF57:AF58 AF62:AF63 AF67:AF68 AF72:AF73 AF77:AF78 AF82:AF83 AF87:AF88 AF92:AF93 AF97:AF98 AF102:AF103 AF107:AF108 AF112:AF113 AF117:AF118 AF122:AF123 AF127:AF128 AF132:AF133 AF142:AF143 AF147:AF148 AF152:AF153 AF157:AF158 AF162:AF163 AF167:AF168 AF172:AF173 AF177:AF178 AF182:AF183 AF187:AF188 AF192:AF193 AF197:AF198 AF202:AF203 AF207:AF208 AF212:AF213 AF217:AF218 AF222:AF223 AF227:AF228 AF232:AF233 AF237:AF238 AF242:AF243 AF247:AF248 AF252:AF253 AF257:AF258 AF262:AF263 AF267:AF268 AF137:AF138</xm:sqref>
        </x14:dataValidation>
        <x14:dataValidation type="list" allowBlank="1" showInputMessage="1" showErrorMessage="1" xr:uid="{E5F4224D-496E-4A89-924D-7018692062E3}">
          <x14:formula1>
            <xm:f>Lists!$A$2:$A$51</xm:f>
          </x14:formula1>
          <xm:sqref>A269:A1048576</xm:sqref>
        </x14:dataValidation>
        <x14:dataValidation type="list" allowBlank="1" showInputMessage="1" showErrorMessage="1" xr:uid="{2615461A-B804-41CF-8CC8-F97E60224BAD}">
          <x14:formula1>
            <xm:f>Lists!$D$2:$D$3</xm:f>
          </x14:formula1>
          <xm:sqref>AF4 AF9 AF14 AF19 AF24 AF29 AF34 AF39 AF44 AF49 AF54 AF59 AF64 AF69 AF74 AF79 AF84 AF89 AF94 AF99 AF104 AF109 AF114 AF119 AF124 AF129 AF264 AF144 AF149 AF154 AF159 AF164 AF169 AF174 AF179 AF184 AF189 AF194 AF199 AF204 AF209 AF214 AF219 AF224 AF229 AF234 AF239 AF244 AF249 AF254 AF259 AF269:AF1048576 AF134:AF135 AF139</xm:sqref>
        </x14:dataValidation>
        <x14:dataValidation type="list" allowBlank="1" showInputMessage="1" showErrorMessage="1" xr:uid="{D2F1FB75-8161-484E-B04A-60CB9664B358}">
          <x14:formula1>
            <xm:f>Lists!$E$2:$E$3</xm:f>
          </x14:formula1>
          <xm:sqref>P4:Z268 C4:L268</xm:sqref>
        </x14:dataValidation>
        <x14:dataValidation type="list" allowBlank="1" showInputMessage="1" showErrorMessage="1" xr:uid="{81539079-A1D5-4BC9-A68F-687531F318F8}">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F268"/>
  <sheetViews>
    <sheetView showRowColHeaders="0" workbookViewId="0">
      <pane xSplit="2" ySplit="3" topLeftCell="C4" activePane="bottomRight" state="frozen"/>
      <selection pane="topRight" activeCell="C1" sqref="C1"/>
      <selection pane="bottomLeft" activeCell="A4" sqref="A4"/>
      <selection pane="bottomRight" activeCell="B1" sqref="B1"/>
    </sheetView>
  </sheetViews>
  <sheetFormatPr defaultRowHeight="15" x14ac:dyDescent="0.2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1" width="14.28515625" style="2" customWidth="1"/>
    <col min="12" max="12" width="9.140625" style="2"/>
    <col min="13" max="13" width="17.42578125" style="2" customWidth="1"/>
    <col min="14" max="14" width="9.140625" style="2" hidden="1" customWidth="1"/>
    <col min="15" max="15" width="13.42578125" style="7" hidden="1" customWidth="1"/>
    <col min="16" max="16" width="14.42578125" style="2" customWidth="1"/>
    <col min="17" max="17" width="13.140625" style="2" customWidth="1"/>
    <col min="18" max="18" width="15.28515625" style="2" customWidth="1"/>
    <col min="19" max="20" width="13.140625" style="2" customWidth="1"/>
    <col min="21" max="21" width="15.7109375" style="2" customWidth="1"/>
    <col min="22" max="22" width="17" style="2" customWidth="1"/>
    <col min="23" max="23" width="15.28515625" style="2" customWidth="1"/>
    <col min="24" max="25" width="14.28515625" style="2" customWidth="1"/>
    <col min="26" max="26" width="9.140625" style="2"/>
    <col min="27" max="27" width="15.7109375" style="2" customWidth="1"/>
    <col min="28" max="28" width="9.140625" style="7" hidden="1" customWidth="1"/>
    <col min="29" max="29" width="12.140625" style="7" hidden="1" customWidth="1"/>
    <col min="30" max="30" width="23.28515625" style="7" bestFit="1" customWidth="1"/>
    <col min="31" max="32" width="19.28515625" customWidth="1"/>
  </cols>
  <sheetData>
    <row r="1" spans="1:32" ht="19.5" thickBot="1" x14ac:dyDescent="0.3">
      <c r="A1" s="91" t="s">
        <v>100</v>
      </c>
      <c r="B1" s="95"/>
      <c r="C1" s="174" t="s">
        <v>42</v>
      </c>
      <c r="D1" s="174"/>
      <c r="E1" s="174"/>
      <c r="F1" s="174"/>
      <c r="G1" s="174"/>
      <c r="H1" s="174"/>
      <c r="I1" s="174"/>
      <c r="J1" s="174"/>
      <c r="K1" s="174"/>
      <c r="L1" s="174"/>
      <c r="M1" s="174"/>
      <c r="N1" s="174"/>
      <c r="O1" s="174"/>
      <c r="P1" s="172" t="s">
        <v>43</v>
      </c>
      <c r="Q1" s="172"/>
      <c r="R1" s="172"/>
      <c r="S1" s="172"/>
      <c r="T1" s="172"/>
      <c r="U1" s="172"/>
      <c r="V1" s="172"/>
      <c r="W1" s="172"/>
      <c r="X1" s="172"/>
      <c r="Y1" s="172"/>
      <c r="Z1" s="172"/>
      <c r="AA1" s="172"/>
      <c r="AB1" s="172"/>
      <c r="AC1" s="172"/>
      <c r="AD1" s="175"/>
      <c r="AE1" s="173" t="s">
        <v>19</v>
      </c>
      <c r="AF1" s="173"/>
    </row>
    <row r="2" spans="1:32" ht="31.5" thickTop="1" thickBot="1" x14ac:dyDescent="0.3">
      <c r="A2" s="92" t="s">
        <v>85</v>
      </c>
      <c r="B2" s="96"/>
      <c r="C2" s="174"/>
      <c r="D2" s="174"/>
      <c r="E2" s="174"/>
      <c r="F2" s="174"/>
      <c r="G2" s="174"/>
      <c r="H2" s="174"/>
      <c r="I2" s="174"/>
      <c r="J2" s="174"/>
      <c r="K2" s="174"/>
      <c r="L2" s="174"/>
      <c r="M2" s="174"/>
      <c r="N2" s="174"/>
      <c r="O2" s="174"/>
      <c r="P2" s="172"/>
      <c r="Q2" s="172"/>
      <c r="R2" s="172"/>
      <c r="S2" s="172"/>
      <c r="T2" s="172"/>
      <c r="U2" s="172"/>
      <c r="V2" s="172"/>
      <c r="W2" s="172"/>
      <c r="X2" s="172"/>
      <c r="Y2" s="172"/>
      <c r="Z2" s="172"/>
      <c r="AA2" s="172"/>
      <c r="AB2" s="172"/>
      <c r="AC2" s="172"/>
      <c r="AD2" s="175"/>
      <c r="AE2" s="173"/>
      <c r="AF2" s="173"/>
    </row>
    <row r="3" spans="1:32" s="1" customFormat="1" ht="46.5" thickTop="1" thickBot="1" x14ac:dyDescent="0.3">
      <c r="A3" s="62" t="s">
        <v>14</v>
      </c>
      <c r="B3" s="62" t="s">
        <v>0</v>
      </c>
      <c r="C3" s="63" t="s">
        <v>101</v>
      </c>
      <c r="D3" s="63" t="s">
        <v>102</v>
      </c>
      <c r="E3" s="63" t="s">
        <v>1</v>
      </c>
      <c r="F3" s="63" t="s">
        <v>2</v>
      </c>
      <c r="G3" s="63" t="s">
        <v>3</v>
      </c>
      <c r="H3" s="63" t="s">
        <v>4</v>
      </c>
      <c r="I3" s="63" t="s">
        <v>103</v>
      </c>
      <c r="J3" s="63" t="s">
        <v>7</v>
      </c>
      <c r="K3" s="63" t="s">
        <v>104</v>
      </c>
      <c r="L3" s="63" t="s">
        <v>8</v>
      </c>
      <c r="M3" s="63" t="s">
        <v>38</v>
      </c>
      <c r="N3" s="69" t="s">
        <v>9</v>
      </c>
      <c r="O3" s="69" t="s">
        <v>61</v>
      </c>
      <c r="P3" s="64" t="s">
        <v>6</v>
      </c>
      <c r="Q3" s="64" t="s">
        <v>105</v>
      </c>
      <c r="R3" s="64" t="s">
        <v>103</v>
      </c>
      <c r="S3" s="64" t="s">
        <v>106</v>
      </c>
      <c r="T3" s="64" t="s">
        <v>10</v>
      </c>
      <c r="U3" s="64" t="s">
        <v>5</v>
      </c>
      <c r="V3" s="64" t="s">
        <v>107</v>
      </c>
      <c r="W3" s="64" t="s">
        <v>11</v>
      </c>
      <c r="X3" s="64" t="s">
        <v>12</v>
      </c>
      <c r="Y3" s="64" t="s">
        <v>108</v>
      </c>
      <c r="Z3" s="64" t="s">
        <v>8</v>
      </c>
      <c r="AA3" s="64" t="s">
        <v>39</v>
      </c>
      <c r="AB3" s="70" t="s">
        <v>13</v>
      </c>
      <c r="AC3" s="70" t="s">
        <v>57</v>
      </c>
      <c r="AD3" s="176" t="s">
        <v>58</v>
      </c>
      <c r="AE3" s="65" t="s">
        <v>18</v>
      </c>
      <c r="AF3" s="65" t="s">
        <v>33</v>
      </c>
    </row>
    <row r="4" spans="1:32" ht="15.75" thickTop="1" x14ac:dyDescent="0.25">
      <c r="A4" s="180"/>
      <c r="B4" s="60"/>
      <c r="C4" s="61"/>
      <c r="D4" s="61"/>
      <c r="E4" s="61"/>
      <c r="F4" s="61"/>
      <c r="G4" s="61"/>
      <c r="H4" s="61"/>
      <c r="I4" s="61"/>
      <c r="J4" s="61"/>
      <c r="K4" s="61"/>
      <c r="L4" s="61"/>
      <c r="M4" s="165"/>
      <c r="N4" s="122">
        <f>COUNTIF(C4:L8,"y")</f>
        <v>0</v>
      </c>
      <c r="O4" s="146" t="str">
        <f>IF(N4&gt;0,"OK","No Observation")</f>
        <v>No Observation</v>
      </c>
      <c r="P4" s="61"/>
      <c r="Q4" s="61"/>
      <c r="R4" s="61"/>
      <c r="S4" s="61"/>
      <c r="T4" s="61"/>
      <c r="U4" s="61"/>
      <c r="V4" s="61"/>
      <c r="W4" s="61"/>
      <c r="X4" s="61"/>
      <c r="Y4" s="61"/>
      <c r="Z4" s="61"/>
      <c r="AA4" s="165"/>
      <c r="AB4" s="122">
        <f>COUNTIF(P4:Z8,"Y")</f>
        <v>0</v>
      </c>
      <c r="AC4" s="146" t="str">
        <f>IF(AB4&gt;0,"OK","No Debrief")</f>
        <v>No Debrief</v>
      </c>
      <c r="AD4" s="56" t="s">
        <v>62</v>
      </c>
      <c r="AE4" s="150"/>
      <c r="AF4" s="149"/>
    </row>
    <row r="5" spans="1:32" x14ac:dyDescent="0.25">
      <c r="A5" s="181"/>
      <c r="B5" s="35"/>
      <c r="C5" s="36"/>
      <c r="D5" s="36"/>
      <c r="E5" s="36"/>
      <c r="F5" s="36"/>
      <c r="G5" s="36"/>
      <c r="H5" s="36"/>
      <c r="I5" s="36"/>
      <c r="J5" s="36"/>
      <c r="K5" s="36"/>
      <c r="L5" s="36"/>
      <c r="M5" s="144"/>
      <c r="N5" s="123"/>
      <c r="O5" s="147"/>
      <c r="P5" s="36"/>
      <c r="Q5" s="36"/>
      <c r="R5" s="36"/>
      <c r="S5" s="36"/>
      <c r="T5" s="36"/>
      <c r="U5" s="36"/>
      <c r="V5" s="36"/>
      <c r="W5" s="36"/>
      <c r="X5" s="36"/>
      <c r="Y5" s="36"/>
      <c r="Z5" s="36"/>
      <c r="AA5" s="144"/>
      <c r="AB5" s="123"/>
      <c r="AC5" s="147"/>
      <c r="AD5" s="94" t="str">
        <f>IF(O4="OK", "Yes", "No")</f>
        <v>No</v>
      </c>
      <c r="AE5" s="126"/>
      <c r="AF5" s="150"/>
    </row>
    <row r="6" spans="1:32" x14ac:dyDescent="0.25">
      <c r="A6" s="181"/>
      <c r="B6" s="35"/>
      <c r="C6" s="36"/>
      <c r="D6" s="36"/>
      <c r="E6" s="36"/>
      <c r="F6" s="36"/>
      <c r="G6" s="36"/>
      <c r="H6" s="36"/>
      <c r="I6" s="36"/>
      <c r="J6" s="36"/>
      <c r="K6" s="36"/>
      <c r="L6" s="36"/>
      <c r="M6" s="144"/>
      <c r="N6" s="123"/>
      <c r="O6" s="147"/>
      <c r="P6" s="36"/>
      <c r="Q6" s="36"/>
      <c r="R6" s="36"/>
      <c r="S6" s="36"/>
      <c r="T6" s="36"/>
      <c r="U6" s="36"/>
      <c r="V6" s="36"/>
      <c r="W6" s="36"/>
      <c r="X6" s="36"/>
      <c r="Y6" s="36"/>
      <c r="Z6" s="36"/>
      <c r="AA6" s="144"/>
      <c r="AB6" s="123"/>
      <c r="AC6" s="147"/>
      <c r="AD6" s="55" t="s">
        <v>63</v>
      </c>
      <c r="AE6" s="126"/>
      <c r="AF6" s="93" t="s">
        <v>86</v>
      </c>
    </row>
    <row r="7" spans="1:32" x14ac:dyDescent="0.25">
      <c r="A7" s="181"/>
      <c r="B7" s="35"/>
      <c r="C7" s="36"/>
      <c r="D7" s="36"/>
      <c r="E7" s="36"/>
      <c r="F7" s="36"/>
      <c r="G7" s="36"/>
      <c r="H7" s="36"/>
      <c r="I7" s="36"/>
      <c r="J7" s="36"/>
      <c r="K7" s="36"/>
      <c r="L7" s="36"/>
      <c r="M7" s="144"/>
      <c r="N7" s="123"/>
      <c r="O7" s="147"/>
      <c r="P7" s="36"/>
      <c r="Q7" s="36"/>
      <c r="R7" s="36"/>
      <c r="S7" s="36"/>
      <c r="T7" s="36"/>
      <c r="U7" s="36"/>
      <c r="V7" s="36"/>
      <c r="W7" s="36"/>
      <c r="X7" s="36"/>
      <c r="Y7" s="36"/>
      <c r="Z7" s="36"/>
      <c r="AA7" s="144"/>
      <c r="AB7" s="123"/>
      <c r="AC7" s="147"/>
      <c r="AD7" s="94" t="str">
        <f>IF(AC4="OK","Yes","No")</f>
        <v>No</v>
      </c>
      <c r="AE7" s="126"/>
      <c r="AF7" s="134"/>
    </row>
    <row r="8" spans="1:32" x14ac:dyDescent="0.25">
      <c r="A8" s="182"/>
      <c r="B8" s="37"/>
      <c r="C8" s="38"/>
      <c r="D8" s="38"/>
      <c r="E8" s="38"/>
      <c r="F8" s="38"/>
      <c r="G8" s="38"/>
      <c r="H8" s="38"/>
      <c r="I8" s="38"/>
      <c r="J8" s="38"/>
      <c r="K8" s="38"/>
      <c r="L8" s="38"/>
      <c r="M8" s="145"/>
      <c r="N8" s="124"/>
      <c r="O8" s="148"/>
      <c r="P8" s="38"/>
      <c r="Q8" s="38"/>
      <c r="R8" s="38"/>
      <c r="S8" s="38"/>
      <c r="T8" s="38"/>
      <c r="U8" s="38"/>
      <c r="V8" s="38"/>
      <c r="W8" s="38"/>
      <c r="X8" s="38"/>
      <c r="Y8" s="38"/>
      <c r="Z8" s="38"/>
      <c r="AA8" s="145"/>
      <c r="AB8" s="124"/>
      <c r="AC8" s="148"/>
      <c r="AD8" s="57" t="str">
        <f>IF(AND(AD5="Yes",AD7="Yes"),"Cycle Complete","Cycle Incomplete")</f>
        <v>Cycle Incomplete</v>
      </c>
      <c r="AE8" s="127"/>
      <c r="AF8" s="135"/>
    </row>
    <row r="9" spans="1:32" x14ac:dyDescent="0.25">
      <c r="A9" s="152"/>
      <c r="B9" s="39"/>
      <c r="C9" s="40"/>
      <c r="D9" s="40"/>
      <c r="E9" s="52"/>
      <c r="F9" s="40"/>
      <c r="G9" s="52"/>
      <c r="H9" s="40"/>
      <c r="I9" s="52"/>
      <c r="J9" s="40"/>
      <c r="K9" s="40"/>
      <c r="L9" s="40"/>
      <c r="M9" s="169"/>
      <c r="N9" s="131">
        <f>COUNTIF(C9:L13,"y")</f>
        <v>0</v>
      </c>
      <c r="O9" s="140" t="str">
        <f t="shared" ref="O9" si="0">IF(N9&gt;0,"OK","No Observation")</f>
        <v>No Observation</v>
      </c>
      <c r="P9" s="40"/>
      <c r="Q9" s="40"/>
      <c r="R9" s="40"/>
      <c r="S9" s="40"/>
      <c r="T9" s="40"/>
      <c r="U9" s="40"/>
      <c r="V9" s="40"/>
      <c r="W9" s="40"/>
      <c r="X9" s="40"/>
      <c r="Y9" s="40"/>
      <c r="Z9" s="40"/>
      <c r="AA9" s="169"/>
      <c r="AB9" s="131">
        <f>COUNTIF(P9:Z13,"Y")</f>
        <v>0</v>
      </c>
      <c r="AC9" s="140" t="str">
        <f t="shared" ref="AC9" si="1">IF(AB9&gt;0,"OK","No Debrief")</f>
        <v>No Debrief</v>
      </c>
      <c r="AD9" s="68" t="s">
        <v>62</v>
      </c>
      <c r="AE9" s="177"/>
      <c r="AF9" s="136"/>
    </row>
    <row r="10" spans="1:32" x14ac:dyDescent="0.25">
      <c r="A10" s="153"/>
      <c r="B10" s="41"/>
      <c r="C10" s="51"/>
      <c r="D10" s="42"/>
      <c r="E10" s="42"/>
      <c r="F10" s="42"/>
      <c r="G10" s="42"/>
      <c r="H10" s="42"/>
      <c r="I10" s="42"/>
      <c r="J10" s="42"/>
      <c r="K10" s="42"/>
      <c r="L10" s="42"/>
      <c r="M10" s="170"/>
      <c r="N10" s="132"/>
      <c r="O10" s="141"/>
      <c r="P10" s="42"/>
      <c r="Q10" s="42"/>
      <c r="R10" s="42"/>
      <c r="S10" s="42"/>
      <c r="T10" s="42"/>
      <c r="U10" s="42"/>
      <c r="V10" s="42"/>
      <c r="W10" s="42"/>
      <c r="X10" s="42"/>
      <c r="Y10" s="51"/>
      <c r="Z10" s="42"/>
      <c r="AA10" s="170"/>
      <c r="AB10" s="132"/>
      <c r="AC10" s="141"/>
      <c r="AD10" s="94" t="str">
        <f>IF(O9="OK", "Yes", "No")</f>
        <v>No</v>
      </c>
      <c r="AE10" s="178"/>
      <c r="AF10" s="137"/>
    </row>
    <row r="11" spans="1:32" x14ac:dyDescent="0.25">
      <c r="A11" s="153"/>
      <c r="B11" s="41"/>
      <c r="C11" s="42"/>
      <c r="D11" s="42"/>
      <c r="E11" s="42"/>
      <c r="F11" s="42"/>
      <c r="G11" s="42"/>
      <c r="H11" s="42"/>
      <c r="I11" s="42"/>
      <c r="J11" s="42"/>
      <c r="K11" s="42"/>
      <c r="L11" s="42"/>
      <c r="M11" s="170"/>
      <c r="N11" s="132"/>
      <c r="O11" s="141"/>
      <c r="P11" s="42"/>
      <c r="Q11" s="42"/>
      <c r="R11" s="42"/>
      <c r="S11" s="42"/>
      <c r="T11" s="42"/>
      <c r="U11" s="42"/>
      <c r="V11" s="42"/>
      <c r="W11" s="42"/>
      <c r="X11" s="42"/>
      <c r="Y11" s="42"/>
      <c r="Z11" s="42"/>
      <c r="AA11" s="170"/>
      <c r="AB11" s="132"/>
      <c r="AC11" s="141"/>
      <c r="AD11" s="55" t="s">
        <v>63</v>
      </c>
      <c r="AE11" s="178"/>
      <c r="AF11" s="93" t="s">
        <v>86</v>
      </c>
    </row>
    <row r="12" spans="1:32" x14ac:dyDescent="0.25">
      <c r="A12" s="154"/>
      <c r="B12" s="41"/>
      <c r="C12" s="42"/>
      <c r="D12" s="42"/>
      <c r="E12" s="42"/>
      <c r="F12" s="42"/>
      <c r="G12" s="42"/>
      <c r="H12" s="42"/>
      <c r="I12" s="42"/>
      <c r="J12" s="42"/>
      <c r="K12" s="42"/>
      <c r="L12" s="42"/>
      <c r="M12" s="170"/>
      <c r="N12" s="132"/>
      <c r="O12" s="141"/>
      <c r="P12" s="42"/>
      <c r="Q12" s="42"/>
      <c r="R12" s="42"/>
      <c r="S12" s="42"/>
      <c r="T12" s="42"/>
      <c r="U12" s="42"/>
      <c r="V12" s="42"/>
      <c r="W12" s="42"/>
      <c r="X12" s="42"/>
      <c r="Y12" s="42"/>
      <c r="Z12" s="42"/>
      <c r="AA12" s="170"/>
      <c r="AB12" s="132"/>
      <c r="AC12" s="141"/>
      <c r="AD12" s="94" t="str">
        <f>IF(AC9="OK","Yes","No")</f>
        <v>No</v>
      </c>
      <c r="AE12" s="178"/>
      <c r="AF12" s="138"/>
    </row>
    <row r="13" spans="1:32" x14ac:dyDescent="0.25">
      <c r="A13" s="53" t="str">
        <f>IF(AND(B9&gt;0, AD8="Cycle Complete"), "", "Caution: Previous cycle incomplete")</f>
        <v>Caution: Previous cycle incomplete</v>
      </c>
      <c r="B13" s="43"/>
      <c r="C13" s="44"/>
      <c r="D13" s="44"/>
      <c r="E13" s="44"/>
      <c r="F13" s="44"/>
      <c r="G13" s="44"/>
      <c r="H13" s="44"/>
      <c r="I13" s="44"/>
      <c r="J13" s="44"/>
      <c r="K13" s="44"/>
      <c r="L13" s="44"/>
      <c r="M13" s="171"/>
      <c r="N13" s="133"/>
      <c r="O13" s="142"/>
      <c r="P13" s="44"/>
      <c r="Q13" s="44"/>
      <c r="R13" s="44"/>
      <c r="S13" s="44"/>
      <c r="T13" s="44"/>
      <c r="U13" s="44"/>
      <c r="V13" s="44"/>
      <c r="W13" s="44"/>
      <c r="X13" s="44"/>
      <c r="Y13" s="44"/>
      <c r="Z13" s="44"/>
      <c r="AA13" s="171"/>
      <c r="AB13" s="133"/>
      <c r="AC13" s="142"/>
      <c r="AD13" s="57" t="str">
        <f>IF(AND(AD10="Yes",AD12="Yes"),"Cycle Complete","Cycle Incomplete")</f>
        <v>Cycle Incomplete</v>
      </c>
      <c r="AE13" s="179"/>
      <c r="AF13" s="139"/>
    </row>
    <row r="14" spans="1:32" ht="15" customHeight="1" x14ac:dyDescent="0.25">
      <c r="A14" s="155"/>
      <c r="B14" s="33"/>
      <c r="C14" s="34"/>
      <c r="D14" s="34"/>
      <c r="E14" s="34"/>
      <c r="F14" s="34"/>
      <c r="G14" s="34"/>
      <c r="H14" s="34"/>
      <c r="I14" s="34"/>
      <c r="J14" s="34"/>
      <c r="K14" s="34"/>
      <c r="L14" s="34"/>
      <c r="M14" s="143"/>
      <c r="N14" s="122">
        <f>COUNTIF(C14:L18,"y")</f>
        <v>0</v>
      </c>
      <c r="O14" s="146" t="str">
        <f t="shared" ref="O14" si="2">IF(N14&gt;0,"OK","No Observation")</f>
        <v>No Observation</v>
      </c>
      <c r="P14" s="34"/>
      <c r="Q14" s="34"/>
      <c r="R14" s="34"/>
      <c r="S14" s="34"/>
      <c r="T14" s="34"/>
      <c r="U14" s="34"/>
      <c r="V14" s="34"/>
      <c r="W14" s="34"/>
      <c r="X14" s="34"/>
      <c r="Y14" s="34"/>
      <c r="Z14" s="34"/>
      <c r="AA14" s="143"/>
      <c r="AB14" s="122">
        <f>COUNTIF(P14:Z18,"Y")</f>
        <v>0</v>
      </c>
      <c r="AC14" s="146" t="str">
        <f t="shared" ref="AC14:AC24" si="3">IF(AB14&gt;0,"OK","No Debrief")</f>
        <v>No Debrief</v>
      </c>
      <c r="AD14" s="68" t="s">
        <v>62</v>
      </c>
      <c r="AE14" s="125"/>
      <c r="AF14" s="151"/>
    </row>
    <row r="15" spans="1:32" x14ac:dyDescent="0.25">
      <c r="A15" s="156"/>
      <c r="B15" s="35"/>
      <c r="C15" s="36"/>
      <c r="D15" s="36"/>
      <c r="E15" s="36"/>
      <c r="F15" s="36"/>
      <c r="G15" s="36"/>
      <c r="H15" s="36"/>
      <c r="I15" s="36"/>
      <c r="J15" s="36"/>
      <c r="K15" s="36"/>
      <c r="L15" s="36"/>
      <c r="M15" s="144"/>
      <c r="N15" s="123"/>
      <c r="O15" s="147"/>
      <c r="P15" s="36"/>
      <c r="Q15" s="36"/>
      <c r="R15" s="36"/>
      <c r="S15" s="36"/>
      <c r="T15" s="36"/>
      <c r="U15" s="36"/>
      <c r="V15" s="36"/>
      <c r="W15" s="36"/>
      <c r="X15" s="36"/>
      <c r="Y15" s="36"/>
      <c r="Z15" s="36"/>
      <c r="AA15" s="144"/>
      <c r="AB15" s="123"/>
      <c r="AC15" s="147"/>
      <c r="AD15" s="94" t="str">
        <f>IF(O14="OK", "Yes", "No")</f>
        <v>No</v>
      </c>
      <c r="AE15" s="126"/>
      <c r="AF15" s="150"/>
    </row>
    <row r="16" spans="1:32" x14ac:dyDescent="0.25">
      <c r="A16" s="156"/>
      <c r="B16" s="35"/>
      <c r="C16" s="36"/>
      <c r="D16" s="36"/>
      <c r="E16" s="36"/>
      <c r="F16" s="36"/>
      <c r="G16" s="36"/>
      <c r="H16" s="36"/>
      <c r="I16" s="36"/>
      <c r="J16" s="36"/>
      <c r="K16" s="36"/>
      <c r="L16" s="36"/>
      <c r="M16" s="144"/>
      <c r="N16" s="123"/>
      <c r="O16" s="147"/>
      <c r="P16" s="36"/>
      <c r="Q16" s="36"/>
      <c r="R16" s="36"/>
      <c r="S16" s="36"/>
      <c r="T16" s="36"/>
      <c r="U16" s="36"/>
      <c r="V16" s="36"/>
      <c r="W16" s="36"/>
      <c r="X16" s="36"/>
      <c r="Y16" s="36"/>
      <c r="Z16" s="36"/>
      <c r="AA16" s="144"/>
      <c r="AB16" s="123"/>
      <c r="AC16" s="147"/>
      <c r="AD16" s="55" t="s">
        <v>63</v>
      </c>
      <c r="AE16" s="126"/>
      <c r="AF16" s="93" t="s">
        <v>86</v>
      </c>
    </row>
    <row r="17" spans="1:32" x14ac:dyDescent="0.25">
      <c r="A17" s="157"/>
      <c r="B17" s="35"/>
      <c r="C17" s="36"/>
      <c r="D17" s="36"/>
      <c r="E17" s="36"/>
      <c r="F17" s="36"/>
      <c r="G17" s="36"/>
      <c r="H17" s="36"/>
      <c r="I17" s="36"/>
      <c r="J17" s="36"/>
      <c r="K17" s="36"/>
      <c r="L17" s="36"/>
      <c r="M17" s="144"/>
      <c r="N17" s="123"/>
      <c r="O17" s="147"/>
      <c r="P17" s="36"/>
      <c r="Q17" s="36"/>
      <c r="R17" s="36"/>
      <c r="S17" s="36"/>
      <c r="T17" s="36"/>
      <c r="U17" s="36"/>
      <c r="V17" s="36"/>
      <c r="W17" s="36"/>
      <c r="X17" s="36"/>
      <c r="Y17" s="36"/>
      <c r="Z17" s="36"/>
      <c r="AA17" s="144"/>
      <c r="AB17" s="123"/>
      <c r="AC17" s="147"/>
      <c r="AD17" s="94" t="str">
        <f>IF(AC14="OK","Yes","No")</f>
        <v>No</v>
      </c>
      <c r="AE17" s="126"/>
      <c r="AF17" s="134"/>
    </row>
    <row r="18" spans="1:32" x14ac:dyDescent="0.25">
      <c r="A18" s="71" t="str">
        <f>IF(AD13="Cycle Complete", "", "Caution: Previous cycle incomplete")</f>
        <v>Caution: Previous cycle incomplete</v>
      </c>
      <c r="B18" s="37"/>
      <c r="C18" s="38"/>
      <c r="D18" s="38"/>
      <c r="E18" s="38"/>
      <c r="F18" s="38"/>
      <c r="G18" s="38"/>
      <c r="H18" s="38"/>
      <c r="I18" s="38"/>
      <c r="J18" s="38"/>
      <c r="K18" s="38"/>
      <c r="L18" s="38"/>
      <c r="M18" s="145"/>
      <c r="N18" s="124"/>
      <c r="O18" s="148"/>
      <c r="P18" s="38"/>
      <c r="Q18" s="38"/>
      <c r="R18" s="38"/>
      <c r="S18" s="38"/>
      <c r="T18" s="38"/>
      <c r="U18" s="38"/>
      <c r="V18" s="38"/>
      <c r="W18" s="38"/>
      <c r="X18" s="38"/>
      <c r="Y18" s="38"/>
      <c r="Z18" s="38"/>
      <c r="AA18" s="145"/>
      <c r="AB18" s="124"/>
      <c r="AC18" s="148"/>
      <c r="AD18" s="57" t="str">
        <f>IF(AND(AD15="Yes",AD17="Yes"),"Cycle Complete","Cycle Incomplete")</f>
        <v>Cycle Incomplete</v>
      </c>
      <c r="AE18" s="127"/>
      <c r="AF18" s="135"/>
    </row>
    <row r="19" spans="1:32" ht="15" customHeight="1" x14ac:dyDescent="0.25">
      <c r="A19" s="152"/>
      <c r="B19" s="45"/>
      <c r="C19" s="46"/>
      <c r="D19" s="46"/>
      <c r="E19" s="46"/>
      <c r="F19" s="46"/>
      <c r="G19" s="46"/>
      <c r="H19" s="46"/>
      <c r="I19" s="46"/>
      <c r="J19" s="46"/>
      <c r="K19" s="46"/>
      <c r="L19" s="46"/>
      <c r="M19" s="128"/>
      <c r="N19" s="131">
        <f>COUNTIF(C19:L23,"y")</f>
        <v>0</v>
      </c>
      <c r="O19" s="140" t="str">
        <f t="shared" ref="O19" si="4">IF(N19&gt;0,"OK","No Observation")</f>
        <v>No Observation</v>
      </c>
      <c r="P19" s="46"/>
      <c r="Q19" s="46"/>
      <c r="R19" s="46"/>
      <c r="S19" s="46"/>
      <c r="T19" s="46"/>
      <c r="U19" s="46"/>
      <c r="V19" s="46"/>
      <c r="W19" s="46"/>
      <c r="X19" s="46"/>
      <c r="Y19" s="46"/>
      <c r="Z19" s="46"/>
      <c r="AA19" s="128"/>
      <c r="AB19" s="131">
        <f>COUNTIF(P19:Z23,"Y")</f>
        <v>0</v>
      </c>
      <c r="AC19" s="140" t="str">
        <f t="shared" si="3"/>
        <v>No Debrief</v>
      </c>
      <c r="AD19" s="68" t="s">
        <v>62</v>
      </c>
      <c r="AE19" s="119"/>
      <c r="AF19" s="136"/>
    </row>
    <row r="20" spans="1:32" x14ac:dyDescent="0.25">
      <c r="A20" s="153"/>
      <c r="B20" s="47"/>
      <c r="C20" s="48"/>
      <c r="D20" s="48"/>
      <c r="E20" s="48"/>
      <c r="F20" s="48"/>
      <c r="G20" s="48"/>
      <c r="H20" s="48"/>
      <c r="I20" s="48"/>
      <c r="J20" s="48"/>
      <c r="K20" s="48"/>
      <c r="L20" s="48"/>
      <c r="M20" s="129"/>
      <c r="N20" s="132"/>
      <c r="O20" s="141"/>
      <c r="P20" s="48"/>
      <c r="Q20" s="48"/>
      <c r="R20" s="48"/>
      <c r="S20" s="48"/>
      <c r="T20" s="48"/>
      <c r="U20" s="48"/>
      <c r="V20" s="48"/>
      <c r="W20" s="48"/>
      <c r="X20" s="48"/>
      <c r="Y20" s="48"/>
      <c r="Z20" s="48"/>
      <c r="AA20" s="129"/>
      <c r="AB20" s="132"/>
      <c r="AC20" s="141"/>
      <c r="AD20" s="94" t="str">
        <f>IF(O19="OK", "Yes", "No")</f>
        <v>No</v>
      </c>
      <c r="AE20" s="120"/>
      <c r="AF20" s="137"/>
    </row>
    <row r="21" spans="1:32" x14ac:dyDescent="0.25">
      <c r="A21" s="153"/>
      <c r="B21" s="47"/>
      <c r="C21" s="48"/>
      <c r="D21" s="48"/>
      <c r="E21" s="48"/>
      <c r="F21" s="48"/>
      <c r="G21" s="48"/>
      <c r="H21" s="48"/>
      <c r="I21" s="48"/>
      <c r="J21" s="48"/>
      <c r="K21" s="48"/>
      <c r="L21" s="48"/>
      <c r="M21" s="129"/>
      <c r="N21" s="132"/>
      <c r="O21" s="141"/>
      <c r="P21" s="48"/>
      <c r="Q21" s="48"/>
      <c r="R21" s="48"/>
      <c r="S21" s="48"/>
      <c r="T21" s="48"/>
      <c r="U21" s="48"/>
      <c r="V21" s="48"/>
      <c r="W21" s="48"/>
      <c r="X21" s="48"/>
      <c r="Y21" s="48"/>
      <c r="Z21" s="48"/>
      <c r="AA21" s="129"/>
      <c r="AB21" s="132"/>
      <c r="AC21" s="141"/>
      <c r="AD21" s="55" t="s">
        <v>63</v>
      </c>
      <c r="AE21" s="120"/>
      <c r="AF21" s="93" t="s">
        <v>86</v>
      </c>
    </row>
    <row r="22" spans="1:32" x14ac:dyDescent="0.25">
      <c r="A22" s="154"/>
      <c r="B22" s="47"/>
      <c r="C22" s="48"/>
      <c r="D22" s="48"/>
      <c r="E22" s="48"/>
      <c r="F22" s="48"/>
      <c r="G22" s="48"/>
      <c r="H22" s="48"/>
      <c r="I22" s="48"/>
      <c r="J22" s="48"/>
      <c r="K22" s="48"/>
      <c r="L22" s="48"/>
      <c r="M22" s="129"/>
      <c r="N22" s="132"/>
      <c r="O22" s="141"/>
      <c r="P22" s="48"/>
      <c r="Q22" s="48"/>
      <c r="R22" s="48"/>
      <c r="S22" s="48"/>
      <c r="T22" s="48"/>
      <c r="U22" s="48"/>
      <c r="V22" s="48"/>
      <c r="W22" s="48"/>
      <c r="X22" s="48"/>
      <c r="Y22" s="48"/>
      <c r="Z22" s="48"/>
      <c r="AA22" s="129"/>
      <c r="AB22" s="132"/>
      <c r="AC22" s="141"/>
      <c r="AD22" s="94" t="str">
        <f>IF(AC19="OK","Yes","No")</f>
        <v>No</v>
      </c>
      <c r="AE22" s="120"/>
      <c r="AF22" s="138"/>
    </row>
    <row r="23" spans="1:32" x14ac:dyDescent="0.25">
      <c r="A23" s="53" t="str">
        <f>IF(AD18="Cycle Complete", "", "Caution: Previous cycle incomplete")</f>
        <v>Caution: Previous cycle incomplete</v>
      </c>
      <c r="B23" s="49"/>
      <c r="C23" s="50"/>
      <c r="D23" s="50"/>
      <c r="E23" s="50"/>
      <c r="F23" s="50"/>
      <c r="G23" s="50"/>
      <c r="H23" s="50"/>
      <c r="I23" s="50"/>
      <c r="J23" s="50"/>
      <c r="K23" s="50"/>
      <c r="L23" s="50"/>
      <c r="M23" s="130"/>
      <c r="N23" s="133"/>
      <c r="O23" s="142"/>
      <c r="P23" s="50"/>
      <c r="Q23" s="50"/>
      <c r="R23" s="50"/>
      <c r="S23" s="50"/>
      <c r="T23" s="50"/>
      <c r="U23" s="50"/>
      <c r="V23" s="50"/>
      <c r="W23" s="50"/>
      <c r="X23" s="50"/>
      <c r="Y23" s="50"/>
      <c r="Z23" s="50"/>
      <c r="AA23" s="130"/>
      <c r="AB23" s="133"/>
      <c r="AC23" s="142"/>
      <c r="AD23" s="57" t="str">
        <f>IF(AND(AD20="Yes",AD22="Yes"),"Cycle Complete","Cycle Incomplete")</f>
        <v>Cycle Incomplete</v>
      </c>
      <c r="AE23" s="121"/>
      <c r="AF23" s="139"/>
    </row>
    <row r="24" spans="1:32" ht="15" customHeight="1" x14ac:dyDescent="0.25">
      <c r="A24" s="155"/>
      <c r="B24" s="33"/>
      <c r="C24" s="34"/>
      <c r="D24" s="34"/>
      <c r="E24" s="34"/>
      <c r="F24" s="34"/>
      <c r="G24" s="34"/>
      <c r="H24" s="34"/>
      <c r="I24" s="34"/>
      <c r="J24" s="34"/>
      <c r="K24" s="34"/>
      <c r="L24" s="34"/>
      <c r="M24" s="143"/>
      <c r="N24" s="122">
        <f>COUNTIF(C24:L28,"y")</f>
        <v>0</v>
      </c>
      <c r="O24" s="146" t="str">
        <f t="shared" ref="O24" si="5">IF(N24&gt;0,"OK","No Observation")</f>
        <v>No Observation</v>
      </c>
      <c r="P24" s="34"/>
      <c r="Q24" s="34"/>
      <c r="R24" s="34"/>
      <c r="S24" s="34"/>
      <c r="T24" s="34"/>
      <c r="U24" s="34"/>
      <c r="V24" s="34"/>
      <c r="W24" s="34"/>
      <c r="X24" s="34"/>
      <c r="Y24" s="34"/>
      <c r="Z24" s="34"/>
      <c r="AA24" s="143"/>
      <c r="AB24" s="122">
        <f>COUNTIF(P24:Z28,"Y")</f>
        <v>0</v>
      </c>
      <c r="AC24" s="146" t="str">
        <f t="shared" si="3"/>
        <v>No Debrief</v>
      </c>
      <c r="AD24" s="68" t="s">
        <v>62</v>
      </c>
      <c r="AE24" s="125"/>
      <c r="AF24" s="151"/>
    </row>
    <row r="25" spans="1:32" x14ac:dyDescent="0.25">
      <c r="A25" s="156"/>
      <c r="B25" s="35"/>
      <c r="C25" s="36"/>
      <c r="D25" s="36"/>
      <c r="E25" s="36"/>
      <c r="F25" s="36"/>
      <c r="G25" s="36"/>
      <c r="H25" s="36"/>
      <c r="I25" s="36"/>
      <c r="J25" s="36"/>
      <c r="K25" s="36"/>
      <c r="L25" s="36"/>
      <c r="M25" s="144"/>
      <c r="N25" s="123"/>
      <c r="O25" s="147"/>
      <c r="P25" s="36"/>
      <c r="Q25" s="36"/>
      <c r="R25" s="36"/>
      <c r="S25" s="36"/>
      <c r="T25" s="36"/>
      <c r="U25" s="36"/>
      <c r="V25" s="36"/>
      <c r="W25" s="36"/>
      <c r="X25" s="36"/>
      <c r="Y25" s="36"/>
      <c r="Z25" s="36"/>
      <c r="AA25" s="144"/>
      <c r="AB25" s="123"/>
      <c r="AC25" s="147"/>
      <c r="AD25" s="94" t="str">
        <f>IF(O24="OK", "Yes", "No")</f>
        <v>No</v>
      </c>
      <c r="AE25" s="126"/>
      <c r="AF25" s="150"/>
    </row>
    <row r="26" spans="1:32" x14ac:dyDescent="0.25">
      <c r="A26" s="156"/>
      <c r="B26" s="35"/>
      <c r="C26" s="36"/>
      <c r="D26" s="36"/>
      <c r="E26" s="36"/>
      <c r="F26" s="36"/>
      <c r="G26" s="36"/>
      <c r="H26" s="36"/>
      <c r="I26" s="36"/>
      <c r="J26" s="36"/>
      <c r="K26" s="36"/>
      <c r="L26" s="36"/>
      <c r="M26" s="144"/>
      <c r="N26" s="123"/>
      <c r="O26" s="147"/>
      <c r="P26" s="36"/>
      <c r="Q26" s="36"/>
      <c r="R26" s="36"/>
      <c r="S26" s="36"/>
      <c r="T26" s="36"/>
      <c r="U26" s="36"/>
      <c r="V26" s="36"/>
      <c r="W26" s="36"/>
      <c r="X26" s="36"/>
      <c r="Y26" s="36"/>
      <c r="Z26" s="36"/>
      <c r="AA26" s="144"/>
      <c r="AB26" s="123"/>
      <c r="AC26" s="147"/>
      <c r="AD26" s="55" t="s">
        <v>63</v>
      </c>
      <c r="AE26" s="126"/>
      <c r="AF26" s="93" t="s">
        <v>86</v>
      </c>
    </row>
    <row r="27" spans="1:32" x14ac:dyDescent="0.25">
      <c r="A27" s="157"/>
      <c r="B27" s="35"/>
      <c r="C27" s="36"/>
      <c r="D27" s="36"/>
      <c r="E27" s="36"/>
      <c r="F27" s="36"/>
      <c r="G27" s="36"/>
      <c r="H27" s="36"/>
      <c r="I27" s="36"/>
      <c r="J27" s="36"/>
      <c r="K27" s="36"/>
      <c r="L27" s="36"/>
      <c r="M27" s="144"/>
      <c r="N27" s="123"/>
      <c r="O27" s="147"/>
      <c r="P27" s="36"/>
      <c r="Q27" s="36"/>
      <c r="R27" s="36"/>
      <c r="S27" s="36"/>
      <c r="T27" s="36"/>
      <c r="U27" s="36"/>
      <c r="V27" s="36"/>
      <c r="W27" s="36"/>
      <c r="X27" s="36"/>
      <c r="Y27" s="36"/>
      <c r="Z27" s="36"/>
      <c r="AA27" s="144"/>
      <c r="AB27" s="123"/>
      <c r="AC27" s="147"/>
      <c r="AD27" s="94" t="str">
        <f>IF(AC24="OK","Yes","No")</f>
        <v>No</v>
      </c>
      <c r="AE27" s="126"/>
      <c r="AF27" s="134"/>
    </row>
    <row r="28" spans="1:32" x14ac:dyDescent="0.25">
      <c r="A28" s="71" t="str">
        <f>IF(AD23="Cycle Complete", "", "Caution: Previous cycle incomplete")</f>
        <v>Caution: Previous cycle incomplete</v>
      </c>
      <c r="B28" s="37"/>
      <c r="C28" s="38"/>
      <c r="D28" s="38"/>
      <c r="E28" s="38"/>
      <c r="F28" s="38"/>
      <c r="G28" s="38"/>
      <c r="H28" s="38"/>
      <c r="I28" s="38"/>
      <c r="J28" s="38"/>
      <c r="K28" s="38"/>
      <c r="L28" s="38"/>
      <c r="M28" s="145"/>
      <c r="N28" s="124"/>
      <c r="O28" s="148"/>
      <c r="P28" s="38"/>
      <c r="Q28" s="38"/>
      <c r="R28" s="38"/>
      <c r="S28" s="38"/>
      <c r="T28" s="38"/>
      <c r="U28" s="38"/>
      <c r="V28" s="38"/>
      <c r="W28" s="38"/>
      <c r="X28" s="38"/>
      <c r="Y28" s="38"/>
      <c r="Z28" s="38"/>
      <c r="AA28" s="145"/>
      <c r="AB28" s="124"/>
      <c r="AC28" s="148"/>
      <c r="AD28" s="57" t="str">
        <f>IF(AND(AD25="Yes",AD27="Yes"),"Cycle Complete","Cycle Incomplete")</f>
        <v>Cycle Incomplete</v>
      </c>
      <c r="AE28" s="127"/>
      <c r="AF28" s="135"/>
    </row>
    <row r="29" spans="1:32" ht="15" customHeight="1" x14ac:dyDescent="0.25">
      <c r="A29" s="152"/>
      <c r="B29" s="45"/>
      <c r="C29" s="46"/>
      <c r="D29" s="46"/>
      <c r="E29" s="46"/>
      <c r="F29" s="46"/>
      <c r="G29" s="46"/>
      <c r="H29" s="46"/>
      <c r="I29" s="46"/>
      <c r="J29" s="46"/>
      <c r="K29" s="46"/>
      <c r="L29" s="46"/>
      <c r="M29" s="166"/>
      <c r="N29" s="131">
        <f>COUNTIF(C29:L33,"y")</f>
        <v>0</v>
      </c>
      <c r="O29" s="140" t="str">
        <f t="shared" ref="O29" si="6">IF(N29&gt;0,"OK","No Observation")</f>
        <v>No Observation</v>
      </c>
      <c r="P29" s="46"/>
      <c r="Q29" s="46"/>
      <c r="R29" s="46"/>
      <c r="S29" s="46"/>
      <c r="T29" s="46"/>
      <c r="U29" s="46"/>
      <c r="V29" s="46"/>
      <c r="W29" s="46"/>
      <c r="X29" s="46"/>
      <c r="Y29" s="46"/>
      <c r="Z29" s="46"/>
      <c r="AA29" s="128"/>
      <c r="AB29" s="131">
        <f>COUNTIF(P29:Z33,"Y")</f>
        <v>0</v>
      </c>
      <c r="AC29" s="140" t="str">
        <f t="shared" ref="AC29" si="7">IF(AB29&gt;0,"OK","No Debrief")</f>
        <v>No Debrief</v>
      </c>
      <c r="AD29" s="68" t="s">
        <v>62</v>
      </c>
      <c r="AE29" s="119"/>
      <c r="AF29" s="136"/>
    </row>
    <row r="30" spans="1:32" x14ac:dyDescent="0.25">
      <c r="A30" s="153"/>
      <c r="B30" s="47"/>
      <c r="C30" s="48"/>
      <c r="D30" s="48"/>
      <c r="E30" s="48"/>
      <c r="F30" s="48"/>
      <c r="G30" s="48"/>
      <c r="H30" s="48"/>
      <c r="I30" s="48"/>
      <c r="J30" s="48"/>
      <c r="K30" s="48"/>
      <c r="L30" s="48"/>
      <c r="M30" s="167"/>
      <c r="N30" s="132"/>
      <c r="O30" s="141"/>
      <c r="P30" s="48"/>
      <c r="Q30" s="48"/>
      <c r="R30" s="48"/>
      <c r="S30" s="48"/>
      <c r="T30" s="48"/>
      <c r="U30" s="48"/>
      <c r="V30" s="48"/>
      <c r="W30" s="48"/>
      <c r="X30" s="48"/>
      <c r="Y30" s="48"/>
      <c r="Z30" s="48"/>
      <c r="AA30" s="129"/>
      <c r="AB30" s="132"/>
      <c r="AC30" s="141"/>
      <c r="AD30" s="94" t="str">
        <f>IF(O29="OK", "Yes", "No")</f>
        <v>No</v>
      </c>
      <c r="AE30" s="120"/>
      <c r="AF30" s="137"/>
    </row>
    <row r="31" spans="1:32" x14ac:dyDescent="0.25">
      <c r="A31" s="153"/>
      <c r="B31" s="47"/>
      <c r="C31" s="48"/>
      <c r="D31" s="48"/>
      <c r="E31" s="48"/>
      <c r="F31" s="48"/>
      <c r="G31" s="48"/>
      <c r="H31" s="48"/>
      <c r="I31" s="48"/>
      <c r="J31" s="48"/>
      <c r="K31" s="48"/>
      <c r="L31" s="48"/>
      <c r="M31" s="167"/>
      <c r="N31" s="132"/>
      <c r="O31" s="141"/>
      <c r="P31" s="48"/>
      <c r="Q31" s="48"/>
      <c r="R31" s="48"/>
      <c r="S31" s="48"/>
      <c r="T31" s="48"/>
      <c r="U31" s="48"/>
      <c r="V31" s="48"/>
      <c r="W31" s="48"/>
      <c r="X31" s="48"/>
      <c r="Y31" s="48"/>
      <c r="Z31" s="48"/>
      <c r="AA31" s="129"/>
      <c r="AB31" s="132"/>
      <c r="AC31" s="141"/>
      <c r="AD31" s="55" t="s">
        <v>63</v>
      </c>
      <c r="AE31" s="120"/>
      <c r="AF31" s="93" t="s">
        <v>86</v>
      </c>
    </row>
    <row r="32" spans="1:32" x14ac:dyDescent="0.25">
      <c r="A32" s="154"/>
      <c r="B32" s="47"/>
      <c r="C32" s="48"/>
      <c r="D32" s="48"/>
      <c r="E32" s="48"/>
      <c r="F32" s="48"/>
      <c r="G32" s="48"/>
      <c r="H32" s="48"/>
      <c r="I32" s="48"/>
      <c r="J32" s="48"/>
      <c r="K32" s="48"/>
      <c r="L32" s="48"/>
      <c r="M32" s="167"/>
      <c r="N32" s="132"/>
      <c r="O32" s="141"/>
      <c r="P32" s="48"/>
      <c r="Q32" s="48"/>
      <c r="R32" s="48"/>
      <c r="S32" s="48"/>
      <c r="T32" s="48"/>
      <c r="U32" s="48"/>
      <c r="V32" s="48"/>
      <c r="W32" s="48"/>
      <c r="X32" s="48"/>
      <c r="Y32" s="48"/>
      <c r="Z32" s="48"/>
      <c r="AA32" s="129"/>
      <c r="AB32" s="132"/>
      <c r="AC32" s="141"/>
      <c r="AD32" s="94" t="str">
        <f>IF(AC29="OK","Yes","No")</f>
        <v>No</v>
      </c>
      <c r="AE32" s="120"/>
      <c r="AF32" s="138"/>
    </row>
    <row r="33" spans="1:32" x14ac:dyDescent="0.25">
      <c r="A33" s="53" t="str">
        <f>IF(AD28="Cycle Complete", "", "Caution: Previous cycle incomplete")</f>
        <v>Caution: Previous cycle incomplete</v>
      </c>
      <c r="B33" s="49"/>
      <c r="C33" s="50"/>
      <c r="D33" s="50"/>
      <c r="E33" s="50"/>
      <c r="F33" s="50"/>
      <c r="G33" s="50"/>
      <c r="H33" s="50"/>
      <c r="I33" s="50"/>
      <c r="J33" s="50"/>
      <c r="K33" s="50"/>
      <c r="L33" s="50"/>
      <c r="M33" s="168"/>
      <c r="N33" s="133"/>
      <c r="O33" s="142"/>
      <c r="P33" s="50"/>
      <c r="Q33" s="50"/>
      <c r="R33" s="50"/>
      <c r="S33" s="50"/>
      <c r="T33" s="50"/>
      <c r="U33" s="50"/>
      <c r="V33" s="50"/>
      <c r="W33" s="50"/>
      <c r="X33" s="50"/>
      <c r="Y33" s="50"/>
      <c r="Z33" s="50"/>
      <c r="AA33" s="130"/>
      <c r="AB33" s="133"/>
      <c r="AC33" s="142"/>
      <c r="AD33" s="57" t="str">
        <f>IF(AND(AD30="Yes",AD32="Yes"),"Cycle Complete","Cycle Incomplete")</f>
        <v>Cycle Incomplete</v>
      </c>
      <c r="AE33" s="121"/>
      <c r="AF33" s="139"/>
    </row>
    <row r="34" spans="1:32" ht="15" customHeight="1" x14ac:dyDescent="0.25">
      <c r="A34" s="155"/>
      <c r="B34" s="33"/>
      <c r="C34" s="34"/>
      <c r="D34" s="34"/>
      <c r="E34" s="34"/>
      <c r="F34" s="34"/>
      <c r="G34" s="34"/>
      <c r="H34" s="34"/>
      <c r="I34" s="34"/>
      <c r="J34" s="34"/>
      <c r="K34" s="34"/>
      <c r="L34" s="34"/>
      <c r="M34" s="143"/>
      <c r="N34" s="122">
        <f>COUNTIF(C34:L38,"y")</f>
        <v>0</v>
      </c>
      <c r="O34" s="146" t="str">
        <f t="shared" ref="O34" si="8">IF(N34&gt;0,"OK","No Observation")</f>
        <v>No Observation</v>
      </c>
      <c r="P34" s="34"/>
      <c r="Q34" s="34"/>
      <c r="R34" s="34"/>
      <c r="S34" s="34"/>
      <c r="T34" s="34"/>
      <c r="U34" s="34"/>
      <c r="V34" s="34"/>
      <c r="W34" s="34"/>
      <c r="X34" s="34"/>
      <c r="Y34" s="34"/>
      <c r="Z34" s="34"/>
      <c r="AA34" s="143"/>
      <c r="AB34" s="122">
        <f>COUNTIF(P34:Z38,"Y")</f>
        <v>0</v>
      </c>
      <c r="AC34" s="146" t="str">
        <f t="shared" ref="AC34" si="9">IF(AB34&gt;0,"OK","No Debrief")</f>
        <v>No Debrief</v>
      </c>
      <c r="AD34" s="68" t="s">
        <v>62</v>
      </c>
      <c r="AE34" s="125"/>
      <c r="AF34" s="151"/>
    </row>
    <row r="35" spans="1:32" x14ac:dyDescent="0.25">
      <c r="A35" s="156"/>
      <c r="B35" s="35"/>
      <c r="C35" s="36"/>
      <c r="D35" s="36"/>
      <c r="E35" s="36"/>
      <c r="F35" s="36"/>
      <c r="G35" s="36"/>
      <c r="H35" s="36"/>
      <c r="I35" s="36"/>
      <c r="J35" s="36"/>
      <c r="K35" s="36"/>
      <c r="L35" s="36"/>
      <c r="M35" s="144"/>
      <c r="N35" s="123"/>
      <c r="O35" s="147"/>
      <c r="P35" s="36"/>
      <c r="Q35" s="36"/>
      <c r="R35" s="36"/>
      <c r="S35" s="36"/>
      <c r="T35" s="36"/>
      <c r="U35" s="36"/>
      <c r="V35" s="36"/>
      <c r="W35" s="36"/>
      <c r="X35" s="36"/>
      <c r="Y35" s="36"/>
      <c r="Z35" s="36"/>
      <c r="AA35" s="144"/>
      <c r="AB35" s="123"/>
      <c r="AC35" s="147"/>
      <c r="AD35" s="94" t="str">
        <f>IF(O34="OK", "Yes", "No")</f>
        <v>No</v>
      </c>
      <c r="AE35" s="126"/>
      <c r="AF35" s="150"/>
    </row>
    <row r="36" spans="1:32" x14ac:dyDescent="0.25">
      <c r="A36" s="156"/>
      <c r="B36" s="35"/>
      <c r="C36" s="36"/>
      <c r="D36" s="36"/>
      <c r="E36" s="36"/>
      <c r="F36" s="36"/>
      <c r="G36" s="36"/>
      <c r="H36" s="36"/>
      <c r="I36" s="36"/>
      <c r="J36" s="36"/>
      <c r="K36" s="36"/>
      <c r="L36" s="36"/>
      <c r="M36" s="144"/>
      <c r="N36" s="123"/>
      <c r="O36" s="147"/>
      <c r="P36" s="36"/>
      <c r="Q36" s="36"/>
      <c r="R36" s="36"/>
      <c r="S36" s="36"/>
      <c r="T36" s="36"/>
      <c r="U36" s="36"/>
      <c r="V36" s="36"/>
      <c r="W36" s="36"/>
      <c r="X36" s="36"/>
      <c r="Y36" s="36"/>
      <c r="Z36" s="36"/>
      <c r="AA36" s="144"/>
      <c r="AB36" s="123"/>
      <c r="AC36" s="147"/>
      <c r="AD36" s="55" t="s">
        <v>63</v>
      </c>
      <c r="AE36" s="126"/>
      <c r="AF36" s="93" t="s">
        <v>86</v>
      </c>
    </row>
    <row r="37" spans="1:32" x14ac:dyDescent="0.25">
      <c r="A37" s="157"/>
      <c r="B37" s="35"/>
      <c r="C37" s="36"/>
      <c r="D37" s="36"/>
      <c r="E37" s="36"/>
      <c r="F37" s="36"/>
      <c r="G37" s="36"/>
      <c r="H37" s="36"/>
      <c r="I37" s="36"/>
      <c r="J37" s="36"/>
      <c r="K37" s="36"/>
      <c r="L37" s="36"/>
      <c r="M37" s="144"/>
      <c r="N37" s="123"/>
      <c r="O37" s="147"/>
      <c r="P37" s="36"/>
      <c r="Q37" s="36"/>
      <c r="R37" s="36"/>
      <c r="S37" s="36"/>
      <c r="T37" s="36"/>
      <c r="U37" s="36"/>
      <c r="V37" s="36"/>
      <c r="W37" s="36"/>
      <c r="X37" s="36"/>
      <c r="Y37" s="36"/>
      <c r="Z37" s="36"/>
      <c r="AA37" s="144"/>
      <c r="AB37" s="123"/>
      <c r="AC37" s="147"/>
      <c r="AD37" s="94" t="str">
        <f>IF(AC34="OK","Yes","No")</f>
        <v>No</v>
      </c>
      <c r="AE37" s="126"/>
      <c r="AF37" s="134"/>
    </row>
    <row r="38" spans="1:32" x14ac:dyDescent="0.25">
      <c r="A38" s="71" t="str">
        <f>IF(AD33="Cycle Complete", "", "Caution: Previous cycle incomplete")</f>
        <v>Caution: Previous cycle incomplete</v>
      </c>
      <c r="B38" s="37"/>
      <c r="C38" s="38"/>
      <c r="D38" s="38"/>
      <c r="E38" s="38"/>
      <c r="F38" s="38"/>
      <c r="G38" s="38"/>
      <c r="H38" s="38"/>
      <c r="I38" s="38"/>
      <c r="J38" s="38"/>
      <c r="K38" s="38"/>
      <c r="L38" s="38"/>
      <c r="M38" s="145"/>
      <c r="N38" s="124"/>
      <c r="O38" s="148"/>
      <c r="P38" s="38"/>
      <c r="Q38" s="38"/>
      <c r="R38" s="38"/>
      <c r="S38" s="38"/>
      <c r="T38" s="38"/>
      <c r="U38" s="38"/>
      <c r="V38" s="38"/>
      <c r="W38" s="38"/>
      <c r="X38" s="38"/>
      <c r="Y38" s="38"/>
      <c r="Z38" s="38"/>
      <c r="AA38" s="145"/>
      <c r="AB38" s="124"/>
      <c r="AC38" s="148"/>
      <c r="AD38" s="57" t="str">
        <f>IF(AND(AD35="Yes",AD37="Yes"),"Cycle Complete","Cycle Incomplete")</f>
        <v>Cycle Incomplete</v>
      </c>
      <c r="AE38" s="127"/>
      <c r="AF38" s="135"/>
    </row>
    <row r="39" spans="1:32" ht="15" customHeight="1" x14ac:dyDescent="0.25">
      <c r="A39" s="152"/>
      <c r="B39" s="45"/>
      <c r="C39" s="46"/>
      <c r="D39" s="46"/>
      <c r="E39" s="46"/>
      <c r="F39" s="46"/>
      <c r="G39" s="46"/>
      <c r="H39" s="46"/>
      <c r="I39" s="46"/>
      <c r="J39" s="46"/>
      <c r="K39" s="46"/>
      <c r="L39" s="46"/>
      <c r="M39" s="128"/>
      <c r="N39" s="131">
        <f>COUNTIF(C39:L43,"y")</f>
        <v>0</v>
      </c>
      <c r="O39" s="140" t="str">
        <f t="shared" ref="O39" si="10">IF(N39&gt;0,"OK","No Observation")</f>
        <v>No Observation</v>
      </c>
      <c r="P39" s="46"/>
      <c r="Q39" s="46"/>
      <c r="R39" s="46"/>
      <c r="S39" s="46"/>
      <c r="T39" s="46"/>
      <c r="U39" s="46"/>
      <c r="V39" s="46"/>
      <c r="W39" s="46"/>
      <c r="X39" s="46"/>
      <c r="Y39" s="46"/>
      <c r="Z39" s="46"/>
      <c r="AA39" s="128"/>
      <c r="AB39" s="131">
        <f>COUNTIF(P39:Z43,"Y")</f>
        <v>0</v>
      </c>
      <c r="AC39" s="140" t="str">
        <f t="shared" ref="AC39" si="11">IF(AB39&gt;0,"OK","No Debrief")</f>
        <v>No Debrief</v>
      </c>
      <c r="AD39" s="68" t="s">
        <v>62</v>
      </c>
      <c r="AE39" s="119"/>
      <c r="AF39" s="136"/>
    </row>
    <row r="40" spans="1:32" x14ac:dyDescent="0.25">
      <c r="A40" s="153"/>
      <c r="B40" s="47"/>
      <c r="C40" s="48"/>
      <c r="D40" s="48"/>
      <c r="E40" s="48"/>
      <c r="F40" s="48"/>
      <c r="G40" s="48"/>
      <c r="H40" s="48"/>
      <c r="I40" s="48"/>
      <c r="J40" s="48"/>
      <c r="K40" s="48"/>
      <c r="L40" s="48"/>
      <c r="M40" s="129"/>
      <c r="N40" s="132"/>
      <c r="O40" s="141"/>
      <c r="P40" s="48"/>
      <c r="Q40" s="48"/>
      <c r="R40" s="48"/>
      <c r="S40" s="48"/>
      <c r="T40" s="48"/>
      <c r="U40" s="48"/>
      <c r="V40" s="48"/>
      <c r="W40" s="48"/>
      <c r="X40" s="48"/>
      <c r="Y40" s="48"/>
      <c r="Z40" s="48"/>
      <c r="AA40" s="129"/>
      <c r="AB40" s="132"/>
      <c r="AC40" s="141"/>
      <c r="AD40" s="94" t="str">
        <f>IF(O39="OK", "Yes", "No")</f>
        <v>No</v>
      </c>
      <c r="AE40" s="120"/>
      <c r="AF40" s="137"/>
    </row>
    <row r="41" spans="1:32" x14ac:dyDescent="0.25">
      <c r="A41" s="153"/>
      <c r="B41" s="47"/>
      <c r="C41" s="48"/>
      <c r="D41" s="48"/>
      <c r="E41" s="48"/>
      <c r="F41" s="48"/>
      <c r="G41" s="48"/>
      <c r="H41" s="48"/>
      <c r="I41" s="48"/>
      <c r="J41" s="48"/>
      <c r="K41" s="48"/>
      <c r="L41" s="48"/>
      <c r="M41" s="129"/>
      <c r="N41" s="132"/>
      <c r="O41" s="141"/>
      <c r="P41" s="48"/>
      <c r="Q41" s="48"/>
      <c r="R41" s="48"/>
      <c r="S41" s="48"/>
      <c r="T41" s="48"/>
      <c r="U41" s="48"/>
      <c r="V41" s="48"/>
      <c r="W41" s="48"/>
      <c r="X41" s="48"/>
      <c r="Y41" s="48"/>
      <c r="Z41" s="48"/>
      <c r="AA41" s="129"/>
      <c r="AB41" s="132"/>
      <c r="AC41" s="141"/>
      <c r="AD41" s="55" t="s">
        <v>63</v>
      </c>
      <c r="AE41" s="120"/>
      <c r="AF41" s="93" t="s">
        <v>86</v>
      </c>
    </row>
    <row r="42" spans="1:32" x14ac:dyDescent="0.25">
      <c r="A42" s="154"/>
      <c r="B42" s="47"/>
      <c r="C42" s="48"/>
      <c r="D42" s="48"/>
      <c r="E42" s="48"/>
      <c r="F42" s="48"/>
      <c r="G42" s="48"/>
      <c r="H42" s="48"/>
      <c r="I42" s="48"/>
      <c r="J42" s="48"/>
      <c r="K42" s="48"/>
      <c r="L42" s="48"/>
      <c r="M42" s="129"/>
      <c r="N42" s="132"/>
      <c r="O42" s="141"/>
      <c r="P42" s="48"/>
      <c r="Q42" s="48"/>
      <c r="R42" s="48"/>
      <c r="S42" s="48"/>
      <c r="T42" s="48"/>
      <c r="U42" s="48"/>
      <c r="V42" s="48"/>
      <c r="W42" s="48"/>
      <c r="X42" s="48"/>
      <c r="Y42" s="48"/>
      <c r="Z42" s="48"/>
      <c r="AA42" s="129"/>
      <c r="AB42" s="132"/>
      <c r="AC42" s="141"/>
      <c r="AD42" s="94" t="str">
        <f>IF(AC39="OK","Yes","No")</f>
        <v>No</v>
      </c>
      <c r="AE42" s="120"/>
      <c r="AF42" s="138"/>
    </row>
    <row r="43" spans="1:32" x14ac:dyDescent="0.25">
      <c r="A43" s="53" t="str">
        <f>IF(AD38="Cycle Complete", "", "Caution: Previous cycle incomplete")</f>
        <v>Caution: Previous cycle incomplete</v>
      </c>
      <c r="B43" s="49"/>
      <c r="C43" s="50"/>
      <c r="D43" s="50"/>
      <c r="E43" s="50"/>
      <c r="F43" s="50"/>
      <c r="G43" s="50"/>
      <c r="H43" s="50"/>
      <c r="I43" s="50"/>
      <c r="J43" s="50"/>
      <c r="K43" s="50"/>
      <c r="L43" s="50"/>
      <c r="M43" s="130"/>
      <c r="N43" s="133"/>
      <c r="O43" s="142"/>
      <c r="P43" s="50"/>
      <c r="Q43" s="50"/>
      <c r="R43" s="50"/>
      <c r="S43" s="50"/>
      <c r="T43" s="50"/>
      <c r="U43" s="50"/>
      <c r="V43" s="50"/>
      <c r="W43" s="50"/>
      <c r="X43" s="50"/>
      <c r="Y43" s="50"/>
      <c r="Z43" s="50"/>
      <c r="AA43" s="130"/>
      <c r="AB43" s="133"/>
      <c r="AC43" s="142"/>
      <c r="AD43" s="57" t="str">
        <f>IF(AND(AD40="Yes",AD42="Yes"),"Cycle Complete","Cycle Incomplete")</f>
        <v>Cycle Incomplete</v>
      </c>
      <c r="AE43" s="121"/>
      <c r="AF43" s="139"/>
    </row>
    <row r="44" spans="1:32" ht="15" customHeight="1" x14ac:dyDescent="0.25">
      <c r="A44" s="155"/>
      <c r="B44" s="33"/>
      <c r="C44" s="34"/>
      <c r="D44" s="34"/>
      <c r="E44" s="34"/>
      <c r="F44" s="34"/>
      <c r="G44" s="34"/>
      <c r="H44" s="34"/>
      <c r="I44" s="34"/>
      <c r="J44" s="34"/>
      <c r="K44" s="34"/>
      <c r="L44" s="34"/>
      <c r="M44" s="143"/>
      <c r="N44" s="122">
        <f>COUNTIF(C44:L48,"y")</f>
        <v>0</v>
      </c>
      <c r="O44" s="146" t="str">
        <f t="shared" ref="O44" si="12">IF(N44&gt;0,"OK","No Observation")</f>
        <v>No Observation</v>
      </c>
      <c r="P44" s="34"/>
      <c r="Q44" s="34"/>
      <c r="R44" s="34"/>
      <c r="S44" s="34"/>
      <c r="T44" s="34"/>
      <c r="U44" s="34"/>
      <c r="V44" s="34"/>
      <c r="W44" s="34"/>
      <c r="X44" s="34"/>
      <c r="Y44" s="34"/>
      <c r="Z44" s="34"/>
      <c r="AA44" s="143"/>
      <c r="AB44" s="122">
        <f>COUNTIF(P44:Z48,"Y")</f>
        <v>0</v>
      </c>
      <c r="AC44" s="146" t="str">
        <f t="shared" ref="AC44" si="13">IF(AB44&gt;0,"OK","No Debrief")</f>
        <v>No Debrief</v>
      </c>
      <c r="AD44" s="68" t="s">
        <v>62</v>
      </c>
      <c r="AE44" s="125"/>
      <c r="AF44" s="151"/>
    </row>
    <row r="45" spans="1:32" x14ac:dyDescent="0.25">
      <c r="A45" s="156"/>
      <c r="B45" s="35"/>
      <c r="C45" s="36"/>
      <c r="D45" s="36"/>
      <c r="E45" s="36"/>
      <c r="F45" s="36"/>
      <c r="G45" s="36"/>
      <c r="H45" s="36"/>
      <c r="I45" s="36"/>
      <c r="J45" s="36"/>
      <c r="K45" s="36"/>
      <c r="L45" s="36"/>
      <c r="M45" s="144"/>
      <c r="N45" s="123"/>
      <c r="O45" s="147"/>
      <c r="P45" s="36"/>
      <c r="Q45" s="36"/>
      <c r="R45" s="36"/>
      <c r="S45" s="36"/>
      <c r="T45" s="36"/>
      <c r="U45" s="36"/>
      <c r="V45" s="36"/>
      <c r="W45" s="36"/>
      <c r="X45" s="36"/>
      <c r="Y45" s="36"/>
      <c r="Z45" s="36"/>
      <c r="AA45" s="144"/>
      <c r="AB45" s="123"/>
      <c r="AC45" s="147"/>
      <c r="AD45" s="94" t="str">
        <f>IF(O44="OK", "Yes", "No")</f>
        <v>No</v>
      </c>
      <c r="AE45" s="126"/>
      <c r="AF45" s="150"/>
    </row>
    <row r="46" spans="1:32" x14ac:dyDescent="0.25">
      <c r="A46" s="156"/>
      <c r="B46" s="35"/>
      <c r="C46" s="36"/>
      <c r="D46" s="36"/>
      <c r="E46" s="36"/>
      <c r="F46" s="36"/>
      <c r="G46" s="36"/>
      <c r="H46" s="36"/>
      <c r="I46" s="36"/>
      <c r="J46" s="36"/>
      <c r="K46" s="36"/>
      <c r="L46" s="36"/>
      <c r="M46" s="144"/>
      <c r="N46" s="123"/>
      <c r="O46" s="147"/>
      <c r="P46" s="36"/>
      <c r="Q46" s="36"/>
      <c r="R46" s="36"/>
      <c r="S46" s="36"/>
      <c r="T46" s="36"/>
      <c r="U46" s="36"/>
      <c r="V46" s="36"/>
      <c r="W46" s="36"/>
      <c r="X46" s="36"/>
      <c r="Y46" s="36"/>
      <c r="Z46" s="36"/>
      <c r="AA46" s="144"/>
      <c r="AB46" s="123"/>
      <c r="AC46" s="147"/>
      <c r="AD46" s="55" t="s">
        <v>63</v>
      </c>
      <c r="AE46" s="126"/>
      <c r="AF46" s="93" t="s">
        <v>86</v>
      </c>
    </row>
    <row r="47" spans="1:32" x14ac:dyDescent="0.25">
      <c r="A47" s="157"/>
      <c r="B47" s="35"/>
      <c r="C47" s="36"/>
      <c r="D47" s="36"/>
      <c r="E47" s="36"/>
      <c r="F47" s="36"/>
      <c r="G47" s="36"/>
      <c r="H47" s="36"/>
      <c r="I47" s="36"/>
      <c r="J47" s="36"/>
      <c r="K47" s="36"/>
      <c r="L47" s="36"/>
      <c r="M47" s="144"/>
      <c r="N47" s="123"/>
      <c r="O47" s="147"/>
      <c r="P47" s="36"/>
      <c r="Q47" s="36"/>
      <c r="R47" s="36"/>
      <c r="S47" s="36"/>
      <c r="T47" s="36"/>
      <c r="U47" s="36"/>
      <c r="V47" s="36"/>
      <c r="W47" s="36"/>
      <c r="X47" s="36"/>
      <c r="Y47" s="36"/>
      <c r="Z47" s="36"/>
      <c r="AA47" s="144"/>
      <c r="AB47" s="123"/>
      <c r="AC47" s="147"/>
      <c r="AD47" s="94" t="str">
        <f>IF(AC44="OK","Yes","No")</f>
        <v>No</v>
      </c>
      <c r="AE47" s="126"/>
      <c r="AF47" s="134"/>
    </row>
    <row r="48" spans="1:32" x14ac:dyDescent="0.25">
      <c r="A48" s="71" t="str">
        <f>IF(AD43="Cycle Complete", "", "Caution: Previous cycle incomplete")</f>
        <v>Caution: Previous cycle incomplete</v>
      </c>
      <c r="B48" s="37"/>
      <c r="C48" s="38"/>
      <c r="D48" s="38"/>
      <c r="E48" s="38"/>
      <c r="F48" s="38"/>
      <c r="G48" s="38"/>
      <c r="H48" s="38"/>
      <c r="I48" s="38"/>
      <c r="J48" s="38"/>
      <c r="K48" s="38"/>
      <c r="L48" s="38"/>
      <c r="M48" s="145"/>
      <c r="N48" s="124"/>
      <c r="O48" s="148"/>
      <c r="P48" s="38"/>
      <c r="Q48" s="38"/>
      <c r="R48" s="38"/>
      <c r="S48" s="38"/>
      <c r="T48" s="38"/>
      <c r="U48" s="38"/>
      <c r="V48" s="38"/>
      <c r="W48" s="38"/>
      <c r="X48" s="38"/>
      <c r="Y48" s="38"/>
      <c r="Z48" s="38"/>
      <c r="AA48" s="145"/>
      <c r="AB48" s="124"/>
      <c r="AC48" s="148"/>
      <c r="AD48" s="57" t="str">
        <f>IF(AND(AD45="Yes",AD47="Yes"),"Cycle Complete","Cycle Incomplete")</f>
        <v>Cycle Incomplete</v>
      </c>
      <c r="AE48" s="127"/>
      <c r="AF48" s="135"/>
    </row>
    <row r="49" spans="1:32" ht="15" customHeight="1" x14ac:dyDescent="0.25">
      <c r="A49" s="152"/>
      <c r="B49" s="45"/>
      <c r="C49" s="46"/>
      <c r="D49" s="46"/>
      <c r="E49" s="46"/>
      <c r="F49" s="46"/>
      <c r="G49" s="46"/>
      <c r="H49" s="46"/>
      <c r="I49" s="46"/>
      <c r="J49" s="46"/>
      <c r="K49" s="46"/>
      <c r="L49" s="46"/>
      <c r="M49" s="128"/>
      <c r="N49" s="131">
        <f>COUNTIF(C49:L53,"y")</f>
        <v>0</v>
      </c>
      <c r="O49" s="140" t="str">
        <f t="shared" ref="O49" si="14">IF(N49&gt;0,"OK","No Observation")</f>
        <v>No Observation</v>
      </c>
      <c r="P49" s="46"/>
      <c r="Q49" s="46"/>
      <c r="R49" s="46"/>
      <c r="S49" s="46"/>
      <c r="T49" s="46"/>
      <c r="U49" s="46"/>
      <c r="V49" s="46"/>
      <c r="W49" s="46"/>
      <c r="X49" s="46"/>
      <c r="Y49" s="46"/>
      <c r="Z49" s="46"/>
      <c r="AA49" s="128"/>
      <c r="AB49" s="131">
        <f>COUNTIF(P49:Z53,"Y")</f>
        <v>0</v>
      </c>
      <c r="AC49" s="140" t="str">
        <f t="shared" ref="AC49" si="15">IF(AB49&gt;0,"OK","No Debrief")</f>
        <v>No Debrief</v>
      </c>
      <c r="AD49" s="68" t="s">
        <v>62</v>
      </c>
      <c r="AE49" s="119"/>
      <c r="AF49" s="136"/>
    </row>
    <row r="50" spans="1:32" x14ac:dyDescent="0.25">
      <c r="A50" s="153"/>
      <c r="B50" s="47"/>
      <c r="C50" s="48"/>
      <c r="D50" s="48"/>
      <c r="E50" s="48"/>
      <c r="F50" s="48"/>
      <c r="G50" s="48"/>
      <c r="H50" s="48"/>
      <c r="I50" s="48"/>
      <c r="J50" s="48"/>
      <c r="K50" s="48"/>
      <c r="L50" s="48"/>
      <c r="M50" s="129"/>
      <c r="N50" s="132"/>
      <c r="O50" s="141"/>
      <c r="P50" s="48"/>
      <c r="Q50" s="48"/>
      <c r="R50" s="48"/>
      <c r="S50" s="48"/>
      <c r="T50" s="48"/>
      <c r="U50" s="48"/>
      <c r="V50" s="48"/>
      <c r="W50" s="48"/>
      <c r="X50" s="48"/>
      <c r="Y50" s="48"/>
      <c r="Z50" s="48"/>
      <c r="AA50" s="129"/>
      <c r="AB50" s="132"/>
      <c r="AC50" s="141"/>
      <c r="AD50" s="94" t="str">
        <f>IF(O49="OK", "Yes", "No")</f>
        <v>No</v>
      </c>
      <c r="AE50" s="120"/>
      <c r="AF50" s="137"/>
    </row>
    <row r="51" spans="1:32" x14ac:dyDescent="0.25">
      <c r="A51" s="153"/>
      <c r="B51" s="47"/>
      <c r="C51" s="48"/>
      <c r="D51" s="48"/>
      <c r="E51" s="48"/>
      <c r="F51" s="48"/>
      <c r="G51" s="48"/>
      <c r="H51" s="48"/>
      <c r="I51" s="48"/>
      <c r="J51" s="48"/>
      <c r="K51" s="48"/>
      <c r="L51" s="48"/>
      <c r="M51" s="129"/>
      <c r="N51" s="132"/>
      <c r="O51" s="141"/>
      <c r="P51" s="48"/>
      <c r="Q51" s="48"/>
      <c r="R51" s="48"/>
      <c r="S51" s="48"/>
      <c r="T51" s="48"/>
      <c r="U51" s="48"/>
      <c r="V51" s="48"/>
      <c r="W51" s="48"/>
      <c r="X51" s="48"/>
      <c r="Y51" s="48"/>
      <c r="Z51" s="48"/>
      <c r="AA51" s="129"/>
      <c r="AB51" s="132"/>
      <c r="AC51" s="141"/>
      <c r="AD51" s="55" t="s">
        <v>63</v>
      </c>
      <c r="AE51" s="120"/>
      <c r="AF51" s="93" t="s">
        <v>86</v>
      </c>
    </row>
    <row r="52" spans="1:32" x14ac:dyDescent="0.25">
      <c r="A52" s="154"/>
      <c r="B52" s="47"/>
      <c r="C52" s="48"/>
      <c r="D52" s="48"/>
      <c r="E52" s="48"/>
      <c r="F52" s="48"/>
      <c r="G52" s="48"/>
      <c r="H52" s="48"/>
      <c r="I52" s="48"/>
      <c r="J52" s="48"/>
      <c r="K52" s="48"/>
      <c r="L52" s="48"/>
      <c r="M52" s="129"/>
      <c r="N52" s="132"/>
      <c r="O52" s="141"/>
      <c r="P52" s="48"/>
      <c r="Q52" s="48"/>
      <c r="R52" s="48"/>
      <c r="S52" s="48"/>
      <c r="T52" s="48"/>
      <c r="U52" s="48"/>
      <c r="V52" s="48"/>
      <c r="W52" s="48"/>
      <c r="X52" s="48"/>
      <c r="Y52" s="48"/>
      <c r="Z52" s="48"/>
      <c r="AA52" s="129"/>
      <c r="AB52" s="132"/>
      <c r="AC52" s="141"/>
      <c r="AD52" s="94" t="str">
        <f>IF(AC49="OK","Yes","No")</f>
        <v>No</v>
      </c>
      <c r="AE52" s="120"/>
      <c r="AF52" s="138"/>
    </row>
    <row r="53" spans="1:32" x14ac:dyDescent="0.25">
      <c r="A53" s="53" t="str">
        <f>IF(AD48="Cycle Complete", "", "Caution: Previous cycle incomplete")</f>
        <v>Caution: Previous cycle incomplete</v>
      </c>
      <c r="B53" s="49"/>
      <c r="C53" s="50"/>
      <c r="D53" s="50"/>
      <c r="E53" s="50"/>
      <c r="F53" s="50"/>
      <c r="G53" s="50"/>
      <c r="H53" s="50"/>
      <c r="I53" s="50"/>
      <c r="J53" s="50"/>
      <c r="K53" s="50"/>
      <c r="L53" s="50"/>
      <c r="M53" s="130"/>
      <c r="N53" s="133"/>
      <c r="O53" s="142"/>
      <c r="P53" s="50"/>
      <c r="Q53" s="50"/>
      <c r="R53" s="50"/>
      <c r="S53" s="50"/>
      <c r="T53" s="50"/>
      <c r="U53" s="50"/>
      <c r="V53" s="50"/>
      <c r="W53" s="50"/>
      <c r="X53" s="50"/>
      <c r="Y53" s="50"/>
      <c r="Z53" s="50"/>
      <c r="AA53" s="130"/>
      <c r="AB53" s="133"/>
      <c r="AC53" s="142"/>
      <c r="AD53" s="57" t="str">
        <f>IF(AND(AD50="Yes",AD52="Yes"),"Cycle Complete","Cycle Incomplete")</f>
        <v>Cycle Incomplete</v>
      </c>
      <c r="AE53" s="121"/>
      <c r="AF53" s="139"/>
    </row>
    <row r="54" spans="1:32" ht="15" customHeight="1" x14ac:dyDescent="0.25">
      <c r="A54" s="155"/>
      <c r="B54" s="33"/>
      <c r="C54" s="34"/>
      <c r="D54" s="34"/>
      <c r="E54" s="34"/>
      <c r="F54" s="34"/>
      <c r="G54" s="34"/>
      <c r="H54" s="34"/>
      <c r="I54" s="34"/>
      <c r="J54" s="34"/>
      <c r="K54" s="34"/>
      <c r="L54" s="34"/>
      <c r="M54" s="143"/>
      <c r="N54" s="122">
        <f>COUNTIF(C54:L58,"y")</f>
        <v>0</v>
      </c>
      <c r="O54" s="146" t="str">
        <f t="shared" ref="O54" si="16">IF(N54&gt;0,"OK","No Observation")</f>
        <v>No Observation</v>
      </c>
      <c r="P54" s="34"/>
      <c r="Q54" s="34"/>
      <c r="R54" s="34"/>
      <c r="S54" s="34"/>
      <c r="T54" s="34"/>
      <c r="U54" s="34"/>
      <c r="V54" s="34"/>
      <c r="W54" s="34"/>
      <c r="X54" s="34"/>
      <c r="Y54" s="34"/>
      <c r="Z54" s="34"/>
      <c r="AA54" s="143"/>
      <c r="AB54" s="122">
        <f>COUNTIF(P54:Z58,"Y")</f>
        <v>0</v>
      </c>
      <c r="AC54" s="146" t="str">
        <f t="shared" ref="AC54" si="17">IF(AB54&gt;0,"OK","No Debrief")</f>
        <v>No Debrief</v>
      </c>
      <c r="AD54" s="68" t="s">
        <v>62</v>
      </c>
      <c r="AE54" s="125"/>
      <c r="AF54" s="151"/>
    </row>
    <row r="55" spans="1:32" x14ac:dyDescent="0.25">
      <c r="A55" s="156"/>
      <c r="B55" s="35"/>
      <c r="C55" s="36"/>
      <c r="D55" s="36"/>
      <c r="E55" s="36"/>
      <c r="F55" s="36"/>
      <c r="G55" s="36"/>
      <c r="H55" s="36"/>
      <c r="I55" s="36"/>
      <c r="J55" s="36"/>
      <c r="K55" s="36"/>
      <c r="L55" s="36"/>
      <c r="M55" s="144"/>
      <c r="N55" s="123"/>
      <c r="O55" s="147"/>
      <c r="P55" s="36"/>
      <c r="Q55" s="36"/>
      <c r="R55" s="36"/>
      <c r="S55" s="36"/>
      <c r="T55" s="36"/>
      <c r="U55" s="36"/>
      <c r="V55" s="36"/>
      <c r="W55" s="36"/>
      <c r="X55" s="36"/>
      <c r="Y55" s="36"/>
      <c r="Z55" s="36"/>
      <c r="AA55" s="144"/>
      <c r="AB55" s="123"/>
      <c r="AC55" s="147"/>
      <c r="AD55" s="94" t="str">
        <f>IF(O54="OK", "Yes", "No")</f>
        <v>No</v>
      </c>
      <c r="AE55" s="126"/>
      <c r="AF55" s="150"/>
    </row>
    <row r="56" spans="1:32" x14ac:dyDescent="0.25">
      <c r="A56" s="156"/>
      <c r="B56" s="35"/>
      <c r="C56" s="36"/>
      <c r="D56" s="36"/>
      <c r="E56" s="36"/>
      <c r="F56" s="36"/>
      <c r="G56" s="36"/>
      <c r="H56" s="36"/>
      <c r="I56" s="36"/>
      <c r="J56" s="36"/>
      <c r="K56" s="36"/>
      <c r="L56" s="36"/>
      <c r="M56" s="144"/>
      <c r="N56" s="123"/>
      <c r="O56" s="147"/>
      <c r="P56" s="36"/>
      <c r="Q56" s="36"/>
      <c r="R56" s="36"/>
      <c r="S56" s="36"/>
      <c r="T56" s="36"/>
      <c r="U56" s="36"/>
      <c r="V56" s="36"/>
      <c r="W56" s="36"/>
      <c r="X56" s="36"/>
      <c r="Y56" s="36"/>
      <c r="Z56" s="36"/>
      <c r="AA56" s="144"/>
      <c r="AB56" s="123"/>
      <c r="AC56" s="147"/>
      <c r="AD56" s="55" t="s">
        <v>63</v>
      </c>
      <c r="AE56" s="126"/>
      <c r="AF56" s="93" t="s">
        <v>86</v>
      </c>
    </row>
    <row r="57" spans="1:32" x14ac:dyDescent="0.25">
      <c r="A57" s="157"/>
      <c r="B57" s="35"/>
      <c r="C57" s="36"/>
      <c r="D57" s="36"/>
      <c r="E57" s="36"/>
      <c r="F57" s="36"/>
      <c r="G57" s="36"/>
      <c r="H57" s="36"/>
      <c r="I57" s="36"/>
      <c r="J57" s="36"/>
      <c r="K57" s="36"/>
      <c r="L57" s="36"/>
      <c r="M57" s="144"/>
      <c r="N57" s="123"/>
      <c r="O57" s="147"/>
      <c r="P57" s="36"/>
      <c r="Q57" s="36"/>
      <c r="R57" s="36"/>
      <c r="S57" s="36"/>
      <c r="T57" s="36"/>
      <c r="U57" s="36"/>
      <c r="V57" s="36"/>
      <c r="W57" s="36"/>
      <c r="X57" s="36"/>
      <c r="Y57" s="36"/>
      <c r="Z57" s="36"/>
      <c r="AA57" s="144"/>
      <c r="AB57" s="123"/>
      <c r="AC57" s="147"/>
      <c r="AD57" s="94" t="str">
        <f>IF(AC54="OK","Yes","No")</f>
        <v>No</v>
      </c>
      <c r="AE57" s="126"/>
      <c r="AF57" s="134"/>
    </row>
    <row r="58" spans="1:32" x14ac:dyDescent="0.25">
      <c r="A58" s="71" t="str">
        <f>IF(AD53="Cycle Complete", "", "Caution: Previous cycle incomplete")</f>
        <v>Caution: Previous cycle incomplete</v>
      </c>
      <c r="B58" s="37"/>
      <c r="C58" s="38"/>
      <c r="D58" s="38"/>
      <c r="E58" s="38"/>
      <c r="F58" s="38"/>
      <c r="G58" s="38"/>
      <c r="H58" s="38"/>
      <c r="I58" s="38"/>
      <c r="J58" s="38"/>
      <c r="K58" s="38"/>
      <c r="L58" s="38"/>
      <c r="M58" s="145"/>
      <c r="N58" s="124"/>
      <c r="O58" s="148"/>
      <c r="P58" s="38"/>
      <c r="Q58" s="38"/>
      <c r="R58" s="38"/>
      <c r="S58" s="38"/>
      <c r="T58" s="38"/>
      <c r="U58" s="38"/>
      <c r="V58" s="38"/>
      <c r="W58" s="38"/>
      <c r="X58" s="38"/>
      <c r="Y58" s="38"/>
      <c r="Z58" s="38"/>
      <c r="AA58" s="145"/>
      <c r="AB58" s="124"/>
      <c r="AC58" s="148"/>
      <c r="AD58" s="57" t="str">
        <f>IF(AND(AD55="Yes",AD57="Yes"),"Cycle Complete","Cycle Incomplete")</f>
        <v>Cycle Incomplete</v>
      </c>
      <c r="AE58" s="127"/>
      <c r="AF58" s="135"/>
    </row>
    <row r="59" spans="1:32" ht="15" customHeight="1" x14ac:dyDescent="0.25">
      <c r="A59" s="152"/>
      <c r="B59" s="45"/>
      <c r="C59" s="46"/>
      <c r="D59" s="46"/>
      <c r="E59" s="46"/>
      <c r="F59" s="46"/>
      <c r="G59" s="46"/>
      <c r="H59" s="46"/>
      <c r="I59" s="46"/>
      <c r="J59" s="46"/>
      <c r="K59" s="46"/>
      <c r="L59" s="46"/>
      <c r="M59" s="128"/>
      <c r="N59" s="131">
        <f>COUNTIF(C59:L63,"y")</f>
        <v>0</v>
      </c>
      <c r="O59" s="140" t="str">
        <f t="shared" ref="O59" si="18">IF(N59&gt;0,"OK","No Observation")</f>
        <v>No Observation</v>
      </c>
      <c r="P59" s="46"/>
      <c r="Q59" s="46"/>
      <c r="R59" s="46"/>
      <c r="S59" s="46"/>
      <c r="T59" s="46"/>
      <c r="U59" s="46"/>
      <c r="V59" s="46"/>
      <c r="W59" s="46"/>
      <c r="X59" s="46"/>
      <c r="Y59" s="46"/>
      <c r="Z59" s="46"/>
      <c r="AA59" s="128"/>
      <c r="AB59" s="131">
        <f>COUNTIF(P59:Z63,"Y")</f>
        <v>0</v>
      </c>
      <c r="AC59" s="140" t="str">
        <f t="shared" ref="AC59" si="19">IF(AB59&gt;0,"OK","No Debrief")</f>
        <v>No Debrief</v>
      </c>
      <c r="AD59" s="68" t="s">
        <v>62</v>
      </c>
      <c r="AE59" s="119"/>
      <c r="AF59" s="136"/>
    </row>
    <row r="60" spans="1:32" x14ac:dyDescent="0.25">
      <c r="A60" s="153"/>
      <c r="B60" s="47"/>
      <c r="C60" s="48"/>
      <c r="D60" s="48"/>
      <c r="E60" s="48"/>
      <c r="F60" s="48"/>
      <c r="G60" s="48"/>
      <c r="H60" s="48"/>
      <c r="I60" s="48"/>
      <c r="J60" s="48"/>
      <c r="K60" s="48"/>
      <c r="L60" s="48"/>
      <c r="M60" s="129"/>
      <c r="N60" s="132"/>
      <c r="O60" s="141"/>
      <c r="P60" s="48"/>
      <c r="Q60" s="48"/>
      <c r="R60" s="48"/>
      <c r="S60" s="48"/>
      <c r="T60" s="48"/>
      <c r="U60" s="48"/>
      <c r="V60" s="48"/>
      <c r="W60" s="48"/>
      <c r="X60" s="48"/>
      <c r="Y60" s="48"/>
      <c r="Z60" s="48"/>
      <c r="AA60" s="129"/>
      <c r="AB60" s="132"/>
      <c r="AC60" s="141"/>
      <c r="AD60" s="94" t="str">
        <f>IF(O59="OK", "Yes", "No")</f>
        <v>No</v>
      </c>
      <c r="AE60" s="120"/>
      <c r="AF60" s="137"/>
    </row>
    <row r="61" spans="1:32" x14ac:dyDescent="0.25">
      <c r="A61" s="153"/>
      <c r="B61" s="47"/>
      <c r="C61" s="48"/>
      <c r="D61" s="48"/>
      <c r="E61" s="48"/>
      <c r="F61" s="48"/>
      <c r="G61" s="48"/>
      <c r="H61" s="48"/>
      <c r="I61" s="48"/>
      <c r="J61" s="48"/>
      <c r="K61" s="48"/>
      <c r="L61" s="48"/>
      <c r="M61" s="129"/>
      <c r="N61" s="132"/>
      <c r="O61" s="141"/>
      <c r="P61" s="48"/>
      <c r="Q61" s="48"/>
      <c r="R61" s="48"/>
      <c r="S61" s="48"/>
      <c r="T61" s="48"/>
      <c r="U61" s="48"/>
      <c r="V61" s="48"/>
      <c r="W61" s="48"/>
      <c r="X61" s="48"/>
      <c r="Y61" s="48"/>
      <c r="Z61" s="48"/>
      <c r="AA61" s="129"/>
      <c r="AB61" s="132"/>
      <c r="AC61" s="141"/>
      <c r="AD61" s="55" t="s">
        <v>63</v>
      </c>
      <c r="AE61" s="120"/>
      <c r="AF61" s="93" t="s">
        <v>86</v>
      </c>
    </row>
    <row r="62" spans="1:32" x14ac:dyDescent="0.25">
      <c r="A62" s="154"/>
      <c r="B62" s="47"/>
      <c r="C62" s="48"/>
      <c r="D62" s="48"/>
      <c r="E62" s="48"/>
      <c r="F62" s="48"/>
      <c r="G62" s="48"/>
      <c r="H62" s="48"/>
      <c r="I62" s="48"/>
      <c r="J62" s="48"/>
      <c r="K62" s="48"/>
      <c r="L62" s="48"/>
      <c r="M62" s="129"/>
      <c r="N62" s="132"/>
      <c r="O62" s="141"/>
      <c r="P62" s="48"/>
      <c r="Q62" s="48"/>
      <c r="R62" s="48"/>
      <c r="S62" s="48"/>
      <c r="T62" s="48"/>
      <c r="U62" s="48"/>
      <c r="V62" s="48"/>
      <c r="W62" s="48"/>
      <c r="X62" s="48"/>
      <c r="Y62" s="48"/>
      <c r="Z62" s="48"/>
      <c r="AA62" s="129"/>
      <c r="AB62" s="132"/>
      <c r="AC62" s="141"/>
      <c r="AD62" s="94" t="str">
        <f>IF(AC59="OK","Yes","No")</f>
        <v>No</v>
      </c>
      <c r="AE62" s="120"/>
      <c r="AF62" s="138"/>
    </row>
    <row r="63" spans="1:32" x14ac:dyDescent="0.25">
      <c r="A63" s="53" t="str">
        <f>IF(AD58="Cycle Complete", "", "Caution: Previous cycle incomplete")</f>
        <v>Caution: Previous cycle incomplete</v>
      </c>
      <c r="B63" s="49"/>
      <c r="C63" s="50"/>
      <c r="D63" s="50"/>
      <c r="E63" s="50"/>
      <c r="F63" s="50"/>
      <c r="G63" s="50"/>
      <c r="H63" s="50"/>
      <c r="I63" s="50"/>
      <c r="J63" s="50"/>
      <c r="K63" s="50"/>
      <c r="L63" s="50"/>
      <c r="M63" s="130"/>
      <c r="N63" s="133"/>
      <c r="O63" s="142"/>
      <c r="P63" s="50"/>
      <c r="Q63" s="50"/>
      <c r="R63" s="50"/>
      <c r="S63" s="50"/>
      <c r="T63" s="50"/>
      <c r="U63" s="50"/>
      <c r="V63" s="50"/>
      <c r="W63" s="50"/>
      <c r="X63" s="50"/>
      <c r="Y63" s="50"/>
      <c r="Z63" s="50"/>
      <c r="AA63" s="130"/>
      <c r="AB63" s="133"/>
      <c r="AC63" s="142"/>
      <c r="AD63" s="57" t="str">
        <f>IF(AND(AD60="Yes",AD62="Yes"),"Cycle Complete","Cycle Incomplete")</f>
        <v>Cycle Incomplete</v>
      </c>
      <c r="AE63" s="121"/>
      <c r="AF63" s="139"/>
    </row>
    <row r="64" spans="1:32" ht="15" customHeight="1" x14ac:dyDescent="0.25">
      <c r="A64" s="155"/>
      <c r="B64" s="33"/>
      <c r="C64" s="34"/>
      <c r="D64" s="34"/>
      <c r="E64" s="34"/>
      <c r="F64" s="34"/>
      <c r="G64" s="34"/>
      <c r="H64" s="34"/>
      <c r="I64" s="34"/>
      <c r="J64" s="34"/>
      <c r="K64" s="34"/>
      <c r="L64" s="34"/>
      <c r="M64" s="143"/>
      <c r="N64" s="122">
        <f>COUNTIF(C64:L68,"y")</f>
        <v>0</v>
      </c>
      <c r="O64" s="146" t="str">
        <f t="shared" ref="O64" si="20">IF(N64&gt;0,"OK","No Observation")</f>
        <v>No Observation</v>
      </c>
      <c r="P64" s="34"/>
      <c r="Q64" s="34"/>
      <c r="R64" s="34"/>
      <c r="S64" s="34"/>
      <c r="T64" s="34"/>
      <c r="U64" s="34"/>
      <c r="V64" s="34"/>
      <c r="W64" s="34"/>
      <c r="X64" s="34"/>
      <c r="Y64" s="34"/>
      <c r="Z64" s="34"/>
      <c r="AA64" s="143"/>
      <c r="AB64" s="122">
        <f>COUNTIF(P64:Z68,"Y")</f>
        <v>0</v>
      </c>
      <c r="AC64" s="146" t="str">
        <f t="shared" ref="AC64" si="21">IF(AB64&gt;0,"OK","No Debrief")</f>
        <v>No Debrief</v>
      </c>
      <c r="AD64" s="68" t="s">
        <v>62</v>
      </c>
      <c r="AE64" s="125"/>
      <c r="AF64" s="151"/>
    </row>
    <row r="65" spans="1:32" x14ac:dyDescent="0.25">
      <c r="A65" s="156"/>
      <c r="B65" s="35"/>
      <c r="C65" s="36"/>
      <c r="D65" s="36"/>
      <c r="E65" s="36"/>
      <c r="F65" s="36"/>
      <c r="G65" s="36"/>
      <c r="H65" s="36"/>
      <c r="I65" s="36"/>
      <c r="J65" s="36"/>
      <c r="K65" s="36"/>
      <c r="L65" s="36"/>
      <c r="M65" s="144"/>
      <c r="N65" s="123"/>
      <c r="O65" s="147"/>
      <c r="P65" s="36"/>
      <c r="Q65" s="36"/>
      <c r="R65" s="36"/>
      <c r="S65" s="36"/>
      <c r="T65" s="36"/>
      <c r="U65" s="36"/>
      <c r="V65" s="36"/>
      <c r="W65" s="36"/>
      <c r="X65" s="36"/>
      <c r="Y65" s="36"/>
      <c r="Z65" s="36"/>
      <c r="AA65" s="144"/>
      <c r="AB65" s="123"/>
      <c r="AC65" s="147"/>
      <c r="AD65" s="94" t="str">
        <f>IF(O64="OK", "Yes", "No")</f>
        <v>No</v>
      </c>
      <c r="AE65" s="126"/>
      <c r="AF65" s="150"/>
    </row>
    <row r="66" spans="1:32" x14ac:dyDescent="0.25">
      <c r="A66" s="156"/>
      <c r="B66" s="35"/>
      <c r="C66" s="36"/>
      <c r="D66" s="36"/>
      <c r="E66" s="36"/>
      <c r="F66" s="36"/>
      <c r="G66" s="36"/>
      <c r="H66" s="36"/>
      <c r="I66" s="36"/>
      <c r="J66" s="36"/>
      <c r="K66" s="36"/>
      <c r="L66" s="36"/>
      <c r="M66" s="144"/>
      <c r="N66" s="123"/>
      <c r="O66" s="147"/>
      <c r="P66" s="36"/>
      <c r="Q66" s="36"/>
      <c r="R66" s="36"/>
      <c r="S66" s="36"/>
      <c r="T66" s="36"/>
      <c r="U66" s="36"/>
      <c r="V66" s="36"/>
      <c r="W66" s="36"/>
      <c r="X66" s="36"/>
      <c r="Y66" s="36"/>
      <c r="Z66" s="36"/>
      <c r="AA66" s="144"/>
      <c r="AB66" s="123"/>
      <c r="AC66" s="147"/>
      <c r="AD66" s="55" t="s">
        <v>63</v>
      </c>
      <c r="AE66" s="126"/>
      <c r="AF66" s="93" t="s">
        <v>86</v>
      </c>
    </row>
    <row r="67" spans="1:32" x14ac:dyDescent="0.25">
      <c r="A67" s="157"/>
      <c r="B67" s="35"/>
      <c r="C67" s="36"/>
      <c r="D67" s="36"/>
      <c r="E67" s="36"/>
      <c r="F67" s="36"/>
      <c r="G67" s="36"/>
      <c r="H67" s="36"/>
      <c r="I67" s="36"/>
      <c r="J67" s="36"/>
      <c r="K67" s="36"/>
      <c r="L67" s="36"/>
      <c r="M67" s="144"/>
      <c r="N67" s="123"/>
      <c r="O67" s="147"/>
      <c r="P67" s="36"/>
      <c r="Q67" s="36"/>
      <c r="R67" s="36"/>
      <c r="S67" s="36"/>
      <c r="T67" s="36"/>
      <c r="U67" s="36"/>
      <c r="V67" s="36"/>
      <c r="W67" s="36"/>
      <c r="X67" s="36"/>
      <c r="Y67" s="36"/>
      <c r="Z67" s="36"/>
      <c r="AA67" s="144"/>
      <c r="AB67" s="123"/>
      <c r="AC67" s="147"/>
      <c r="AD67" s="94" t="str">
        <f>IF(AC64="OK","Yes","No")</f>
        <v>No</v>
      </c>
      <c r="AE67" s="126"/>
      <c r="AF67" s="134"/>
    </row>
    <row r="68" spans="1:32" x14ac:dyDescent="0.25">
      <c r="A68" s="71" t="str">
        <f>IF(AD63="Cycle Complete", "", "Caution: Previous cycle incomplete")</f>
        <v>Caution: Previous cycle incomplete</v>
      </c>
      <c r="B68" s="37"/>
      <c r="C68" s="38"/>
      <c r="D68" s="38"/>
      <c r="E68" s="38"/>
      <c r="F68" s="38"/>
      <c r="G68" s="38"/>
      <c r="H68" s="38"/>
      <c r="I68" s="38"/>
      <c r="J68" s="38"/>
      <c r="K68" s="38"/>
      <c r="L68" s="38"/>
      <c r="M68" s="145"/>
      <c r="N68" s="124"/>
      <c r="O68" s="148"/>
      <c r="P68" s="38"/>
      <c r="Q68" s="38"/>
      <c r="R68" s="38"/>
      <c r="S68" s="38"/>
      <c r="T68" s="38"/>
      <c r="U68" s="38"/>
      <c r="V68" s="38"/>
      <c r="W68" s="38"/>
      <c r="X68" s="38"/>
      <c r="Y68" s="38"/>
      <c r="Z68" s="38"/>
      <c r="AA68" s="145"/>
      <c r="AB68" s="124"/>
      <c r="AC68" s="148"/>
      <c r="AD68" s="57" t="str">
        <f>IF(AND(AD65="Yes",AD67="Yes"),"Cycle Complete","Cycle Incomplete")</f>
        <v>Cycle Incomplete</v>
      </c>
      <c r="AE68" s="127"/>
      <c r="AF68" s="135"/>
    </row>
    <row r="69" spans="1:32" ht="15" customHeight="1" x14ac:dyDescent="0.25">
      <c r="A69" s="152"/>
      <c r="B69" s="45"/>
      <c r="C69" s="46"/>
      <c r="D69" s="46"/>
      <c r="E69" s="46"/>
      <c r="F69" s="46"/>
      <c r="G69" s="46"/>
      <c r="H69" s="46"/>
      <c r="I69" s="46"/>
      <c r="J69" s="46"/>
      <c r="K69" s="46"/>
      <c r="L69" s="46"/>
      <c r="M69" s="128"/>
      <c r="N69" s="131">
        <f>COUNTIF(C69:L73,"y")</f>
        <v>0</v>
      </c>
      <c r="O69" s="140" t="str">
        <f t="shared" ref="O69" si="22">IF(N69&gt;0,"OK","No Observation")</f>
        <v>No Observation</v>
      </c>
      <c r="P69" s="46"/>
      <c r="Q69" s="46"/>
      <c r="R69" s="46"/>
      <c r="S69" s="46"/>
      <c r="T69" s="46"/>
      <c r="U69" s="46"/>
      <c r="V69" s="46"/>
      <c r="W69" s="46"/>
      <c r="X69" s="46"/>
      <c r="Y69" s="46"/>
      <c r="Z69" s="46"/>
      <c r="AA69" s="128"/>
      <c r="AB69" s="131">
        <f>COUNTIF(P69:Z73,"Y")</f>
        <v>0</v>
      </c>
      <c r="AC69" s="140" t="str">
        <f t="shared" ref="AC69" si="23">IF(AB69&gt;0,"OK","No Debrief")</f>
        <v>No Debrief</v>
      </c>
      <c r="AD69" s="68" t="s">
        <v>62</v>
      </c>
      <c r="AE69" s="119"/>
      <c r="AF69" s="136"/>
    </row>
    <row r="70" spans="1:32" x14ac:dyDescent="0.25">
      <c r="A70" s="153"/>
      <c r="B70" s="47"/>
      <c r="C70" s="48"/>
      <c r="D70" s="48"/>
      <c r="E70" s="48"/>
      <c r="F70" s="48"/>
      <c r="G70" s="48"/>
      <c r="H70" s="48"/>
      <c r="I70" s="48"/>
      <c r="J70" s="48"/>
      <c r="K70" s="48"/>
      <c r="L70" s="48"/>
      <c r="M70" s="129"/>
      <c r="N70" s="132"/>
      <c r="O70" s="141"/>
      <c r="P70" s="48"/>
      <c r="Q70" s="48"/>
      <c r="R70" s="48"/>
      <c r="S70" s="48"/>
      <c r="T70" s="48"/>
      <c r="U70" s="48"/>
      <c r="V70" s="48"/>
      <c r="W70" s="48"/>
      <c r="X70" s="48"/>
      <c r="Y70" s="48"/>
      <c r="Z70" s="48"/>
      <c r="AA70" s="129"/>
      <c r="AB70" s="132"/>
      <c r="AC70" s="141"/>
      <c r="AD70" s="94" t="str">
        <f>IF(O69="OK", "Yes", "No")</f>
        <v>No</v>
      </c>
      <c r="AE70" s="120"/>
      <c r="AF70" s="137"/>
    </row>
    <row r="71" spans="1:32" x14ac:dyDescent="0.25">
      <c r="A71" s="153"/>
      <c r="B71" s="47"/>
      <c r="C71" s="48"/>
      <c r="D71" s="48"/>
      <c r="E71" s="48"/>
      <c r="F71" s="48"/>
      <c r="G71" s="48"/>
      <c r="H71" s="48"/>
      <c r="I71" s="48"/>
      <c r="J71" s="48"/>
      <c r="K71" s="48"/>
      <c r="L71" s="48"/>
      <c r="M71" s="129"/>
      <c r="N71" s="132"/>
      <c r="O71" s="141"/>
      <c r="P71" s="48"/>
      <c r="Q71" s="48"/>
      <c r="R71" s="48"/>
      <c r="S71" s="48"/>
      <c r="T71" s="48"/>
      <c r="U71" s="48"/>
      <c r="V71" s="48"/>
      <c r="W71" s="48"/>
      <c r="X71" s="48"/>
      <c r="Y71" s="48"/>
      <c r="Z71" s="48"/>
      <c r="AA71" s="129"/>
      <c r="AB71" s="132"/>
      <c r="AC71" s="141"/>
      <c r="AD71" s="55" t="s">
        <v>63</v>
      </c>
      <c r="AE71" s="120"/>
      <c r="AF71" s="93" t="s">
        <v>86</v>
      </c>
    </row>
    <row r="72" spans="1:32" x14ac:dyDescent="0.25">
      <c r="A72" s="154"/>
      <c r="B72" s="47"/>
      <c r="C72" s="48"/>
      <c r="D72" s="48"/>
      <c r="E72" s="48"/>
      <c r="F72" s="48"/>
      <c r="G72" s="48"/>
      <c r="H72" s="48"/>
      <c r="I72" s="48"/>
      <c r="J72" s="48"/>
      <c r="K72" s="48"/>
      <c r="L72" s="48"/>
      <c r="M72" s="129"/>
      <c r="N72" s="132"/>
      <c r="O72" s="141"/>
      <c r="P72" s="48"/>
      <c r="Q72" s="48"/>
      <c r="R72" s="48"/>
      <c r="S72" s="48"/>
      <c r="T72" s="48"/>
      <c r="U72" s="48"/>
      <c r="V72" s="48"/>
      <c r="W72" s="48"/>
      <c r="X72" s="48"/>
      <c r="Y72" s="48"/>
      <c r="Z72" s="48"/>
      <c r="AA72" s="129"/>
      <c r="AB72" s="132"/>
      <c r="AC72" s="141"/>
      <c r="AD72" s="94" t="str">
        <f>IF(AC69="OK","Yes","No")</f>
        <v>No</v>
      </c>
      <c r="AE72" s="120"/>
      <c r="AF72" s="138"/>
    </row>
    <row r="73" spans="1:32" x14ac:dyDescent="0.25">
      <c r="A73" s="53" t="str">
        <f>IF(AD68="Cycle Complete", "", "Caution: Previous cycle incomplete")</f>
        <v>Caution: Previous cycle incomplete</v>
      </c>
      <c r="B73" s="49"/>
      <c r="C73" s="50"/>
      <c r="D73" s="50"/>
      <c r="E73" s="50"/>
      <c r="F73" s="50"/>
      <c r="G73" s="50"/>
      <c r="H73" s="50"/>
      <c r="I73" s="50"/>
      <c r="J73" s="50"/>
      <c r="K73" s="50"/>
      <c r="L73" s="50"/>
      <c r="M73" s="130"/>
      <c r="N73" s="133"/>
      <c r="O73" s="142"/>
      <c r="P73" s="50"/>
      <c r="Q73" s="50"/>
      <c r="R73" s="50"/>
      <c r="S73" s="50"/>
      <c r="T73" s="50"/>
      <c r="U73" s="50"/>
      <c r="V73" s="50"/>
      <c r="W73" s="50"/>
      <c r="X73" s="50"/>
      <c r="Y73" s="50"/>
      <c r="Z73" s="50"/>
      <c r="AA73" s="130"/>
      <c r="AB73" s="133"/>
      <c r="AC73" s="142"/>
      <c r="AD73" s="57" t="str">
        <f>IF(AND(AD70="Yes",AD72="Yes"),"Cycle Complete","Cycle Incomplete")</f>
        <v>Cycle Incomplete</v>
      </c>
      <c r="AE73" s="121"/>
      <c r="AF73" s="139"/>
    </row>
    <row r="74" spans="1:32" ht="15" customHeight="1" x14ac:dyDescent="0.25">
      <c r="A74" s="155"/>
      <c r="B74" s="33"/>
      <c r="C74" s="34"/>
      <c r="D74" s="34"/>
      <c r="E74" s="34"/>
      <c r="F74" s="34"/>
      <c r="G74" s="34"/>
      <c r="H74" s="34"/>
      <c r="I74" s="34"/>
      <c r="J74" s="34"/>
      <c r="K74" s="34"/>
      <c r="L74" s="34"/>
      <c r="M74" s="143"/>
      <c r="N74" s="122">
        <f>COUNTIF(C74:L78,"y")</f>
        <v>0</v>
      </c>
      <c r="O74" s="146" t="str">
        <f t="shared" ref="O74" si="24">IF(N74&gt;0,"OK","No Observation")</f>
        <v>No Observation</v>
      </c>
      <c r="P74" s="34"/>
      <c r="Q74" s="34"/>
      <c r="R74" s="34"/>
      <c r="S74" s="34"/>
      <c r="T74" s="34"/>
      <c r="U74" s="34"/>
      <c r="V74" s="34"/>
      <c r="W74" s="34"/>
      <c r="X74" s="34"/>
      <c r="Y74" s="34"/>
      <c r="Z74" s="34"/>
      <c r="AA74" s="143"/>
      <c r="AB74" s="122">
        <f>COUNTIF(P74:Z78,"Y")</f>
        <v>0</v>
      </c>
      <c r="AC74" s="146" t="str">
        <f t="shared" ref="AC74" si="25">IF(AB74&gt;0,"OK","No Debrief")</f>
        <v>No Debrief</v>
      </c>
      <c r="AD74" s="68" t="s">
        <v>62</v>
      </c>
      <c r="AE74" s="125"/>
      <c r="AF74" s="151"/>
    </row>
    <row r="75" spans="1:32" x14ac:dyDescent="0.25">
      <c r="A75" s="156"/>
      <c r="B75" s="35"/>
      <c r="C75" s="36"/>
      <c r="D75" s="36"/>
      <c r="E75" s="36"/>
      <c r="F75" s="36"/>
      <c r="G75" s="36"/>
      <c r="H75" s="36"/>
      <c r="I75" s="36"/>
      <c r="J75" s="36"/>
      <c r="K75" s="36"/>
      <c r="L75" s="36"/>
      <c r="M75" s="144"/>
      <c r="N75" s="123"/>
      <c r="O75" s="147"/>
      <c r="P75" s="36"/>
      <c r="Q75" s="36"/>
      <c r="R75" s="36"/>
      <c r="S75" s="36"/>
      <c r="T75" s="36"/>
      <c r="U75" s="36"/>
      <c r="V75" s="36"/>
      <c r="W75" s="36"/>
      <c r="X75" s="36"/>
      <c r="Y75" s="36"/>
      <c r="Z75" s="36"/>
      <c r="AA75" s="144"/>
      <c r="AB75" s="123"/>
      <c r="AC75" s="147"/>
      <c r="AD75" s="94" t="str">
        <f>IF(O74="OK", "Yes", "No")</f>
        <v>No</v>
      </c>
      <c r="AE75" s="126"/>
      <c r="AF75" s="150"/>
    </row>
    <row r="76" spans="1:32" x14ac:dyDescent="0.25">
      <c r="A76" s="156"/>
      <c r="B76" s="35"/>
      <c r="C76" s="36"/>
      <c r="D76" s="36"/>
      <c r="E76" s="36"/>
      <c r="F76" s="36"/>
      <c r="G76" s="36"/>
      <c r="H76" s="36"/>
      <c r="I76" s="36"/>
      <c r="J76" s="36"/>
      <c r="K76" s="36"/>
      <c r="L76" s="36"/>
      <c r="M76" s="144"/>
      <c r="N76" s="123"/>
      <c r="O76" s="147"/>
      <c r="P76" s="36"/>
      <c r="Q76" s="36"/>
      <c r="R76" s="36"/>
      <c r="S76" s="36"/>
      <c r="T76" s="36"/>
      <c r="U76" s="36"/>
      <c r="V76" s="36"/>
      <c r="W76" s="36"/>
      <c r="X76" s="36"/>
      <c r="Y76" s="36"/>
      <c r="Z76" s="36"/>
      <c r="AA76" s="144"/>
      <c r="AB76" s="123"/>
      <c r="AC76" s="147"/>
      <c r="AD76" s="55" t="s">
        <v>63</v>
      </c>
      <c r="AE76" s="126"/>
      <c r="AF76" s="93" t="s">
        <v>86</v>
      </c>
    </row>
    <row r="77" spans="1:32" x14ac:dyDescent="0.25">
      <c r="A77" s="157"/>
      <c r="B77" s="35"/>
      <c r="C77" s="36"/>
      <c r="D77" s="36"/>
      <c r="E77" s="36"/>
      <c r="F77" s="36"/>
      <c r="G77" s="36"/>
      <c r="H77" s="36"/>
      <c r="I77" s="36"/>
      <c r="J77" s="36"/>
      <c r="K77" s="36"/>
      <c r="L77" s="36"/>
      <c r="M77" s="144"/>
      <c r="N77" s="123"/>
      <c r="O77" s="147"/>
      <c r="P77" s="36"/>
      <c r="Q77" s="36"/>
      <c r="R77" s="36"/>
      <c r="S77" s="36"/>
      <c r="T77" s="36"/>
      <c r="U77" s="36"/>
      <c r="V77" s="36"/>
      <c r="W77" s="36"/>
      <c r="X77" s="36"/>
      <c r="Y77" s="36"/>
      <c r="Z77" s="36"/>
      <c r="AA77" s="144"/>
      <c r="AB77" s="123"/>
      <c r="AC77" s="147"/>
      <c r="AD77" s="94" t="str">
        <f>IF(AC74="OK","Yes","No")</f>
        <v>No</v>
      </c>
      <c r="AE77" s="126"/>
      <c r="AF77" s="134"/>
    </row>
    <row r="78" spans="1:32" x14ac:dyDescent="0.25">
      <c r="A78" s="71" t="str">
        <f>IF(AD73="Cycle Complete", "", "Caution: Previous cycle incomplete")</f>
        <v>Caution: Previous cycle incomplete</v>
      </c>
      <c r="B78" s="37"/>
      <c r="C78" s="38"/>
      <c r="D78" s="38"/>
      <c r="E78" s="38"/>
      <c r="F78" s="38"/>
      <c r="G78" s="38"/>
      <c r="H78" s="38"/>
      <c r="I78" s="38"/>
      <c r="J78" s="38"/>
      <c r="K78" s="38"/>
      <c r="L78" s="38"/>
      <c r="M78" s="145"/>
      <c r="N78" s="124"/>
      <c r="O78" s="148"/>
      <c r="P78" s="38"/>
      <c r="Q78" s="38"/>
      <c r="R78" s="38"/>
      <c r="S78" s="38"/>
      <c r="T78" s="38"/>
      <c r="U78" s="38"/>
      <c r="V78" s="38"/>
      <c r="W78" s="38"/>
      <c r="X78" s="38"/>
      <c r="Y78" s="38"/>
      <c r="Z78" s="38"/>
      <c r="AA78" s="145"/>
      <c r="AB78" s="124"/>
      <c r="AC78" s="148"/>
      <c r="AD78" s="57" t="str">
        <f>IF(AND(AD75="Yes",AD77="Yes"),"Cycle Complete","Cycle Incomplete")</f>
        <v>Cycle Incomplete</v>
      </c>
      <c r="AE78" s="127"/>
      <c r="AF78" s="135"/>
    </row>
    <row r="79" spans="1:32" ht="15" customHeight="1" x14ac:dyDescent="0.25">
      <c r="A79" s="152"/>
      <c r="B79" s="45"/>
      <c r="C79" s="46"/>
      <c r="D79" s="46"/>
      <c r="E79" s="46"/>
      <c r="F79" s="46"/>
      <c r="G79" s="46"/>
      <c r="H79" s="46"/>
      <c r="I79" s="46"/>
      <c r="J79" s="46"/>
      <c r="K79" s="46"/>
      <c r="L79" s="46"/>
      <c r="M79" s="128"/>
      <c r="N79" s="131">
        <f>COUNTIF(C79:L83,"y")</f>
        <v>0</v>
      </c>
      <c r="O79" s="140" t="str">
        <f t="shared" ref="O79" si="26">IF(N79&gt;0,"OK","No Observation")</f>
        <v>No Observation</v>
      </c>
      <c r="P79" s="46"/>
      <c r="Q79" s="46"/>
      <c r="R79" s="46"/>
      <c r="S79" s="46"/>
      <c r="T79" s="46"/>
      <c r="U79" s="46"/>
      <c r="V79" s="46"/>
      <c r="W79" s="46"/>
      <c r="X79" s="46"/>
      <c r="Y79" s="46"/>
      <c r="Z79" s="46"/>
      <c r="AA79" s="128"/>
      <c r="AB79" s="131">
        <f>COUNTIF(P79:Z83,"Y")</f>
        <v>0</v>
      </c>
      <c r="AC79" s="140" t="str">
        <f t="shared" ref="AC79" si="27">IF(AB79&gt;0,"OK","No Debrief")</f>
        <v>No Debrief</v>
      </c>
      <c r="AD79" s="68" t="s">
        <v>62</v>
      </c>
      <c r="AE79" s="119"/>
      <c r="AF79" s="136"/>
    </row>
    <row r="80" spans="1:32" x14ac:dyDescent="0.25">
      <c r="A80" s="153"/>
      <c r="B80" s="47"/>
      <c r="C80" s="48"/>
      <c r="D80" s="48"/>
      <c r="E80" s="48"/>
      <c r="F80" s="48"/>
      <c r="G80" s="48"/>
      <c r="H80" s="48"/>
      <c r="I80" s="48"/>
      <c r="J80" s="48"/>
      <c r="K80" s="48"/>
      <c r="L80" s="48"/>
      <c r="M80" s="129"/>
      <c r="N80" s="132"/>
      <c r="O80" s="141"/>
      <c r="P80" s="48"/>
      <c r="Q80" s="48"/>
      <c r="R80" s="48"/>
      <c r="S80" s="48"/>
      <c r="T80" s="48"/>
      <c r="U80" s="48"/>
      <c r="V80" s="48"/>
      <c r="W80" s="48"/>
      <c r="X80" s="48"/>
      <c r="Y80" s="48"/>
      <c r="Z80" s="48"/>
      <c r="AA80" s="129"/>
      <c r="AB80" s="132"/>
      <c r="AC80" s="141"/>
      <c r="AD80" s="94" t="str">
        <f>IF(O79="OK", "Yes", "No")</f>
        <v>No</v>
      </c>
      <c r="AE80" s="120"/>
      <c r="AF80" s="137"/>
    </row>
    <row r="81" spans="1:32" x14ac:dyDescent="0.25">
      <c r="A81" s="153"/>
      <c r="B81" s="47"/>
      <c r="C81" s="48"/>
      <c r="D81" s="48"/>
      <c r="E81" s="48"/>
      <c r="F81" s="48"/>
      <c r="G81" s="48"/>
      <c r="H81" s="48"/>
      <c r="I81" s="48"/>
      <c r="J81" s="48"/>
      <c r="K81" s="48"/>
      <c r="L81" s="48"/>
      <c r="M81" s="129"/>
      <c r="N81" s="132"/>
      <c r="O81" s="141"/>
      <c r="P81" s="48"/>
      <c r="Q81" s="48"/>
      <c r="R81" s="48"/>
      <c r="S81" s="48"/>
      <c r="T81" s="48"/>
      <c r="U81" s="48"/>
      <c r="V81" s="48"/>
      <c r="W81" s="48"/>
      <c r="X81" s="48"/>
      <c r="Y81" s="48"/>
      <c r="Z81" s="48"/>
      <c r="AA81" s="129"/>
      <c r="AB81" s="132"/>
      <c r="AC81" s="141"/>
      <c r="AD81" s="55" t="s">
        <v>63</v>
      </c>
      <c r="AE81" s="120"/>
      <c r="AF81" s="93" t="s">
        <v>86</v>
      </c>
    </row>
    <row r="82" spans="1:32" x14ac:dyDescent="0.25">
      <c r="A82" s="154"/>
      <c r="B82" s="47"/>
      <c r="C82" s="48"/>
      <c r="D82" s="48"/>
      <c r="E82" s="48"/>
      <c r="F82" s="48"/>
      <c r="G82" s="48"/>
      <c r="H82" s="48"/>
      <c r="I82" s="48"/>
      <c r="J82" s="48"/>
      <c r="K82" s="48"/>
      <c r="L82" s="48"/>
      <c r="M82" s="129"/>
      <c r="N82" s="132"/>
      <c r="O82" s="141"/>
      <c r="P82" s="48"/>
      <c r="Q82" s="48"/>
      <c r="R82" s="48"/>
      <c r="S82" s="48"/>
      <c r="T82" s="48"/>
      <c r="U82" s="48"/>
      <c r="V82" s="48"/>
      <c r="W82" s="48"/>
      <c r="X82" s="48"/>
      <c r="Y82" s="48"/>
      <c r="Z82" s="48"/>
      <c r="AA82" s="129"/>
      <c r="AB82" s="132"/>
      <c r="AC82" s="141"/>
      <c r="AD82" s="94" t="str">
        <f>IF(AC79="OK","Yes","No")</f>
        <v>No</v>
      </c>
      <c r="AE82" s="120"/>
      <c r="AF82" s="138"/>
    </row>
    <row r="83" spans="1:32" x14ac:dyDescent="0.25">
      <c r="A83" s="53" t="str">
        <f>IF(AD78="Cycle Complete", "", "Caution: Previous cycle incomplete")</f>
        <v>Caution: Previous cycle incomplete</v>
      </c>
      <c r="B83" s="49"/>
      <c r="C83" s="50"/>
      <c r="D83" s="50"/>
      <c r="E83" s="50"/>
      <c r="F83" s="50"/>
      <c r="G83" s="50"/>
      <c r="H83" s="50"/>
      <c r="I83" s="50"/>
      <c r="J83" s="50"/>
      <c r="K83" s="50"/>
      <c r="L83" s="50"/>
      <c r="M83" s="130"/>
      <c r="N83" s="133"/>
      <c r="O83" s="142"/>
      <c r="P83" s="50"/>
      <c r="Q83" s="50"/>
      <c r="R83" s="50"/>
      <c r="S83" s="50"/>
      <c r="T83" s="50"/>
      <c r="U83" s="50"/>
      <c r="V83" s="50"/>
      <c r="W83" s="50"/>
      <c r="X83" s="50"/>
      <c r="Y83" s="50"/>
      <c r="Z83" s="50"/>
      <c r="AA83" s="130"/>
      <c r="AB83" s="133"/>
      <c r="AC83" s="142"/>
      <c r="AD83" s="57" t="str">
        <f>IF(AND(AD80="Yes",AD82="Yes"),"Cycle Complete","Cycle Incomplete")</f>
        <v>Cycle Incomplete</v>
      </c>
      <c r="AE83" s="121"/>
      <c r="AF83" s="139"/>
    </row>
    <row r="84" spans="1:32" ht="15" customHeight="1" x14ac:dyDescent="0.25">
      <c r="A84" s="155"/>
      <c r="B84" s="33"/>
      <c r="C84" s="34"/>
      <c r="D84" s="34"/>
      <c r="E84" s="34"/>
      <c r="F84" s="34"/>
      <c r="G84" s="34"/>
      <c r="H84" s="34"/>
      <c r="I84" s="34"/>
      <c r="J84" s="34"/>
      <c r="K84" s="34"/>
      <c r="L84" s="34"/>
      <c r="M84" s="143"/>
      <c r="N84" s="122">
        <f>COUNTIF(C84:L88,"y")</f>
        <v>0</v>
      </c>
      <c r="O84" s="146" t="str">
        <f t="shared" ref="O84" si="28">IF(N84&gt;0,"OK","No Observation")</f>
        <v>No Observation</v>
      </c>
      <c r="P84" s="34"/>
      <c r="Q84" s="34"/>
      <c r="R84" s="34"/>
      <c r="S84" s="34"/>
      <c r="T84" s="34"/>
      <c r="U84" s="34"/>
      <c r="V84" s="34"/>
      <c r="W84" s="34"/>
      <c r="X84" s="34"/>
      <c r="Y84" s="34"/>
      <c r="Z84" s="34"/>
      <c r="AA84" s="143"/>
      <c r="AB84" s="122">
        <f>COUNTIF(P84:Z88,"Y")</f>
        <v>0</v>
      </c>
      <c r="AC84" s="146" t="str">
        <f t="shared" ref="AC84" si="29">IF(AB84&gt;0,"OK","No Debrief")</f>
        <v>No Debrief</v>
      </c>
      <c r="AD84" s="68" t="s">
        <v>62</v>
      </c>
      <c r="AE84" s="125"/>
      <c r="AF84" s="151"/>
    </row>
    <row r="85" spans="1:32" x14ac:dyDescent="0.25">
      <c r="A85" s="156"/>
      <c r="B85" s="35"/>
      <c r="C85" s="36"/>
      <c r="D85" s="36"/>
      <c r="E85" s="36"/>
      <c r="F85" s="36"/>
      <c r="G85" s="36"/>
      <c r="H85" s="36"/>
      <c r="I85" s="36"/>
      <c r="J85" s="36"/>
      <c r="K85" s="36"/>
      <c r="L85" s="36"/>
      <c r="M85" s="144"/>
      <c r="N85" s="123"/>
      <c r="O85" s="147"/>
      <c r="P85" s="36"/>
      <c r="Q85" s="36"/>
      <c r="R85" s="36"/>
      <c r="S85" s="36"/>
      <c r="T85" s="36"/>
      <c r="U85" s="36"/>
      <c r="V85" s="36"/>
      <c r="W85" s="36"/>
      <c r="X85" s="36"/>
      <c r="Y85" s="36"/>
      <c r="Z85" s="36"/>
      <c r="AA85" s="144"/>
      <c r="AB85" s="123"/>
      <c r="AC85" s="147"/>
      <c r="AD85" s="94" t="str">
        <f>IF(O84="OK", "Yes", "No")</f>
        <v>No</v>
      </c>
      <c r="AE85" s="126"/>
      <c r="AF85" s="150"/>
    </row>
    <row r="86" spans="1:32" x14ac:dyDescent="0.25">
      <c r="A86" s="156"/>
      <c r="B86" s="35"/>
      <c r="C86" s="36"/>
      <c r="D86" s="36"/>
      <c r="E86" s="36"/>
      <c r="F86" s="36"/>
      <c r="G86" s="36"/>
      <c r="H86" s="36"/>
      <c r="I86" s="36"/>
      <c r="J86" s="36"/>
      <c r="K86" s="36"/>
      <c r="L86" s="36"/>
      <c r="M86" s="144"/>
      <c r="N86" s="123"/>
      <c r="O86" s="147"/>
      <c r="P86" s="36"/>
      <c r="Q86" s="36"/>
      <c r="R86" s="36"/>
      <c r="S86" s="36"/>
      <c r="T86" s="36"/>
      <c r="U86" s="36"/>
      <c r="V86" s="36"/>
      <c r="W86" s="36"/>
      <c r="X86" s="36"/>
      <c r="Y86" s="36"/>
      <c r="Z86" s="36"/>
      <c r="AA86" s="144"/>
      <c r="AB86" s="123"/>
      <c r="AC86" s="147"/>
      <c r="AD86" s="55" t="s">
        <v>63</v>
      </c>
      <c r="AE86" s="126"/>
      <c r="AF86" s="93" t="s">
        <v>86</v>
      </c>
    </row>
    <row r="87" spans="1:32" x14ac:dyDescent="0.25">
      <c r="A87" s="157"/>
      <c r="B87" s="35"/>
      <c r="C87" s="36"/>
      <c r="D87" s="36"/>
      <c r="E87" s="36"/>
      <c r="F87" s="36"/>
      <c r="G87" s="36"/>
      <c r="H87" s="36"/>
      <c r="I87" s="36"/>
      <c r="J87" s="36"/>
      <c r="K87" s="36"/>
      <c r="L87" s="36"/>
      <c r="M87" s="144"/>
      <c r="N87" s="123"/>
      <c r="O87" s="147"/>
      <c r="P87" s="36"/>
      <c r="Q87" s="36"/>
      <c r="R87" s="36"/>
      <c r="S87" s="36"/>
      <c r="T87" s="36"/>
      <c r="U87" s="36"/>
      <c r="V87" s="36"/>
      <c r="W87" s="36"/>
      <c r="X87" s="36"/>
      <c r="Y87" s="36"/>
      <c r="Z87" s="36"/>
      <c r="AA87" s="144"/>
      <c r="AB87" s="123"/>
      <c r="AC87" s="147"/>
      <c r="AD87" s="94" t="str">
        <f>IF(AC84="OK","Yes","No")</f>
        <v>No</v>
      </c>
      <c r="AE87" s="126"/>
      <c r="AF87" s="134"/>
    </row>
    <row r="88" spans="1:32" x14ac:dyDescent="0.25">
      <c r="A88" s="71" t="str">
        <f>IF(AD83="Cycle Complete", "", "Caution: Previous cycle incomplete")</f>
        <v>Caution: Previous cycle incomplete</v>
      </c>
      <c r="B88" s="37"/>
      <c r="C88" s="38"/>
      <c r="D88" s="38"/>
      <c r="E88" s="38"/>
      <c r="F88" s="38"/>
      <c r="G88" s="38"/>
      <c r="H88" s="38"/>
      <c r="I88" s="38"/>
      <c r="J88" s="38"/>
      <c r="K88" s="38"/>
      <c r="L88" s="38"/>
      <c r="M88" s="145"/>
      <c r="N88" s="124"/>
      <c r="O88" s="148"/>
      <c r="P88" s="38"/>
      <c r="Q88" s="38"/>
      <c r="R88" s="38"/>
      <c r="S88" s="38"/>
      <c r="T88" s="38"/>
      <c r="U88" s="38"/>
      <c r="V88" s="38"/>
      <c r="W88" s="38"/>
      <c r="X88" s="38"/>
      <c r="Y88" s="38"/>
      <c r="Z88" s="38"/>
      <c r="AA88" s="145"/>
      <c r="AB88" s="124"/>
      <c r="AC88" s="148"/>
      <c r="AD88" s="57" t="str">
        <f>IF(AND(AD85="Yes",AD87="Yes"),"Cycle Complete","Cycle Incomplete")</f>
        <v>Cycle Incomplete</v>
      </c>
      <c r="AE88" s="127"/>
      <c r="AF88" s="135"/>
    </row>
    <row r="89" spans="1:32" ht="15" customHeight="1" x14ac:dyDescent="0.25">
      <c r="A89" s="152"/>
      <c r="B89" s="45"/>
      <c r="C89" s="46"/>
      <c r="D89" s="46"/>
      <c r="E89" s="46"/>
      <c r="F89" s="46"/>
      <c r="G89" s="46"/>
      <c r="H89" s="46"/>
      <c r="I89" s="46"/>
      <c r="J89" s="46"/>
      <c r="K89" s="46"/>
      <c r="L89" s="46"/>
      <c r="M89" s="128"/>
      <c r="N89" s="131">
        <f>COUNTIF(C89:L93,"y")</f>
        <v>0</v>
      </c>
      <c r="O89" s="140" t="str">
        <f t="shared" ref="O89" si="30">IF(N89&gt;0,"OK","No Observation")</f>
        <v>No Observation</v>
      </c>
      <c r="P89" s="46"/>
      <c r="Q89" s="46"/>
      <c r="R89" s="46"/>
      <c r="S89" s="46"/>
      <c r="T89" s="46"/>
      <c r="U89" s="46"/>
      <c r="V89" s="46"/>
      <c r="W89" s="46"/>
      <c r="X89" s="46"/>
      <c r="Y89" s="46"/>
      <c r="Z89" s="46"/>
      <c r="AA89" s="128"/>
      <c r="AB89" s="131">
        <f>COUNTIF(P89:Z93,"Y")</f>
        <v>0</v>
      </c>
      <c r="AC89" s="140" t="str">
        <f t="shared" ref="AC89" si="31">IF(AB89&gt;0,"OK","No Debrief")</f>
        <v>No Debrief</v>
      </c>
      <c r="AD89" s="68" t="s">
        <v>62</v>
      </c>
      <c r="AE89" s="119"/>
      <c r="AF89" s="136"/>
    </row>
    <row r="90" spans="1:32" x14ac:dyDescent="0.25">
      <c r="A90" s="153"/>
      <c r="B90" s="47"/>
      <c r="C90" s="48"/>
      <c r="D90" s="48"/>
      <c r="E90" s="48"/>
      <c r="F90" s="48"/>
      <c r="G90" s="48"/>
      <c r="H90" s="48"/>
      <c r="I90" s="48"/>
      <c r="J90" s="48"/>
      <c r="K90" s="48"/>
      <c r="L90" s="48"/>
      <c r="M90" s="129"/>
      <c r="N90" s="132"/>
      <c r="O90" s="141"/>
      <c r="P90" s="48"/>
      <c r="Q90" s="48"/>
      <c r="R90" s="48"/>
      <c r="S90" s="48"/>
      <c r="T90" s="48"/>
      <c r="U90" s="48"/>
      <c r="V90" s="48"/>
      <c r="W90" s="48"/>
      <c r="X90" s="48"/>
      <c r="Y90" s="48"/>
      <c r="Z90" s="48"/>
      <c r="AA90" s="129"/>
      <c r="AB90" s="132"/>
      <c r="AC90" s="141"/>
      <c r="AD90" s="94" t="str">
        <f>IF(O89="OK", "Yes", "No")</f>
        <v>No</v>
      </c>
      <c r="AE90" s="120"/>
      <c r="AF90" s="137"/>
    </row>
    <row r="91" spans="1:32" x14ac:dyDescent="0.25">
      <c r="A91" s="153"/>
      <c r="B91" s="47"/>
      <c r="C91" s="48"/>
      <c r="D91" s="48"/>
      <c r="E91" s="48"/>
      <c r="F91" s="48"/>
      <c r="G91" s="48"/>
      <c r="H91" s="48"/>
      <c r="I91" s="48"/>
      <c r="J91" s="48"/>
      <c r="K91" s="48"/>
      <c r="L91" s="48"/>
      <c r="M91" s="129"/>
      <c r="N91" s="132"/>
      <c r="O91" s="141"/>
      <c r="P91" s="48"/>
      <c r="Q91" s="48"/>
      <c r="R91" s="48"/>
      <c r="S91" s="48"/>
      <c r="T91" s="48"/>
      <c r="U91" s="48"/>
      <c r="V91" s="48"/>
      <c r="W91" s="48"/>
      <c r="X91" s="48"/>
      <c r="Y91" s="48"/>
      <c r="Z91" s="48"/>
      <c r="AA91" s="129"/>
      <c r="AB91" s="132"/>
      <c r="AC91" s="141"/>
      <c r="AD91" s="55" t="s">
        <v>63</v>
      </c>
      <c r="AE91" s="120"/>
      <c r="AF91" s="93" t="s">
        <v>86</v>
      </c>
    </row>
    <row r="92" spans="1:32" x14ac:dyDescent="0.25">
      <c r="A92" s="154"/>
      <c r="B92" s="47"/>
      <c r="C92" s="48"/>
      <c r="D92" s="48"/>
      <c r="E92" s="48"/>
      <c r="F92" s="48"/>
      <c r="G92" s="48"/>
      <c r="H92" s="48"/>
      <c r="I92" s="48"/>
      <c r="J92" s="48"/>
      <c r="K92" s="48"/>
      <c r="L92" s="48"/>
      <c r="M92" s="129"/>
      <c r="N92" s="132"/>
      <c r="O92" s="141"/>
      <c r="P92" s="48"/>
      <c r="Q92" s="48"/>
      <c r="R92" s="48"/>
      <c r="S92" s="48"/>
      <c r="T92" s="48"/>
      <c r="U92" s="48"/>
      <c r="V92" s="48"/>
      <c r="W92" s="48"/>
      <c r="X92" s="48"/>
      <c r="Y92" s="48"/>
      <c r="Z92" s="48"/>
      <c r="AA92" s="129"/>
      <c r="AB92" s="132"/>
      <c r="AC92" s="141"/>
      <c r="AD92" s="94" t="str">
        <f>IF(AC89="OK","Yes","No")</f>
        <v>No</v>
      </c>
      <c r="AE92" s="120"/>
      <c r="AF92" s="138"/>
    </row>
    <row r="93" spans="1:32" x14ac:dyDescent="0.25">
      <c r="A93" s="53" t="str">
        <f>IF(AD88="Cycle Complete", "", "Caution: Previous cycle incomplete")</f>
        <v>Caution: Previous cycle incomplete</v>
      </c>
      <c r="B93" s="49"/>
      <c r="C93" s="50"/>
      <c r="D93" s="50"/>
      <c r="E93" s="50"/>
      <c r="F93" s="50"/>
      <c r="G93" s="50"/>
      <c r="H93" s="50"/>
      <c r="I93" s="50"/>
      <c r="J93" s="50"/>
      <c r="K93" s="50"/>
      <c r="L93" s="50"/>
      <c r="M93" s="130"/>
      <c r="N93" s="133"/>
      <c r="O93" s="142"/>
      <c r="P93" s="50"/>
      <c r="Q93" s="50"/>
      <c r="R93" s="50"/>
      <c r="S93" s="50"/>
      <c r="T93" s="50"/>
      <c r="U93" s="50"/>
      <c r="V93" s="50"/>
      <c r="W93" s="50"/>
      <c r="X93" s="50"/>
      <c r="Y93" s="50"/>
      <c r="Z93" s="50"/>
      <c r="AA93" s="130"/>
      <c r="AB93" s="133"/>
      <c r="AC93" s="142"/>
      <c r="AD93" s="57" t="str">
        <f>IF(AND(AD90="Yes",AD92="Yes"),"Cycle Complete","Cycle Incomplete")</f>
        <v>Cycle Incomplete</v>
      </c>
      <c r="AE93" s="121"/>
      <c r="AF93" s="139"/>
    </row>
    <row r="94" spans="1:32" ht="15" customHeight="1" x14ac:dyDescent="0.25">
      <c r="A94" s="155"/>
      <c r="B94" s="33"/>
      <c r="C94" s="34"/>
      <c r="D94" s="34"/>
      <c r="E94" s="34"/>
      <c r="F94" s="34"/>
      <c r="G94" s="34"/>
      <c r="H94" s="34"/>
      <c r="I94" s="34"/>
      <c r="J94" s="34"/>
      <c r="K94" s="34"/>
      <c r="L94" s="34"/>
      <c r="M94" s="143"/>
      <c r="N94" s="122">
        <f>COUNTIF(C94:L98,"y")</f>
        <v>0</v>
      </c>
      <c r="O94" s="146" t="str">
        <f t="shared" ref="O94" si="32">IF(N94&gt;0,"OK","No Observation")</f>
        <v>No Observation</v>
      </c>
      <c r="P94" s="34"/>
      <c r="Q94" s="34"/>
      <c r="R94" s="34"/>
      <c r="S94" s="34"/>
      <c r="T94" s="34"/>
      <c r="U94" s="34"/>
      <c r="V94" s="34"/>
      <c r="W94" s="34"/>
      <c r="X94" s="34"/>
      <c r="Y94" s="34"/>
      <c r="Z94" s="34"/>
      <c r="AA94" s="143"/>
      <c r="AB94" s="122">
        <f>COUNTIF(P94:Z98,"Y")</f>
        <v>0</v>
      </c>
      <c r="AC94" s="146" t="str">
        <f t="shared" ref="AC94" si="33">IF(AB94&gt;0,"OK","No Debrief")</f>
        <v>No Debrief</v>
      </c>
      <c r="AD94" s="68" t="s">
        <v>62</v>
      </c>
      <c r="AE94" s="125"/>
      <c r="AF94" s="151"/>
    </row>
    <row r="95" spans="1:32" x14ac:dyDescent="0.25">
      <c r="A95" s="156"/>
      <c r="B95" s="35"/>
      <c r="C95" s="36"/>
      <c r="D95" s="36"/>
      <c r="E95" s="36"/>
      <c r="F95" s="36"/>
      <c r="G95" s="36"/>
      <c r="H95" s="36"/>
      <c r="I95" s="36"/>
      <c r="J95" s="36"/>
      <c r="K95" s="36"/>
      <c r="L95" s="36"/>
      <c r="M95" s="144"/>
      <c r="N95" s="123"/>
      <c r="O95" s="147"/>
      <c r="P95" s="36"/>
      <c r="Q95" s="36"/>
      <c r="R95" s="36"/>
      <c r="S95" s="36"/>
      <c r="T95" s="36"/>
      <c r="U95" s="36"/>
      <c r="V95" s="36"/>
      <c r="W95" s="36"/>
      <c r="X95" s="36"/>
      <c r="Y95" s="36"/>
      <c r="Z95" s="36"/>
      <c r="AA95" s="144"/>
      <c r="AB95" s="123"/>
      <c r="AC95" s="147"/>
      <c r="AD95" s="94" t="str">
        <f>IF(O94="OK", "Yes", "No")</f>
        <v>No</v>
      </c>
      <c r="AE95" s="126"/>
      <c r="AF95" s="150"/>
    </row>
    <row r="96" spans="1:32" x14ac:dyDescent="0.25">
      <c r="A96" s="156"/>
      <c r="B96" s="35"/>
      <c r="C96" s="36"/>
      <c r="D96" s="36"/>
      <c r="E96" s="36"/>
      <c r="F96" s="36"/>
      <c r="G96" s="36"/>
      <c r="H96" s="36"/>
      <c r="I96" s="36"/>
      <c r="J96" s="36"/>
      <c r="K96" s="36"/>
      <c r="L96" s="36"/>
      <c r="M96" s="144"/>
      <c r="N96" s="123"/>
      <c r="O96" s="147"/>
      <c r="P96" s="36"/>
      <c r="Q96" s="36"/>
      <c r="R96" s="36"/>
      <c r="S96" s="36"/>
      <c r="T96" s="36"/>
      <c r="U96" s="36"/>
      <c r="V96" s="36"/>
      <c r="W96" s="36"/>
      <c r="X96" s="36"/>
      <c r="Y96" s="36"/>
      <c r="Z96" s="36"/>
      <c r="AA96" s="144"/>
      <c r="AB96" s="123"/>
      <c r="AC96" s="147"/>
      <c r="AD96" s="55" t="s">
        <v>63</v>
      </c>
      <c r="AE96" s="126"/>
      <c r="AF96" s="93" t="s">
        <v>86</v>
      </c>
    </row>
    <row r="97" spans="1:32" x14ac:dyDescent="0.25">
      <c r="A97" s="157"/>
      <c r="B97" s="35"/>
      <c r="C97" s="36"/>
      <c r="D97" s="36"/>
      <c r="E97" s="36"/>
      <c r="F97" s="36"/>
      <c r="G97" s="36"/>
      <c r="H97" s="36"/>
      <c r="I97" s="36"/>
      <c r="J97" s="36"/>
      <c r="K97" s="36"/>
      <c r="L97" s="36"/>
      <c r="M97" s="144"/>
      <c r="N97" s="123"/>
      <c r="O97" s="147"/>
      <c r="P97" s="36"/>
      <c r="Q97" s="36"/>
      <c r="R97" s="36"/>
      <c r="S97" s="36"/>
      <c r="T97" s="36"/>
      <c r="U97" s="36"/>
      <c r="V97" s="36"/>
      <c r="W97" s="36"/>
      <c r="X97" s="36"/>
      <c r="Y97" s="36"/>
      <c r="Z97" s="36"/>
      <c r="AA97" s="144"/>
      <c r="AB97" s="123"/>
      <c r="AC97" s="147"/>
      <c r="AD97" s="94" t="str">
        <f>IF(AC94="OK","Yes","No")</f>
        <v>No</v>
      </c>
      <c r="AE97" s="126"/>
      <c r="AF97" s="134"/>
    </row>
    <row r="98" spans="1:32" x14ac:dyDescent="0.25">
      <c r="A98" s="71" t="str">
        <f>IF(AD93="Cycle Complete", "", "Caution: Previous cycle incomplete")</f>
        <v>Caution: Previous cycle incomplete</v>
      </c>
      <c r="B98" s="37"/>
      <c r="C98" s="38"/>
      <c r="D98" s="38"/>
      <c r="E98" s="38"/>
      <c r="F98" s="38"/>
      <c r="G98" s="38"/>
      <c r="H98" s="38"/>
      <c r="I98" s="38"/>
      <c r="J98" s="38"/>
      <c r="K98" s="38"/>
      <c r="L98" s="38"/>
      <c r="M98" s="145"/>
      <c r="N98" s="124"/>
      <c r="O98" s="148"/>
      <c r="P98" s="38"/>
      <c r="Q98" s="38"/>
      <c r="R98" s="38"/>
      <c r="S98" s="38"/>
      <c r="T98" s="38"/>
      <c r="U98" s="38"/>
      <c r="V98" s="38"/>
      <c r="W98" s="38"/>
      <c r="X98" s="38"/>
      <c r="Y98" s="38"/>
      <c r="Z98" s="38"/>
      <c r="AA98" s="145"/>
      <c r="AB98" s="124"/>
      <c r="AC98" s="148"/>
      <c r="AD98" s="57" t="str">
        <f>IF(AND(AD95="Yes",AD97="Yes"),"Cycle Complete","Cycle Incomplete")</f>
        <v>Cycle Incomplete</v>
      </c>
      <c r="AE98" s="127"/>
      <c r="AF98" s="135"/>
    </row>
    <row r="99" spans="1:32" ht="15" customHeight="1" x14ac:dyDescent="0.25">
      <c r="A99" s="152"/>
      <c r="B99" s="45"/>
      <c r="C99" s="46"/>
      <c r="D99" s="46"/>
      <c r="E99" s="46"/>
      <c r="F99" s="46"/>
      <c r="G99" s="46"/>
      <c r="H99" s="46"/>
      <c r="I99" s="46"/>
      <c r="J99" s="46"/>
      <c r="K99" s="46"/>
      <c r="L99" s="46"/>
      <c r="M99" s="128"/>
      <c r="N99" s="131">
        <f>COUNTIF(C99:L103,"y")</f>
        <v>0</v>
      </c>
      <c r="O99" s="140" t="str">
        <f t="shared" ref="O99" si="34">IF(N99&gt;0,"OK","No Observation")</f>
        <v>No Observation</v>
      </c>
      <c r="P99" s="46"/>
      <c r="Q99" s="46"/>
      <c r="R99" s="46"/>
      <c r="S99" s="46"/>
      <c r="T99" s="46"/>
      <c r="U99" s="46"/>
      <c r="V99" s="46"/>
      <c r="W99" s="46"/>
      <c r="X99" s="46"/>
      <c r="Y99" s="46"/>
      <c r="Z99" s="46"/>
      <c r="AA99" s="128"/>
      <c r="AB99" s="131">
        <f>COUNTIF(P99:Z103,"Y")</f>
        <v>0</v>
      </c>
      <c r="AC99" s="140" t="str">
        <f t="shared" ref="AC99" si="35">IF(AB99&gt;0,"OK","No Debrief")</f>
        <v>No Debrief</v>
      </c>
      <c r="AD99" s="68" t="s">
        <v>62</v>
      </c>
      <c r="AE99" s="119"/>
      <c r="AF99" s="136"/>
    </row>
    <row r="100" spans="1:32" x14ac:dyDescent="0.25">
      <c r="A100" s="153"/>
      <c r="B100" s="47"/>
      <c r="C100" s="48"/>
      <c r="D100" s="48"/>
      <c r="E100" s="48"/>
      <c r="F100" s="48"/>
      <c r="G100" s="48"/>
      <c r="H100" s="48"/>
      <c r="I100" s="48"/>
      <c r="J100" s="48"/>
      <c r="K100" s="48"/>
      <c r="L100" s="48"/>
      <c r="M100" s="129"/>
      <c r="N100" s="132"/>
      <c r="O100" s="141"/>
      <c r="P100" s="48"/>
      <c r="Q100" s="48"/>
      <c r="R100" s="48"/>
      <c r="S100" s="48"/>
      <c r="T100" s="48"/>
      <c r="U100" s="48"/>
      <c r="V100" s="48"/>
      <c r="W100" s="48"/>
      <c r="X100" s="48"/>
      <c r="Y100" s="48"/>
      <c r="Z100" s="48"/>
      <c r="AA100" s="129"/>
      <c r="AB100" s="132"/>
      <c r="AC100" s="141"/>
      <c r="AD100" s="94" t="str">
        <f>IF(O99="OK", "Yes", "No")</f>
        <v>No</v>
      </c>
      <c r="AE100" s="120"/>
      <c r="AF100" s="137"/>
    </row>
    <row r="101" spans="1:32" x14ac:dyDescent="0.25">
      <c r="A101" s="153"/>
      <c r="B101" s="47"/>
      <c r="C101" s="48"/>
      <c r="D101" s="48"/>
      <c r="E101" s="48"/>
      <c r="F101" s="48"/>
      <c r="G101" s="48"/>
      <c r="H101" s="48"/>
      <c r="I101" s="48"/>
      <c r="J101" s="48"/>
      <c r="K101" s="48"/>
      <c r="L101" s="48"/>
      <c r="M101" s="129"/>
      <c r="N101" s="132"/>
      <c r="O101" s="141"/>
      <c r="P101" s="48"/>
      <c r="Q101" s="48"/>
      <c r="R101" s="48"/>
      <c r="S101" s="48"/>
      <c r="T101" s="48"/>
      <c r="U101" s="48"/>
      <c r="V101" s="48"/>
      <c r="W101" s="48"/>
      <c r="X101" s="48"/>
      <c r="Y101" s="48"/>
      <c r="Z101" s="48"/>
      <c r="AA101" s="129"/>
      <c r="AB101" s="132"/>
      <c r="AC101" s="141"/>
      <c r="AD101" s="55" t="s">
        <v>63</v>
      </c>
      <c r="AE101" s="120"/>
      <c r="AF101" s="93" t="s">
        <v>86</v>
      </c>
    </row>
    <row r="102" spans="1:32" x14ac:dyDescent="0.25">
      <c r="A102" s="154"/>
      <c r="B102" s="47"/>
      <c r="C102" s="48"/>
      <c r="D102" s="48"/>
      <c r="E102" s="48"/>
      <c r="F102" s="48"/>
      <c r="G102" s="48"/>
      <c r="H102" s="48"/>
      <c r="I102" s="48"/>
      <c r="J102" s="48"/>
      <c r="K102" s="48"/>
      <c r="L102" s="48"/>
      <c r="M102" s="129"/>
      <c r="N102" s="132"/>
      <c r="O102" s="141"/>
      <c r="P102" s="48"/>
      <c r="Q102" s="48"/>
      <c r="R102" s="48"/>
      <c r="S102" s="48"/>
      <c r="T102" s="48"/>
      <c r="U102" s="48"/>
      <c r="V102" s="48"/>
      <c r="W102" s="48"/>
      <c r="X102" s="48"/>
      <c r="Y102" s="48"/>
      <c r="Z102" s="48"/>
      <c r="AA102" s="129"/>
      <c r="AB102" s="132"/>
      <c r="AC102" s="141"/>
      <c r="AD102" s="94" t="str">
        <f>IF(AC99="OK","Yes","No")</f>
        <v>No</v>
      </c>
      <c r="AE102" s="120"/>
      <c r="AF102" s="138"/>
    </row>
    <row r="103" spans="1:32" x14ac:dyDescent="0.25">
      <c r="A103" s="53" t="str">
        <f>IF(AD98="Cycle Complete", "", "Caution: Previous cycle incomplete")</f>
        <v>Caution: Previous cycle incomplete</v>
      </c>
      <c r="B103" s="49"/>
      <c r="C103" s="50"/>
      <c r="D103" s="50"/>
      <c r="E103" s="50"/>
      <c r="F103" s="50"/>
      <c r="G103" s="50"/>
      <c r="H103" s="50"/>
      <c r="I103" s="50"/>
      <c r="J103" s="50"/>
      <c r="K103" s="50"/>
      <c r="L103" s="50"/>
      <c r="M103" s="130"/>
      <c r="N103" s="133"/>
      <c r="O103" s="142"/>
      <c r="P103" s="50"/>
      <c r="Q103" s="50"/>
      <c r="R103" s="50"/>
      <c r="S103" s="50"/>
      <c r="T103" s="50"/>
      <c r="U103" s="50"/>
      <c r="V103" s="50"/>
      <c r="W103" s="50"/>
      <c r="X103" s="50"/>
      <c r="Y103" s="50"/>
      <c r="Z103" s="50"/>
      <c r="AA103" s="130"/>
      <c r="AB103" s="133"/>
      <c r="AC103" s="142"/>
      <c r="AD103" s="57" t="str">
        <f>IF(AND(AD100="Yes",AD102="Yes"),"Cycle Complete","Cycle Incomplete")</f>
        <v>Cycle Incomplete</v>
      </c>
      <c r="AE103" s="121"/>
      <c r="AF103" s="139"/>
    </row>
    <row r="104" spans="1:32" ht="15" customHeight="1" x14ac:dyDescent="0.25">
      <c r="A104" s="155"/>
      <c r="B104" s="33"/>
      <c r="C104" s="34"/>
      <c r="D104" s="34"/>
      <c r="E104" s="34"/>
      <c r="F104" s="34"/>
      <c r="G104" s="34"/>
      <c r="H104" s="34"/>
      <c r="I104" s="34"/>
      <c r="J104" s="34"/>
      <c r="K104" s="34"/>
      <c r="L104" s="34"/>
      <c r="M104" s="143"/>
      <c r="N104" s="122">
        <f>COUNTIF(C104:L108,"y")</f>
        <v>0</v>
      </c>
      <c r="O104" s="146" t="str">
        <f t="shared" ref="O104" si="36">IF(N104&gt;0,"OK","No Observation")</f>
        <v>No Observation</v>
      </c>
      <c r="P104" s="34"/>
      <c r="Q104" s="34"/>
      <c r="R104" s="34"/>
      <c r="S104" s="34"/>
      <c r="T104" s="34"/>
      <c r="U104" s="34"/>
      <c r="V104" s="34"/>
      <c r="W104" s="34"/>
      <c r="X104" s="34"/>
      <c r="Y104" s="34"/>
      <c r="Z104" s="34"/>
      <c r="AA104" s="143"/>
      <c r="AB104" s="122">
        <f>COUNTIF(P104:Z108,"Y")</f>
        <v>0</v>
      </c>
      <c r="AC104" s="146" t="str">
        <f t="shared" ref="AC104" si="37">IF(AB104&gt;0,"OK","No Debrief")</f>
        <v>No Debrief</v>
      </c>
      <c r="AD104" s="68" t="s">
        <v>62</v>
      </c>
      <c r="AE104" s="125"/>
      <c r="AF104" s="151"/>
    </row>
    <row r="105" spans="1:32" x14ac:dyDescent="0.25">
      <c r="A105" s="156"/>
      <c r="B105" s="35"/>
      <c r="C105" s="36"/>
      <c r="D105" s="36"/>
      <c r="E105" s="36"/>
      <c r="F105" s="36"/>
      <c r="G105" s="36"/>
      <c r="H105" s="36"/>
      <c r="I105" s="36"/>
      <c r="J105" s="36"/>
      <c r="K105" s="36"/>
      <c r="L105" s="36"/>
      <c r="M105" s="144"/>
      <c r="N105" s="123"/>
      <c r="O105" s="147"/>
      <c r="P105" s="36"/>
      <c r="Q105" s="36"/>
      <c r="R105" s="36"/>
      <c r="S105" s="36"/>
      <c r="T105" s="36"/>
      <c r="U105" s="36"/>
      <c r="V105" s="36"/>
      <c r="W105" s="36"/>
      <c r="X105" s="36"/>
      <c r="Y105" s="36"/>
      <c r="Z105" s="36"/>
      <c r="AA105" s="144"/>
      <c r="AB105" s="123"/>
      <c r="AC105" s="147"/>
      <c r="AD105" s="94" t="str">
        <f>IF(O104="OK", "Yes", "No")</f>
        <v>No</v>
      </c>
      <c r="AE105" s="126"/>
      <c r="AF105" s="150"/>
    </row>
    <row r="106" spans="1:32" x14ac:dyDescent="0.25">
      <c r="A106" s="156"/>
      <c r="B106" s="35"/>
      <c r="C106" s="36"/>
      <c r="D106" s="36"/>
      <c r="E106" s="36"/>
      <c r="F106" s="36"/>
      <c r="G106" s="36"/>
      <c r="H106" s="36"/>
      <c r="I106" s="36"/>
      <c r="J106" s="36"/>
      <c r="K106" s="36"/>
      <c r="L106" s="36"/>
      <c r="M106" s="144"/>
      <c r="N106" s="123"/>
      <c r="O106" s="147"/>
      <c r="P106" s="36"/>
      <c r="Q106" s="36"/>
      <c r="R106" s="36"/>
      <c r="S106" s="36"/>
      <c r="T106" s="36"/>
      <c r="U106" s="36"/>
      <c r="V106" s="36"/>
      <c r="W106" s="36"/>
      <c r="X106" s="36"/>
      <c r="Y106" s="36"/>
      <c r="Z106" s="36"/>
      <c r="AA106" s="144"/>
      <c r="AB106" s="123"/>
      <c r="AC106" s="147"/>
      <c r="AD106" s="55" t="s">
        <v>63</v>
      </c>
      <c r="AE106" s="126"/>
      <c r="AF106" s="93" t="s">
        <v>86</v>
      </c>
    </row>
    <row r="107" spans="1:32" x14ac:dyDescent="0.25">
      <c r="A107" s="157"/>
      <c r="B107" s="35"/>
      <c r="C107" s="36"/>
      <c r="D107" s="36"/>
      <c r="E107" s="36"/>
      <c r="F107" s="36"/>
      <c r="G107" s="36"/>
      <c r="H107" s="36"/>
      <c r="I107" s="36"/>
      <c r="J107" s="36"/>
      <c r="K107" s="36"/>
      <c r="L107" s="36"/>
      <c r="M107" s="144"/>
      <c r="N107" s="123"/>
      <c r="O107" s="147"/>
      <c r="P107" s="36"/>
      <c r="Q107" s="36"/>
      <c r="R107" s="36"/>
      <c r="S107" s="36"/>
      <c r="T107" s="36"/>
      <c r="U107" s="36"/>
      <c r="V107" s="36"/>
      <c r="W107" s="36"/>
      <c r="X107" s="36"/>
      <c r="Y107" s="36"/>
      <c r="Z107" s="36"/>
      <c r="AA107" s="144"/>
      <c r="AB107" s="123"/>
      <c r="AC107" s="147"/>
      <c r="AD107" s="94" t="str">
        <f>IF(AC104="OK","Yes","No")</f>
        <v>No</v>
      </c>
      <c r="AE107" s="126"/>
      <c r="AF107" s="134"/>
    </row>
    <row r="108" spans="1:32" x14ac:dyDescent="0.25">
      <c r="A108" s="71" t="str">
        <f>IF(AD103="Cycle Complete", "", "Caution: Previous cycle incomplete")</f>
        <v>Caution: Previous cycle incomplete</v>
      </c>
      <c r="B108" s="37"/>
      <c r="C108" s="38"/>
      <c r="D108" s="38"/>
      <c r="E108" s="38"/>
      <c r="F108" s="38"/>
      <c r="G108" s="38"/>
      <c r="H108" s="38"/>
      <c r="I108" s="38"/>
      <c r="J108" s="38"/>
      <c r="K108" s="38"/>
      <c r="L108" s="38"/>
      <c r="M108" s="145"/>
      <c r="N108" s="124"/>
      <c r="O108" s="148"/>
      <c r="P108" s="38"/>
      <c r="Q108" s="38"/>
      <c r="R108" s="38"/>
      <c r="S108" s="38"/>
      <c r="T108" s="38"/>
      <c r="U108" s="38"/>
      <c r="V108" s="38"/>
      <c r="W108" s="38"/>
      <c r="X108" s="38"/>
      <c r="Y108" s="38"/>
      <c r="Z108" s="38"/>
      <c r="AA108" s="145"/>
      <c r="AB108" s="124"/>
      <c r="AC108" s="148"/>
      <c r="AD108" s="57" t="str">
        <f>IF(AND(AD105="Yes",AD107="Yes"),"Cycle Complete","Cycle Incomplete")</f>
        <v>Cycle Incomplete</v>
      </c>
      <c r="AE108" s="127"/>
      <c r="AF108" s="135"/>
    </row>
    <row r="109" spans="1:32" ht="15" customHeight="1" x14ac:dyDescent="0.25">
      <c r="A109" s="152"/>
      <c r="B109" s="45"/>
      <c r="C109" s="46"/>
      <c r="D109" s="46"/>
      <c r="E109" s="46"/>
      <c r="F109" s="46"/>
      <c r="G109" s="46"/>
      <c r="H109" s="46"/>
      <c r="I109" s="46"/>
      <c r="J109" s="46"/>
      <c r="K109" s="46"/>
      <c r="L109" s="46"/>
      <c r="M109" s="128"/>
      <c r="N109" s="131">
        <f>COUNTIF(C109:L113,"y")</f>
        <v>0</v>
      </c>
      <c r="O109" s="140" t="str">
        <f t="shared" ref="O109" si="38">IF(N109&gt;0,"OK","No Observation")</f>
        <v>No Observation</v>
      </c>
      <c r="P109" s="46"/>
      <c r="Q109" s="46"/>
      <c r="R109" s="46"/>
      <c r="S109" s="46"/>
      <c r="T109" s="46"/>
      <c r="U109" s="46"/>
      <c r="V109" s="46"/>
      <c r="W109" s="46"/>
      <c r="X109" s="46"/>
      <c r="Y109" s="46"/>
      <c r="Z109" s="46"/>
      <c r="AA109" s="128"/>
      <c r="AB109" s="131">
        <f>COUNTIF(P109:Z113,"Y")</f>
        <v>0</v>
      </c>
      <c r="AC109" s="140" t="str">
        <f t="shared" ref="AC109" si="39">IF(AB109&gt;0,"OK","No Debrief")</f>
        <v>No Debrief</v>
      </c>
      <c r="AD109" s="68" t="s">
        <v>62</v>
      </c>
      <c r="AE109" s="119"/>
      <c r="AF109" s="136"/>
    </row>
    <row r="110" spans="1:32" x14ac:dyDescent="0.25">
      <c r="A110" s="153"/>
      <c r="B110" s="47"/>
      <c r="C110" s="48"/>
      <c r="D110" s="48"/>
      <c r="E110" s="48"/>
      <c r="F110" s="48"/>
      <c r="G110" s="48"/>
      <c r="H110" s="48"/>
      <c r="I110" s="48"/>
      <c r="J110" s="48"/>
      <c r="K110" s="48"/>
      <c r="L110" s="48"/>
      <c r="M110" s="129"/>
      <c r="N110" s="132"/>
      <c r="O110" s="141"/>
      <c r="P110" s="48"/>
      <c r="Q110" s="48"/>
      <c r="R110" s="48"/>
      <c r="S110" s="48"/>
      <c r="T110" s="48"/>
      <c r="U110" s="48"/>
      <c r="V110" s="48"/>
      <c r="W110" s="48"/>
      <c r="X110" s="48"/>
      <c r="Y110" s="48"/>
      <c r="Z110" s="48"/>
      <c r="AA110" s="129"/>
      <c r="AB110" s="132"/>
      <c r="AC110" s="141"/>
      <c r="AD110" s="94" t="str">
        <f>IF(O109="OK", "Yes", "No")</f>
        <v>No</v>
      </c>
      <c r="AE110" s="120"/>
      <c r="AF110" s="137"/>
    </row>
    <row r="111" spans="1:32" x14ac:dyDescent="0.25">
      <c r="A111" s="153"/>
      <c r="B111" s="47"/>
      <c r="C111" s="48"/>
      <c r="D111" s="48"/>
      <c r="E111" s="48"/>
      <c r="F111" s="48"/>
      <c r="G111" s="48"/>
      <c r="H111" s="48"/>
      <c r="I111" s="48"/>
      <c r="J111" s="48"/>
      <c r="K111" s="48"/>
      <c r="L111" s="48"/>
      <c r="M111" s="129"/>
      <c r="N111" s="132"/>
      <c r="O111" s="141"/>
      <c r="P111" s="48"/>
      <c r="Q111" s="48"/>
      <c r="R111" s="48"/>
      <c r="S111" s="48"/>
      <c r="T111" s="48"/>
      <c r="U111" s="48"/>
      <c r="V111" s="48"/>
      <c r="W111" s="48"/>
      <c r="X111" s="48"/>
      <c r="Y111" s="48"/>
      <c r="Z111" s="48"/>
      <c r="AA111" s="129"/>
      <c r="AB111" s="132"/>
      <c r="AC111" s="141"/>
      <c r="AD111" s="55" t="s">
        <v>63</v>
      </c>
      <c r="AE111" s="120"/>
      <c r="AF111" s="93" t="s">
        <v>86</v>
      </c>
    </row>
    <row r="112" spans="1:32" x14ac:dyDescent="0.25">
      <c r="A112" s="154"/>
      <c r="B112" s="47"/>
      <c r="C112" s="48"/>
      <c r="D112" s="48"/>
      <c r="E112" s="48"/>
      <c r="F112" s="48"/>
      <c r="G112" s="48"/>
      <c r="H112" s="48"/>
      <c r="I112" s="48"/>
      <c r="J112" s="48"/>
      <c r="K112" s="48"/>
      <c r="L112" s="48"/>
      <c r="M112" s="129"/>
      <c r="N112" s="132"/>
      <c r="O112" s="141"/>
      <c r="P112" s="48"/>
      <c r="Q112" s="48"/>
      <c r="R112" s="48"/>
      <c r="S112" s="48"/>
      <c r="T112" s="48"/>
      <c r="U112" s="48"/>
      <c r="V112" s="48"/>
      <c r="W112" s="48"/>
      <c r="X112" s="48"/>
      <c r="Y112" s="48"/>
      <c r="Z112" s="48"/>
      <c r="AA112" s="129"/>
      <c r="AB112" s="132"/>
      <c r="AC112" s="141"/>
      <c r="AD112" s="94" t="str">
        <f>IF(AC109="OK","Yes","No")</f>
        <v>No</v>
      </c>
      <c r="AE112" s="120"/>
      <c r="AF112" s="138"/>
    </row>
    <row r="113" spans="1:32" x14ac:dyDescent="0.25">
      <c r="A113" s="53" t="str">
        <f>IF(AD108="Cycle Complete", "", "Caution: Previous cycle incomplete")</f>
        <v>Caution: Previous cycle incomplete</v>
      </c>
      <c r="B113" s="49"/>
      <c r="C113" s="50"/>
      <c r="D113" s="50"/>
      <c r="E113" s="50"/>
      <c r="F113" s="50"/>
      <c r="G113" s="50"/>
      <c r="H113" s="50"/>
      <c r="I113" s="50"/>
      <c r="J113" s="50"/>
      <c r="K113" s="50"/>
      <c r="L113" s="50"/>
      <c r="M113" s="130"/>
      <c r="N113" s="133"/>
      <c r="O113" s="142"/>
      <c r="P113" s="50"/>
      <c r="Q113" s="50"/>
      <c r="R113" s="50"/>
      <c r="S113" s="50"/>
      <c r="T113" s="50"/>
      <c r="U113" s="50"/>
      <c r="V113" s="50"/>
      <c r="W113" s="50"/>
      <c r="X113" s="50"/>
      <c r="Y113" s="50"/>
      <c r="Z113" s="50"/>
      <c r="AA113" s="130"/>
      <c r="AB113" s="133"/>
      <c r="AC113" s="142"/>
      <c r="AD113" s="57" t="str">
        <f>IF(AND(AD110="Yes",AD112="Yes"),"Cycle Complete","Cycle Incomplete")</f>
        <v>Cycle Incomplete</v>
      </c>
      <c r="AE113" s="121"/>
      <c r="AF113" s="139"/>
    </row>
    <row r="114" spans="1:32" ht="15" customHeight="1" x14ac:dyDescent="0.25">
      <c r="A114" s="155"/>
      <c r="B114" s="33"/>
      <c r="C114" s="34"/>
      <c r="D114" s="34"/>
      <c r="E114" s="34"/>
      <c r="F114" s="34"/>
      <c r="G114" s="34"/>
      <c r="H114" s="34"/>
      <c r="I114" s="34"/>
      <c r="J114" s="34"/>
      <c r="K114" s="34"/>
      <c r="L114" s="34"/>
      <c r="M114" s="143"/>
      <c r="N114" s="122">
        <f>COUNTIF(C114:L118,"y")</f>
        <v>0</v>
      </c>
      <c r="O114" s="146" t="str">
        <f t="shared" ref="O114" si="40">IF(N114&gt;0,"OK","No Observation")</f>
        <v>No Observation</v>
      </c>
      <c r="P114" s="34"/>
      <c r="Q114" s="34"/>
      <c r="R114" s="34"/>
      <c r="S114" s="34"/>
      <c r="T114" s="34"/>
      <c r="U114" s="34"/>
      <c r="V114" s="34"/>
      <c r="W114" s="34"/>
      <c r="X114" s="34"/>
      <c r="Y114" s="34"/>
      <c r="Z114" s="34"/>
      <c r="AA114" s="143"/>
      <c r="AB114" s="122">
        <f>COUNTIF(P114:Z118,"Y")</f>
        <v>0</v>
      </c>
      <c r="AC114" s="146" t="str">
        <f t="shared" ref="AC114" si="41">IF(AB114&gt;0,"OK","No Debrief")</f>
        <v>No Debrief</v>
      </c>
      <c r="AD114" s="68" t="s">
        <v>62</v>
      </c>
      <c r="AE114" s="125"/>
      <c r="AF114" s="151"/>
    </row>
    <row r="115" spans="1:32" x14ac:dyDescent="0.25">
      <c r="A115" s="156"/>
      <c r="B115" s="35"/>
      <c r="C115" s="36"/>
      <c r="D115" s="36"/>
      <c r="E115" s="36"/>
      <c r="F115" s="36"/>
      <c r="G115" s="36"/>
      <c r="H115" s="36"/>
      <c r="I115" s="36"/>
      <c r="J115" s="36"/>
      <c r="K115" s="36"/>
      <c r="L115" s="36"/>
      <c r="M115" s="144"/>
      <c r="N115" s="123"/>
      <c r="O115" s="147"/>
      <c r="P115" s="36"/>
      <c r="Q115" s="36"/>
      <c r="R115" s="36"/>
      <c r="S115" s="36"/>
      <c r="T115" s="36"/>
      <c r="U115" s="36"/>
      <c r="V115" s="36"/>
      <c r="W115" s="36"/>
      <c r="X115" s="36"/>
      <c r="Y115" s="36"/>
      <c r="Z115" s="36"/>
      <c r="AA115" s="144"/>
      <c r="AB115" s="123"/>
      <c r="AC115" s="147"/>
      <c r="AD115" s="94" t="str">
        <f>IF(O114="OK", "Yes", "No")</f>
        <v>No</v>
      </c>
      <c r="AE115" s="126"/>
      <c r="AF115" s="150"/>
    </row>
    <row r="116" spans="1:32" x14ac:dyDescent="0.25">
      <c r="A116" s="156"/>
      <c r="B116" s="35"/>
      <c r="C116" s="36"/>
      <c r="D116" s="36"/>
      <c r="E116" s="36"/>
      <c r="F116" s="36"/>
      <c r="G116" s="36"/>
      <c r="H116" s="36"/>
      <c r="I116" s="36"/>
      <c r="J116" s="36"/>
      <c r="K116" s="36"/>
      <c r="L116" s="36"/>
      <c r="M116" s="144"/>
      <c r="N116" s="123"/>
      <c r="O116" s="147"/>
      <c r="P116" s="36"/>
      <c r="Q116" s="36"/>
      <c r="R116" s="36"/>
      <c r="S116" s="36"/>
      <c r="T116" s="36"/>
      <c r="U116" s="36"/>
      <c r="V116" s="36"/>
      <c r="W116" s="36"/>
      <c r="X116" s="36"/>
      <c r="Y116" s="36"/>
      <c r="Z116" s="36"/>
      <c r="AA116" s="144"/>
      <c r="AB116" s="123"/>
      <c r="AC116" s="147"/>
      <c r="AD116" s="55" t="s">
        <v>63</v>
      </c>
      <c r="AE116" s="126"/>
      <c r="AF116" s="93" t="s">
        <v>86</v>
      </c>
    </row>
    <row r="117" spans="1:32" x14ac:dyDescent="0.25">
      <c r="A117" s="157"/>
      <c r="B117" s="35"/>
      <c r="C117" s="36"/>
      <c r="D117" s="36"/>
      <c r="E117" s="36"/>
      <c r="F117" s="36"/>
      <c r="G117" s="36"/>
      <c r="H117" s="36"/>
      <c r="I117" s="36"/>
      <c r="J117" s="36"/>
      <c r="K117" s="36"/>
      <c r="L117" s="36"/>
      <c r="M117" s="144"/>
      <c r="N117" s="123"/>
      <c r="O117" s="147"/>
      <c r="P117" s="36"/>
      <c r="Q117" s="36"/>
      <c r="R117" s="36"/>
      <c r="S117" s="36"/>
      <c r="T117" s="36"/>
      <c r="U117" s="36"/>
      <c r="V117" s="36"/>
      <c r="W117" s="36"/>
      <c r="X117" s="36"/>
      <c r="Y117" s="36"/>
      <c r="Z117" s="36"/>
      <c r="AA117" s="144"/>
      <c r="AB117" s="123"/>
      <c r="AC117" s="147"/>
      <c r="AD117" s="94" t="str">
        <f>IF(AC114="OK","Yes","No")</f>
        <v>No</v>
      </c>
      <c r="AE117" s="126"/>
      <c r="AF117" s="134"/>
    </row>
    <row r="118" spans="1:32" x14ac:dyDescent="0.25">
      <c r="A118" s="71" t="str">
        <f>IF(AD113="Cycle Complete", "", "Caution: Previous cycle incomplete")</f>
        <v>Caution: Previous cycle incomplete</v>
      </c>
      <c r="B118" s="37"/>
      <c r="C118" s="38"/>
      <c r="D118" s="38"/>
      <c r="E118" s="38"/>
      <c r="F118" s="38"/>
      <c r="G118" s="38"/>
      <c r="H118" s="38"/>
      <c r="I118" s="38"/>
      <c r="J118" s="38"/>
      <c r="K118" s="38"/>
      <c r="L118" s="38"/>
      <c r="M118" s="145"/>
      <c r="N118" s="124"/>
      <c r="O118" s="148"/>
      <c r="P118" s="38"/>
      <c r="Q118" s="38"/>
      <c r="R118" s="38"/>
      <c r="S118" s="38"/>
      <c r="T118" s="38"/>
      <c r="U118" s="38"/>
      <c r="V118" s="38"/>
      <c r="W118" s="38"/>
      <c r="X118" s="38"/>
      <c r="Y118" s="38"/>
      <c r="Z118" s="38"/>
      <c r="AA118" s="145"/>
      <c r="AB118" s="124"/>
      <c r="AC118" s="148"/>
      <c r="AD118" s="57" t="str">
        <f>IF(AND(AD115="Yes",AD117="Yes"),"Cycle Complete","Cycle Incomplete")</f>
        <v>Cycle Incomplete</v>
      </c>
      <c r="AE118" s="127"/>
      <c r="AF118" s="135"/>
    </row>
    <row r="119" spans="1:32" ht="15" customHeight="1" x14ac:dyDescent="0.25">
      <c r="A119" s="152"/>
      <c r="B119" s="45"/>
      <c r="C119" s="46"/>
      <c r="D119" s="46"/>
      <c r="E119" s="46"/>
      <c r="F119" s="46"/>
      <c r="G119" s="46"/>
      <c r="H119" s="46"/>
      <c r="I119" s="46"/>
      <c r="J119" s="46"/>
      <c r="K119" s="46"/>
      <c r="L119" s="46"/>
      <c r="M119" s="128"/>
      <c r="N119" s="131">
        <f>COUNTIF(C119:L123,"y")</f>
        <v>0</v>
      </c>
      <c r="O119" s="140" t="str">
        <f t="shared" ref="O119" si="42">IF(N119&gt;0,"OK","No Observation")</f>
        <v>No Observation</v>
      </c>
      <c r="P119" s="46"/>
      <c r="Q119" s="46"/>
      <c r="R119" s="46"/>
      <c r="S119" s="46"/>
      <c r="T119" s="46"/>
      <c r="U119" s="46"/>
      <c r="V119" s="46"/>
      <c r="W119" s="46"/>
      <c r="X119" s="46"/>
      <c r="Y119" s="46"/>
      <c r="Z119" s="46"/>
      <c r="AA119" s="128"/>
      <c r="AB119" s="131">
        <f>COUNTIF(P119:Z123,"Y")</f>
        <v>0</v>
      </c>
      <c r="AC119" s="140" t="str">
        <f t="shared" ref="AC119" si="43">IF(AB119&gt;0,"OK","No Debrief")</f>
        <v>No Debrief</v>
      </c>
      <c r="AD119" s="68" t="s">
        <v>62</v>
      </c>
      <c r="AE119" s="119"/>
      <c r="AF119" s="136"/>
    </row>
    <row r="120" spans="1:32" x14ac:dyDescent="0.25">
      <c r="A120" s="153"/>
      <c r="B120" s="47"/>
      <c r="C120" s="48"/>
      <c r="D120" s="48"/>
      <c r="E120" s="48"/>
      <c r="F120" s="48"/>
      <c r="G120" s="48"/>
      <c r="H120" s="48"/>
      <c r="I120" s="48"/>
      <c r="J120" s="48"/>
      <c r="K120" s="48"/>
      <c r="L120" s="48"/>
      <c r="M120" s="129"/>
      <c r="N120" s="132"/>
      <c r="O120" s="141"/>
      <c r="P120" s="48"/>
      <c r="Q120" s="48"/>
      <c r="R120" s="48"/>
      <c r="S120" s="48"/>
      <c r="T120" s="48"/>
      <c r="U120" s="48"/>
      <c r="V120" s="48"/>
      <c r="W120" s="48"/>
      <c r="X120" s="48"/>
      <c r="Y120" s="48"/>
      <c r="Z120" s="48"/>
      <c r="AA120" s="129"/>
      <c r="AB120" s="132"/>
      <c r="AC120" s="141"/>
      <c r="AD120" s="94" t="str">
        <f>IF(O119="OK", "Yes", "No")</f>
        <v>No</v>
      </c>
      <c r="AE120" s="120"/>
      <c r="AF120" s="137"/>
    </row>
    <row r="121" spans="1:32" x14ac:dyDescent="0.25">
      <c r="A121" s="153"/>
      <c r="B121" s="47"/>
      <c r="C121" s="48"/>
      <c r="D121" s="48"/>
      <c r="E121" s="48"/>
      <c r="F121" s="48"/>
      <c r="G121" s="48"/>
      <c r="H121" s="48"/>
      <c r="I121" s="48"/>
      <c r="J121" s="48"/>
      <c r="K121" s="48"/>
      <c r="L121" s="48"/>
      <c r="M121" s="129"/>
      <c r="N121" s="132"/>
      <c r="O121" s="141"/>
      <c r="P121" s="48"/>
      <c r="Q121" s="48"/>
      <c r="R121" s="48"/>
      <c r="S121" s="48"/>
      <c r="T121" s="48"/>
      <c r="U121" s="48"/>
      <c r="V121" s="48"/>
      <c r="W121" s="48"/>
      <c r="X121" s="48"/>
      <c r="Y121" s="48"/>
      <c r="Z121" s="48"/>
      <c r="AA121" s="129"/>
      <c r="AB121" s="132"/>
      <c r="AC121" s="141"/>
      <c r="AD121" s="55" t="s">
        <v>63</v>
      </c>
      <c r="AE121" s="120"/>
      <c r="AF121" s="93" t="s">
        <v>86</v>
      </c>
    </row>
    <row r="122" spans="1:32" x14ac:dyDescent="0.25">
      <c r="A122" s="154"/>
      <c r="B122" s="47"/>
      <c r="C122" s="48"/>
      <c r="D122" s="48"/>
      <c r="E122" s="48"/>
      <c r="F122" s="48"/>
      <c r="G122" s="48"/>
      <c r="H122" s="48"/>
      <c r="I122" s="48"/>
      <c r="J122" s="48"/>
      <c r="K122" s="48"/>
      <c r="L122" s="48"/>
      <c r="M122" s="129"/>
      <c r="N122" s="132"/>
      <c r="O122" s="141"/>
      <c r="P122" s="48"/>
      <c r="Q122" s="48"/>
      <c r="R122" s="48"/>
      <c r="S122" s="48"/>
      <c r="T122" s="48"/>
      <c r="U122" s="48"/>
      <c r="V122" s="48"/>
      <c r="W122" s="48"/>
      <c r="X122" s="48"/>
      <c r="Y122" s="48"/>
      <c r="Z122" s="48"/>
      <c r="AA122" s="129"/>
      <c r="AB122" s="132"/>
      <c r="AC122" s="141"/>
      <c r="AD122" s="94" t="str">
        <f>IF(AC119="OK","Yes","No")</f>
        <v>No</v>
      </c>
      <c r="AE122" s="120"/>
      <c r="AF122" s="138"/>
    </row>
    <row r="123" spans="1:32" x14ac:dyDescent="0.25">
      <c r="A123" s="53" t="str">
        <f>IF(AD118="Cycle Complete", "", "Caution: Previous cycle incomplete")</f>
        <v>Caution: Previous cycle incomplete</v>
      </c>
      <c r="B123" s="49"/>
      <c r="C123" s="50"/>
      <c r="D123" s="50"/>
      <c r="E123" s="50"/>
      <c r="F123" s="50"/>
      <c r="G123" s="50"/>
      <c r="H123" s="50"/>
      <c r="I123" s="50"/>
      <c r="J123" s="50"/>
      <c r="K123" s="50"/>
      <c r="L123" s="50"/>
      <c r="M123" s="130"/>
      <c r="N123" s="133"/>
      <c r="O123" s="142"/>
      <c r="P123" s="50"/>
      <c r="Q123" s="50"/>
      <c r="R123" s="50"/>
      <c r="S123" s="50"/>
      <c r="T123" s="50"/>
      <c r="U123" s="50"/>
      <c r="V123" s="50"/>
      <c r="W123" s="50"/>
      <c r="X123" s="50"/>
      <c r="Y123" s="50"/>
      <c r="Z123" s="50"/>
      <c r="AA123" s="130"/>
      <c r="AB123" s="133"/>
      <c r="AC123" s="142"/>
      <c r="AD123" s="57" t="str">
        <f>IF(AND(AD120="Yes",AD122="Yes"),"Cycle Complete","Cycle Incomplete")</f>
        <v>Cycle Incomplete</v>
      </c>
      <c r="AE123" s="121"/>
      <c r="AF123" s="139"/>
    </row>
    <row r="124" spans="1:32" ht="15" customHeight="1" x14ac:dyDescent="0.25">
      <c r="A124" s="155"/>
      <c r="B124" s="33"/>
      <c r="C124" s="34"/>
      <c r="D124" s="34"/>
      <c r="E124" s="34"/>
      <c r="F124" s="34"/>
      <c r="G124" s="34"/>
      <c r="H124" s="34"/>
      <c r="I124" s="34"/>
      <c r="J124" s="34"/>
      <c r="K124" s="34"/>
      <c r="L124" s="34"/>
      <c r="M124" s="143"/>
      <c r="N124" s="122">
        <f>COUNTIF(C124:L128,"y")</f>
        <v>0</v>
      </c>
      <c r="O124" s="146" t="str">
        <f t="shared" ref="O124" si="44">IF(N124&gt;0,"OK","No Observation")</f>
        <v>No Observation</v>
      </c>
      <c r="P124" s="34"/>
      <c r="Q124" s="34"/>
      <c r="R124" s="34"/>
      <c r="S124" s="34"/>
      <c r="T124" s="34"/>
      <c r="U124" s="34"/>
      <c r="V124" s="34"/>
      <c r="W124" s="34"/>
      <c r="X124" s="34"/>
      <c r="Y124" s="34"/>
      <c r="Z124" s="34"/>
      <c r="AA124" s="143"/>
      <c r="AB124" s="122">
        <f>COUNTIF(P124:Z128,"Y")</f>
        <v>0</v>
      </c>
      <c r="AC124" s="146" t="str">
        <f t="shared" ref="AC124" si="45">IF(AB124&gt;0,"OK","No Debrief")</f>
        <v>No Debrief</v>
      </c>
      <c r="AD124" s="68" t="s">
        <v>62</v>
      </c>
      <c r="AE124" s="125"/>
      <c r="AF124" s="151"/>
    </row>
    <row r="125" spans="1:32" x14ac:dyDescent="0.25">
      <c r="A125" s="156"/>
      <c r="B125" s="35"/>
      <c r="C125" s="36"/>
      <c r="D125" s="36"/>
      <c r="E125" s="36"/>
      <c r="F125" s="36"/>
      <c r="G125" s="36"/>
      <c r="H125" s="36"/>
      <c r="I125" s="36"/>
      <c r="J125" s="36"/>
      <c r="K125" s="36"/>
      <c r="L125" s="36"/>
      <c r="M125" s="144"/>
      <c r="N125" s="123"/>
      <c r="O125" s="147"/>
      <c r="P125" s="36"/>
      <c r="Q125" s="36"/>
      <c r="R125" s="36"/>
      <c r="S125" s="36"/>
      <c r="T125" s="36"/>
      <c r="U125" s="36"/>
      <c r="V125" s="36"/>
      <c r="W125" s="36"/>
      <c r="X125" s="36"/>
      <c r="Y125" s="36"/>
      <c r="Z125" s="36"/>
      <c r="AA125" s="144"/>
      <c r="AB125" s="123"/>
      <c r="AC125" s="147"/>
      <c r="AD125" s="94" t="str">
        <f>IF(O124="OK", "Yes", "No")</f>
        <v>No</v>
      </c>
      <c r="AE125" s="126"/>
      <c r="AF125" s="150"/>
    </row>
    <row r="126" spans="1:32" x14ac:dyDescent="0.25">
      <c r="A126" s="156"/>
      <c r="B126" s="35"/>
      <c r="C126" s="36"/>
      <c r="D126" s="36"/>
      <c r="E126" s="36"/>
      <c r="F126" s="36"/>
      <c r="G126" s="36"/>
      <c r="H126" s="36"/>
      <c r="I126" s="36"/>
      <c r="J126" s="36"/>
      <c r="K126" s="36"/>
      <c r="L126" s="36"/>
      <c r="M126" s="144"/>
      <c r="N126" s="123"/>
      <c r="O126" s="147"/>
      <c r="P126" s="36"/>
      <c r="Q126" s="36"/>
      <c r="R126" s="36"/>
      <c r="S126" s="36"/>
      <c r="T126" s="36"/>
      <c r="U126" s="36"/>
      <c r="V126" s="36"/>
      <c r="W126" s="36"/>
      <c r="X126" s="36"/>
      <c r="Y126" s="36"/>
      <c r="Z126" s="36"/>
      <c r="AA126" s="144"/>
      <c r="AB126" s="123"/>
      <c r="AC126" s="147"/>
      <c r="AD126" s="55" t="s">
        <v>63</v>
      </c>
      <c r="AE126" s="126"/>
      <c r="AF126" s="93" t="s">
        <v>86</v>
      </c>
    </row>
    <row r="127" spans="1:32" x14ac:dyDescent="0.25">
      <c r="A127" s="157"/>
      <c r="B127" s="35"/>
      <c r="C127" s="36"/>
      <c r="D127" s="36"/>
      <c r="E127" s="36"/>
      <c r="F127" s="36"/>
      <c r="G127" s="36"/>
      <c r="H127" s="36"/>
      <c r="I127" s="36"/>
      <c r="J127" s="36"/>
      <c r="K127" s="36"/>
      <c r="L127" s="36"/>
      <c r="M127" s="144"/>
      <c r="N127" s="123"/>
      <c r="O127" s="147"/>
      <c r="P127" s="36"/>
      <c r="Q127" s="36"/>
      <c r="R127" s="36"/>
      <c r="S127" s="36"/>
      <c r="T127" s="36"/>
      <c r="U127" s="36"/>
      <c r="V127" s="36"/>
      <c r="W127" s="36"/>
      <c r="X127" s="36"/>
      <c r="Y127" s="36"/>
      <c r="Z127" s="36"/>
      <c r="AA127" s="144"/>
      <c r="AB127" s="123"/>
      <c r="AC127" s="147"/>
      <c r="AD127" s="94" t="str">
        <f>IF(AC124="OK","Yes","No")</f>
        <v>No</v>
      </c>
      <c r="AE127" s="126"/>
      <c r="AF127" s="134"/>
    </row>
    <row r="128" spans="1:32" x14ac:dyDescent="0.25">
      <c r="A128" s="71" t="str">
        <f>IF(AD123="Cycle Complete", "", "Caution: Previous cycle incomplete")</f>
        <v>Caution: Previous cycle incomplete</v>
      </c>
      <c r="B128" s="37"/>
      <c r="C128" s="38"/>
      <c r="D128" s="38"/>
      <c r="E128" s="38"/>
      <c r="F128" s="38"/>
      <c r="G128" s="38"/>
      <c r="H128" s="38"/>
      <c r="I128" s="38"/>
      <c r="J128" s="38"/>
      <c r="K128" s="38"/>
      <c r="L128" s="38"/>
      <c r="M128" s="145"/>
      <c r="N128" s="124"/>
      <c r="O128" s="148"/>
      <c r="P128" s="38"/>
      <c r="Q128" s="38"/>
      <c r="R128" s="38"/>
      <c r="S128" s="38"/>
      <c r="T128" s="38"/>
      <c r="U128" s="38"/>
      <c r="V128" s="38"/>
      <c r="W128" s="38"/>
      <c r="X128" s="38"/>
      <c r="Y128" s="38"/>
      <c r="Z128" s="38"/>
      <c r="AA128" s="145"/>
      <c r="AB128" s="124"/>
      <c r="AC128" s="148"/>
      <c r="AD128" s="57" t="str">
        <f>IF(AND(AD125="Yes",AD127="Yes"),"Cycle Complete","Cycle Incomplete")</f>
        <v>Cycle Incomplete</v>
      </c>
      <c r="AE128" s="127"/>
      <c r="AF128" s="135"/>
    </row>
    <row r="129" spans="1:32" ht="15" customHeight="1" x14ac:dyDescent="0.25">
      <c r="A129" s="152"/>
      <c r="B129" s="45"/>
      <c r="C129" s="46"/>
      <c r="D129" s="46"/>
      <c r="E129" s="46"/>
      <c r="F129" s="46"/>
      <c r="G129" s="46"/>
      <c r="H129" s="46"/>
      <c r="I129" s="46"/>
      <c r="J129" s="46"/>
      <c r="K129" s="46"/>
      <c r="L129" s="46"/>
      <c r="M129" s="128"/>
      <c r="N129" s="131">
        <f>COUNTIF(C129:L133,"y")</f>
        <v>0</v>
      </c>
      <c r="O129" s="140" t="str">
        <f t="shared" ref="O129" si="46">IF(N129&gt;0,"OK","No Observation")</f>
        <v>No Observation</v>
      </c>
      <c r="P129" s="46"/>
      <c r="Q129" s="46"/>
      <c r="R129" s="46"/>
      <c r="S129" s="46"/>
      <c r="T129" s="46"/>
      <c r="U129" s="46"/>
      <c r="V129" s="46"/>
      <c r="W129" s="46"/>
      <c r="X129" s="46"/>
      <c r="Y129" s="46"/>
      <c r="Z129" s="46"/>
      <c r="AA129" s="128"/>
      <c r="AB129" s="131">
        <f>COUNTIF(P129:Z133,"Y")</f>
        <v>0</v>
      </c>
      <c r="AC129" s="140" t="str">
        <f t="shared" ref="AC129" si="47">IF(AB129&gt;0,"OK","No Debrief")</f>
        <v>No Debrief</v>
      </c>
      <c r="AD129" s="68" t="s">
        <v>62</v>
      </c>
      <c r="AE129" s="119"/>
      <c r="AF129" s="136"/>
    </row>
    <row r="130" spans="1:32" x14ac:dyDescent="0.25">
      <c r="A130" s="153"/>
      <c r="B130" s="47"/>
      <c r="C130" s="48"/>
      <c r="D130" s="48"/>
      <c r="E130" s="48"/>
      <c r="F130" s="48"/>
      <c r="G130" s="48"/>
      <c r="H130" s="48"/>
      <c r="I130" s="48"/>
      <c r="J130" s="48"/>
      <c r="K130" s="48"/>
      <c r="L130" s="48"/>
      <c r="M130" s="129"/>
      <c r="N130" s="132"/>
      <c r="O130" s="141"/>
      <c r="P130" s="48"/>
      <c r="Q130" s="48"/>
      <c r="R130" s="48"/>
      <c r="S130" s="48"/>
      <c r="T130" s="48"/>
      <c r="U130" s="48"/>
      <c r="V130" s="48"/>
      <c r="W130" s="48"/>
      <c r="X130" s="48"/>
      <c r="Y130" s="48"/>
      <c r="Z130" s="48"/>
      <c r="AA130" s="129"/>
      <c r="AB130" s="132"/>
      <c r="AC130" s="141"/>
      <c r="AD130" s="94" t="str">
        <f>IF(O129="OK", "Yes", "No")</f>
        <v>No</v>
      </c>
      <c r="AE130" s="120"/>
      <c r="AF130" s="137"/>
    </row>
    <row r="131" spans="1:32" x14ac:dyDescent="0.25">
      <c r="A131" s="153"/>
      <c r="B131" s="47"/>
      <c r="C131" s="48"/>
      <c r="D131" s="48"/>
      <c r="E131" s="48"/>
      <c r="F131" s="48"/>
      <c r="G131" s="48"/>
      <c r="H131" s="48"/>
      <c r="I131" s="48"/>
      <c r="J131" s="48"/>
      <c r="K131" s="48"/>
      <c r="L131" s="48"/>
      <c r="M131" s="129"/>
      <c r="N131" s="132"/>
      <c r="O131" s="141"/>
      <c r="P131" s="48"/>
      <c r="Q131" s="48"/>
      <c r="R131" s="48"/>
      <c r="S131" s="48"/>
      <c r="T131" s="48"/>
      <c r="U131" s="48"/>
      <c r="V131" s="48"/>
      <c r="W131" s="48"/>
      <c r="X131" s="48"/>
      <c r="Y131" s="48"/>
      <c r="Z131" s="48"/>
      <c r="AA131" s="129"/>
      <c r="AB131" s="132"/>
      <c r="AC131" s="141"/>
      <c r="AD131" s="55" t="s">
        <v>63</v>
      </c>
      <c r="AE131" s="120"/>
      <c r="AF131" s="93" t="s">
        <v>86</v>
      </c>
    </row>
    <row r="132" spans="1:32" x14ac:dyDescent="0.25">
      <c r="A132" s="154"/>
      <c r="B132" s="47"/>
      <c r="C132" s="48"/>
      <c r="D132" s="48"/>
      <c r="E132" s="48"/>
      <c r="F132" s="48"/>
      <c r="G132" s="48"/>
      <c r="H132" s="48"/>
      <c r="I132" s="48"/>
      <c r="J132" s="48"/>
      <c r="K132" s="48"/>
      <c r="L132" s="48"/>
      <c r="M132" s="129"/>
      <c r="N132" s="132"/>
      <c r="O132" s="141"/>
      <c r="P132" s="48"/>
      <c r="Q132" s="48"/>
      <c r="R132" s="48"/>
      <c r="S132" s="48"/>
      <c r="T132" s="48"/>
      <c r="U132" s="48"/>
      <c r="V132" s="48"/>
      <c r="W132" s="48"/>
      <c r="X132" s="48"/>
      <c r="Y132" s="48"/>
      <c r="Z132" s="48"/>
      <c r="AA132" s="129"/>
      <c r="AB132" s="132"/>
      <c r="AC132" s="141"/>
      <c r="AD132" s="94" t="str">
        <f>IF(AC129="OK","Yes","No")</f>
        <v>No</v>
      </c>
      <c r="AE132" s="120"/>
      <c r="AF132" s="138"/>
    </row>
    <row r="133" spans="1:32" x14ac:dyDescent="0.25">
      <c r="A133" s="53" t="str">
        <f>IF(AD128="Cycle Complete", "", "Caution: Previous cycle incomplete")</f>
        <v>Caution: Previous cycle incomplete</v>
      </c>
      <c r="B133" s="49"/>
      <c r="C133" s="50"/>
      <c r="D133" s="50"/>
      <c r="E133" s="50"/>
      <c r="F133" s="50"/>
      <c r="G133" s="50"/>
      <c r="H133" s="50"/>
      <c r="I133" s="50"/>
      <c r="J133" s="50"/>
      <c r="K133" s="50"/>
      <c r="L133" s="50"/>
      <c r="M133" s="130"/>
      <c r="N133" s="133"/>
      <c r="O133" s="142"/>
      <c r="P133" s="50"/>
      <c r="Q133" s="50"/>
      <c r="R133" s="50"/>
      <c r="S133" s="50"/>
      <c r="T133" s="50"/>
      <c r="U133" s="50"/>
      <c r="V133" s="50"/>
      <c r="W133" s="50"/>
      <c r="X133" s="50"/>
      <c r="Y133" s="50"/>
      <c r="Z133" s="50"/>
      <c r="AA133" s="130"/>
      <c r="AB133" s="133"/>
      <c r="AC133" s="142"/>
      <c r="AD133" s="57" t="str">
        <f>IF(AND(AD130="Yes",AD132="Yes"),"Cycle Complete","Cycle Incomplete")</f>
        <v>Cycle Incomplete</v>
      </c>
      <c r="AE133" s="121"/>
      <c r="AF133" s="139"/>
    </row>
    <row r="134" spans="1:32" ht="15" customHeight="1" x14ac:dyDescent="0.25">
      <c r="A134" s="155"/>
      <c r="B134" s="33"/>
      <c r="C134" s="34"/>
      <c r="D134" s="34"/>
      <c r="E134" s="34"/>
      <c r="F134" s="34"/>
      <c r="G134" s="34"/>
      <c r="H134" s="34"/>
      <c r="I134" s="34"/>
      <c r="J134" s="34"/>
      <c r="K134" s="34"/>
      <c r="L134" s="34"/>
      <c r="M134" s="143"/>
      <c r="N134" s="122">
        <f>COUNTIF(C134:L138,"y")</f>
        <v>0</v>
      </c>
      <c r="O134" s="146" t="str">
        <f t="shared" ref="O134" si="48">IF(N134&gt;0,"OK","No Observation")</f>
        <v>No Observation</v>
      </c>
      <c r="P134" s="34"/>
      <c r="Q134" s="34"/>
      <c r="R134" s="34"/>
      <c r="S134" s="34"/>
      <c r="T134" s="34"/>
      <c r="U134" s="34"/>
      <c r="V134" s="34"/>
      <c r="W134" s="34"/>
      <c r="X134" s="34"/>
      <c r="Y134" s="34"/>
      <c r="Z134" s="34"/>
      <c r="AA134" s="143"/>
      <c r="AB134" s="122">
        <f>COUNTIF(P134:Z138,"Y")</f>
        <v>0</v>
      </c>
      <c r="AC134" s="146" t="str">
        <f t="shared" ref="AC134" si="49">IF(AB134&gt;0,"OK","No Debrief")</f>
        <v>No Debrief</v>
      </c>
      <c r="AD134" s="68" t="s">
        <v>62</v>
      </c>
      <c r="AE134" s="125"/>
      <c r="AF134" s="151"/>
    </row>
    <row r="135" spans="1:32" x14ac:dyDescent="0.25">
      <c r="A135" s="156"/>
      <c r="B135" s="35"/>
      <c r="C135" s="36"/>
      <c r="D135" s="36"/>
      <c r="E135" s="36"/>
      <c r="F135" s="36"/>
      <c r="G135" s="36"/>
      <c r="H135" s="36"/>
      <c r="I135" s="36"/>
      <c r="J135" s="36"/>
      <c r="K135" s="36"/>
      <c r="L135" s="36"/>
      <c r="M135" s="144"/>
      <c r="N135" s="123"/>
      <c r="O135" s="147"/>
      <c r="P135" s="36"/>
      <c r="Q135" s="36"/>
      <c r="R135" s="36"/>
      <c r="S135" s="36"/>
      <c r="T135" s="36"/>
      <c r="U135" s="36"/>
      <c r="V135" s="36"/>
      <c r="W135" s="36"/>
      <c r="X135" s="36"/>
      <c r="Y135" s="36"/>
      <c r="Z135" s="36"/>
      <c r="AA135" s="144"/>
      <c r="AB135" s="123"/>
      <c r="AC135" s="147"/>
      <c r="AD135" s="94" t="str">
        <f>IF(O134="OK", "Yes", "No")</f>
        <v>No</v>
      </c>
      <c r="AE135" s="126"/>
      <c r="AF135" s="150"/>
    </row>
    <row r="136" spans="1:32" x14ac:dyDescent="0.25">
      <c r="A136" s="156"/>
      <c r="B136" s="35"/>
      <c r="C136" s="36"/>
      <c r="D136" s="36"/>
      <c r="E136" s="36"/>
      <c r="F136" s="36"/>
      <c r="G136" s="36"/>
      <c r="H136" s="36"/>
      <c r="I136" s="36"/>
      <c r="J136" s="36"/>
      <c r="K136" s="36"/>
      <c r="L136" s="36"/>
      <c r="M136" s="144"/>
      <c r="N136" s="123"/>
      <c r="O136" s="147"/>
      <c r="P136" s="36"/>
      <c r="Q136" s="36"/>
      <c r="R136" s="36"/>
      <c r="S136" s="36"/>
      <c r="T136" s="36"/>
      <c r="U136" s="36"/>
      <c r="V136" s="36"/>
      <c r="W136" s="36"/>
      <c r="X136" s="36"/>
      <c r="Y136" s="36"/>
      <c r="Z136" s="36"/>
      <c r="AA136" s="144"/>
      <c r="AB136" s="123"/>
      <c r="AC136" s="147"/>
      <c r="AD136" s="55" t="s">
        <v>63</v>
      </c>
      <c r="AE136" s="126"/>
      <c r="AF136" s="93" t="s">
        <v>86</v>
      </c>
    </row>
    <row r="137" spans="1:32" x14ac:dyDescent="0.25">
      <c r="A137" s="157"/>
      <c r="B137" s="35"/>
      <c r="C137" s="36"/>
      <c r="D137" s="36"/>
      <c r="E137" s="36"/>
      <c r="F137" s="36"/>
      <c r="G137" s="36"/>
      <c r="H137" s="36"/>
      <c r="I137" s="36"/>
      <c r="J137" s="36"/>
      <c r="K137" s="36"/>
      <c r="L137" s="36"/>
      <c r="M137" s="144"/>
      <c r="N137" s="123"/>
      <c r="O137" s="147"/>
      <c r="P137" s="36"/>
      <c r="Q137" s="36"/>
      <c r="R137" s="36"/>
      <c r="S137" s="36"/>
      <c r="T137" s="36"/>
      <c r="U137" s="36"/>
      <c r="V137" s="36"/>
      <c r="W137" s="36"/>
      <c r="X137" s="36"/>
      <c r="Y137" s="36"/>
      <c r="Z137" s="36"/>
      <c r="AA137" s="144"/>
      <c r="AB137" s="123"/>
      <c r="AC137" s="147"/>
      <c r="AD137" s="94" t="str">
        <f>IF(AC134="OK","Yes","No")</f>
        <v>No</v>
      </c>
      <c r="AE137" s="126"/>
      <c r="AF137" s="134"/>
    </row>
    <row r="138" spans="1:32" x14ac:dyDescent="0.25">
      <c r="A138" s="71" t="str">
        <f>IF(AD133="Cycle Complete", "", "Caution: Previous cycle incomplete")</f>
        <v>Caution: Previous cycle incomplete</v>
      </c>
      <c r="B138" s="37"/>
      <c r="C138" s="38"/>
      <c r="D138" s="38"/>
      <c r="E138" s="38"/>
      <c r="F138" s="38"/>
      <c r="G138" s="38"/>
      <c r="H138" s="38"/>
      <c r="I138" s="38"/>
      <c r="J138" s="38"/>
      <c r="K138" s="38"/>
      <c r="L138" s="38"/>
      <c r="M138" s="145"/>
      <c r="N138" s="124"/>
      <c r="O138" s="148"/>
      <c r="P138" s="38"/>
      <c r="Q138" s="38"/>
      <c r="R138" s="38"/>
      <c r="S138" s="38"/>
      <c r="T138" s="38"/>
      <c r="U138" s="38"/>
      <c r="V138" s="38"/>
      <c r="W138" s="38"/>
      <c r="X138" s="38"/>
      <c r="Y138" s="38"/>
      <c r="Z138" s="38"/>
      <c r="AA138" s="145"/>
      <c r="AB138" s="124"/>
      <c r="AC138" s="148"/>
      <c r="AD138" s="57" t="str">
        <f>IF(AND(AD135="Yes",AD137="Yes"),"Cycle Complete","Cycle Incomplete")</f>
        <v>Cycle Incomplete</v>
      </c>
      <c r="AE138" s="127"/>
      <c r="AF138" s="135"/>
    </row>
    <row r="139" spans="1:32" ht="15" customHeight="1" x14ac:dyDescent="0.25">
      <c r="A139" s="152"/>
      <c r="B139" s="45"/>
      <c r="C139" s="46"/>
      <c r="D139" s="46"/>
      <c r="E139" s="46"/>
      <c r="F139" s="46"/>
      <c r="G139" s="46"/>
      <c r="H139" s="46"/>
      <c r="I139" s="46"/>
      <c r="J139" s="46"/>
      <c r="K139" s="46"/>
      <c r="L139" s="46"/>
      <c r="M139" s="128"/>
      <c r="N139" s="131">
        <f>COUNTIF(C139:L143,"y")</f>
        <v>0</v>
      </c>
      <c r="O139" s="140" t="str">
        <f t="shared" ref="O139" si="50">IF(N139&gt;0,"OK","No Observation")</f>
        <v>No Observation</v>
      </c>
      <c r="P139" s="46"/>
      <c r="Q139" s="46"/>
      <c r="R139" s="46"/>
      <c r="S139" s="46"/>
      <c r="T139" s="46"/>
      <c r="U139" s="46"/>
      <c r="V139" s="46"/>
      <c r="W139" s="46"/>
      <c r="X139" s="46"/>
      <c r="Y139" s="46"/>
      <c r="Z139" s="46"/>
      <c r="AA139" s="128"/>
      <c r="AB139" s="131">
        <f>COUNTIF(P139:Z143,"Y")</f>
        <v>0</v>
      </c>
      <c r="AC139" s="140" t="str">
        <f t="shared" ref="AC139" si="51">IF(AB139&gt;0,"OK","No Debrief")</f>
        <v>No Debrief</v>
      </c>
      <c r="AD139" s="68" t="s">
        <v>62</v>
      </c>
      <c r="AE139" s="119"/>
      <c r="AF139" s="136"/>
    </row>
    <row r="140" spans="1:32" x14ac:dyDescent="0.25">
      <c r="A140" s="153"/>
      <c r="B140" s="47"/>
      <c r="C140" s="48"/>
      <c r="D140" s="48"/>
      <c r="E140" s="48"/>
      <c r="F140" s="48"/>
      <c r="G140" s="48"/>
      <c r="H140" s="48"/>
      <c r="I140" s="48"/>
      <c r="J140" s="48"/>
      <c r="K140" s="48"/>
      <c r="L140" s="48"/>
      <c r="M140" s="129"/>
      <c r="N140" s="132"/>
      <c r="O140" s="141"/>
      <c r="P140" s="48"/>
      <c r="Q140" s="48"/>
      <c r="R140" s="48"/>
      <c r="S140" s="48"/>
      <c r="T140" s="48"/>
      <c r="U140" s="48"/>
      <c r="V140" s="48"/>
      <c r="W140" s="48"/>
      <c r="X140" s="48"/>
      <c r="Y140" s="48"/>
      <c r="Z140" s="48"/>
      <c r="AA140" s="129"/>
      <c r="AB140" s="132"/>
      <c r="AC140" s="141"/>
      <c r="AD140" s="94" t="str">
        <f>IF(O139="OK", "Yes", "No")</f>
        <v>No</v>
      </c>
      <c r="AE140" s="120"/>
      <c r="AF140" s="137"/>
    </row>
    <row r="141" spans="1:32" x14ac:dyDescent="0.25">
      <c r="A141" s="153"/>
      <c r="B141" s="47"/>
      <c r="C141" s="48"/>
      <c r="D141" s="48"/>
      <c r="E141" s="48"/>
      <c r="F141" s="48"/>
      <c r="G141" s="48"/>
      <c r="H141" s="48"/>
      <c r="I141" s="48"/>
      <c r="J141" s="48"/>
      <c r="K141" s="48"/>
      <c r="L141" s="48"/>
      <c r="M141" s="129"/>
      <c r="N141" s="132"/>
      <c r="O141" s="141"/>
      <c r="P141" s="48"/>
      <c r="Q141" s="48"/>
      <c r="R141" s="48"/>
      <c r="S141" s="48"/>
      <c r="T141" s="48"/>
      <c r="U141" s="48"/>
      <c r="V141" s="48"/>
      <c r="W141" s="48"/>
      <c r="X141" s="48"/>
      <c r="Y141" s="48"/>
      <c r="Z141" s="48"/>
      <c r="AA141" s="129"/>
      <c r="AB141" s="132"/>
      <c r="AC141" s="141"/>
      <c r="AD141" s="55" t="s">
        <v>63</v>
      </c>
      <c r="AE141" s="120"/>
      <c r="AF141" s="93" t="s">
        <v>86</v>
      </c>
    </row>
    <row r="142" spans="1:32" x14ac:dyDescent="0.25">
      <c r="A142" s="154"/>
      <c r="B142" s="47"/>
      <c r="C142" s="48"/>
      <c r="D142" s="48"/>
      <c r="E142" s="48"/>
      <c r="F142" s="48"/>
      <c r="G142" s="48"/>
      <c r="H142" s="48"/>
      <c r="I142" s="48"/>
      <c r="J142" s="48"/>
      <c r="K142" s="48"/>
      <c r="L142" s="48"/>
      <c r="M142" s="129"/>
      <c r="N142" s="132"/>
      <c r="O142" s="141"/>
      <c r="P142" s="48"/>
      <c r="Q142" s="48"/>
      <c r="R142" s="48"/>
      <c r="S142" s="48"/>
      <c r="T142" s="48"/>
      <c r="U142" s="48"/>
      <c r="V142" s="48"/>
      <c r="W142" s="48"/>
      <c r="X142" s="48"/>
      <c r="Y142" s="48"/>
      <c r="Z142" s="48"/>
      <c r="AA142" s="129"/>
      <c r="AB142" s="132"/>
      <c r="AC142" s="141"/>
      <c r="AD142" s="94" t="str">
        <f>IF(AC139="OK","Yes","No")</f>
        <v>No</v>
      </c>
      <c r="AE142" s="120"/>
      <c r="AF142" s="138"/>
    </row>
    <row r="143" spans="1:32" x14ac:dyDescent="0.25">
      <c r="A143" s="53" t="str">
        <f>IF(AD138="Cycle Complete", "", "Caution: Previous cycle incomplete")</f>
        <v>Caution: Previous cycle incomplete</v>
      </c>
      <c r="B143" s="49"/>
      <c r="C143" s="50"/>
      <c r="D143" s="50"/>
      <c r="E143" s="50"/>
      <c r="F143" s="50"/>
      <c r="G143" s="50"/>
      <c r="H143" s="50"/>
      <c r="I143" s="50"/>
      <c r="J143" s="50"/>
      <c r="K143" s="50"/>
      <c r="L143" s="50"/>
      <c r="M143" s="130"/>
      <c r="N143" s="133"/>
      <c r="O143" s="142"/>
      <c r="P143" s="50"/>
      <c r="Q143" s="50"/>
      <c r="R143" s="50"/>
      <c r="S143" s="50"/>
      <c r="T143" s="50"/>
      <c r="U143" s="50"/>
      <c r="V143" s="50"/>
      <c r="W143" s="50"/>
      <c r="X143" s="50"/>
      <c r="Y143" s="50"/>
      <c r="Z143" s="50"/>
      <c r="AA143" s="130"/>
      <c r="AB143" s="133"/>
      <c r="AC143" s="142"/>
      <c r="AD143" s="57" t="str">
        <f>IF(AND(AD140="Yes",AD142="Yes"),"Cycle Complete","Cycle Incomplete")</f>
        <v>Cycle Incomplete</v>
      </c>
      <c r="AE143" s="121"/>
      <c r="AF143" s="139"/>
    </row>
    <row r="144" spans="1:32" ht="15" customHeight="1" x14ac:dyDescent="0.25">
      <c r="A144" s="155"/>
      <c r="B144" s="33"/>
      <c r="C144" s="34"/>
      <c r="D144" s="34"/>
      <c r="E144" s="34"/>
      <c r="F144" s="34"/>
      <c r="G144" s="34"/>
      <c r="H144" s="34"/>
      <c r="I144" s="34"/>
      <c r="J144" s="34"/>
      <c r="K144" s="34"/>
      <c r="L144" s="34"/>
      <c r="M144" s="143"/>
      <c r="N144" s="122">
        <f>COUNTIF(C144:L148,"y")</f>
        <v>0</v>
      </c>
      <c r="O144" s="146" t="str">
        <f t="shared" ref="O144" si="52">IF(N144&gt;0,"OK","No Observation")</f>
        <v>No Observation</v>
      </c>
      <c r="P144" s="34"/>
      <c r="Q144" s="34"/>
      <c r="R144" s="34"/>
      <c r="S144" s="34"/>
      <c r="T144" s="34"/>
      <c r="U144" s="34"/>
      <c r="V144" s="34"/>
      <c r="W144" s="34"/>
      <c r="X144" s="34"/>
      <c r="Y144" s="34"/>
      <c r="Z144" s="34"/>
      <c r="AA144" s="143"/>
      <c r="AB144" s="122">
        <f>COUNTIF(P144:Z148,"Y")</f>
        <v>0</v>
      </c>
      <c r="AC144" s="146" t="str">
        <f t="shared" ref="AC144" si="53">IF(AB144&gt;0,"OK","No Debrief")</f>
        <v>No Debrief</v>
      </c>
      <c r="AD144" s="68" t="s">
        <v>62</v>
      </c>
      <c r="AE144" s="125"/>
      <c r="AF144" s="151"/>
    </row>
    <row r="145" spans="1:32" x14ac:dyDescent="0.25">
      <c r="A145" s="156"/>
      <c r="B145" s="35"/>
      <c r="C145" s="36"/>
      <c r="D145" s="36"/>
      <c r="E145" s="36"/>
      <c r="F145" s="36"/>
      <c r="G145" s="36"/>
      <c r="H145" s="36"/>
      <c r="I145" s="36"/>
      <c r="J145" s="36"/>
      <c r="K145" s="36"/>
      <c r="L145" s="36"/>
      <c r="M145" s="144"/>
      <c r="N145" s="123"/>
      <c r="O145" s="147"/>
      <c r="P145" s="36"/>
      <c r="Q145" s="36"/>
      <c r="R145" s="36"/>
      <c r="S145" s="36"/>
      <c r="T145" s="36"/>
      <c r="U145" s="36"/>
      <c r="V145" s="36"/>
      <c r="W145" s="36"/>
      <c r="X145" s="36"/>
      <c r="Y145" s="36"/>
      <c r="Z145" s="36"/>
      <c r="AA145" s="144"/>
      <c r="AB145" s="123"/>
      <c r="AC145" s="147"/>
      <c r="AD145" s="94" t="str">
        <f>IF(O144="OK", "Yes", "No")</f>
        <v>No</v>
      </c>
      <c r="AE145" s="126"/>
      <c r="AF145" s="150"/>
    </row>
    <row r="146" spans="1:32" x14ac:dyDescent="0.25">
      <c r="A146" s="156"/>
      <c r="B146" s="35"/>
      <c r="C146" s="36"/>
      <c r="D146" s="36"/>
      <c r="E146" s="36"/>
      <c r="F146" s="36"/>
      <c r="G146" s="36"/>
      <c r="H146" s="36"/>
      <c r="I146" s="36"/>
      <c r="J146" s="36"/>
      <c r="K146" s="36"/>
      <c r="L146" s="36"/>
      <c r="M146" s="144"/>
      <c r="N146" s="123"/>
      <c r="O146" s="147"/>
      <c r="P146" s="36"/>
      <c r="Q146" s="36"/>
      <c r="R146" s="36"/>
      <c r="S146" s="36"/>
      <c r="T146" s="36"/>
      <c r="U146" s="36"/>
      <c r="V146" s="36"/>
      <c r="W146" s="36"/>
      <c r="X146" s="36"/>
      <c r="Y146" s="36"/>
      <c r="Z146" s="36"/>
      <c r="AA146" s="144"/>
      <c r="AB146" s="123"/>
      <c r="AC146" s="147"/>
      <c r="AD146" s="55" t="s">
        <v>63</v>
      </c>
      <c r="AE146" s="126"/>
      <c r="AF146" s="93" t="s">
        <v>86</v>
      </c>
    </row>
    <row r="147" spans="1:32" x14ac:dyDescent="0.25">
      <c r="A147" s="157"/>
      <c r="B147" s="35"/>
      <c r="C147" s="36"/>
      <c r="D147" s="36"/>
      <c r="E147" s="36"/>
      <c r="F147" s="36"/>
      <c r="G147" s="36"/>
      <c r="H147" s="36"/>
      <c r="I147" s="36"/>
      <c r="J147" s="36"/>
      <c r="K147" s="36"/>
      <c r="L147" s="36"/>
      <c r="M147" s="144"/>
      <c r="N147" s="123"/>
      <c r="O147" s="147"/>
      <c r="P147" s="36"/>
      <c r="Q147" s="36"/>
      <c r="R147" s="36"/>
      <c r="S147" s="36"/>
      <c r="T147" s="36"/>
      <c r="U147" s="36"/>
      <c r="V147" s="36"/>
      <c r="W147" s="36"/>
      <c r="X147" s="36"/>
      <c r="Y147" s="36"/>
      <c r="Z147" s="36"/>
      <c r="AA147" s="144"/>
      <c r="AB147" s="123"/>
      <c r="AC147" s="147"/>
      <c r="AD147" s="94" t="str">
        <f>IF(AC144="OK","Yes","No")</f>
        <v>No</v>
      </c>
      <c r="AE147" s="126"/>
      <c r="AF147" s="134"/>
    </row>
    <row r="148" spans="1:32" x14ac:dyDescent="0.25">
      <c r="A148" s="71" t="str">
        <f>IF(AD143="Cycle Complete", "", "Caution: Previous cycle incomplete")</f>
        <v>Caution: Previous cycle incomplete</v>
      </c>
      <c r="B148" s="37"/>
      <c r="C148" s="38"/>
      <c r="D148" s="38"/>
      <c r="E148" s="38"/>
      <c r="F148" s="38"/>
      <c r="G148" s="38"/>
      <c r="H148" s="38"/>
      <c r="I148" s="38"/>
      <c r="J148" s="38"/>
      <c r="K148" s="38"/>
      <c r="L148" s="38"/>
      <c r="M148" s="145"/>
      <c r="N148" s="124"/>
      <c r="O148" s="148"/>
      <c r="P148" s="38"/>
      <c r="Q148" s="38"/>
      <c r="R148" s="38"/>
      <c r="S148" s="38"/>
      <c r="T148" s="38"/>
      <c r="U148" s="38"/>
      <c r="V148" s="38"/>
      <c r="W148" s="38"/>
      <c r="X148" s="38"/>
      <c r="Y148" s="38"/>
      <c r="Z148" s="38"/>
      <c r="AA148" s="145"/>
      <c r="AB148" s="124"/>
      <c r="AC148" s="148"/>
      <c r="AD148" s="57" t="str">
        <f>IF(AND(AD145="Yes",AD147="Yes"),"Cycle Complete","Cycle Incomplete")</f>
        <v>Cycle Incomplete</v>
      </c>
      <c r="AE148" s="127"/>
      <c r="AF148" s="135"/>
    </row>
    <row r="149" spans="1:32" ht="15" customHeight="1" x14ac:dyDescent="0.25">
      <c r="A149" s="152"/>
      <c r="B149" s="45"/>
      <c r="C149" s="46"/>
      <c r="D149" s="46"/>
      <c r="E149" s="46"/>
      <c r="F149" s="46"/>
      <c r="G149" s="46"/>
      <c r="H149" s="46"/>
      <c r="I149" s="46"/>
      <c r="J149" s="46"/>
      <c r="K149" s="46"/>
      <c r="L149" s="46"/>
      <c r="M149" s="128"/>
      <c r="N149" s="131">
        <f>COUNTIF(C149:L153,"y")</f>
        <v>0</v>
      </c>
      <c r="O149" s="140" t="str">
        <f t="shared" ref="O149" si="54">IF(N149&gt;0,"OK","No Observation")</f>
        <v>No Observation</v>
      </c>
      <c r="P149" s="46"/>
      <c r="Q149" s="46"/>
      <c r="R149" s="46"/>
      <c r="S149" s="46"/>
      <c r="T149" s="46"/>
      <c r="U149" s="46"/>
      <c r="V149" s="46"/>
      <c r="W149" s="46"/>
      <c r="X149" s="46"/>
      <c r="Y149" s="46"/>
      <c r="Z149" s="46"/>
      <c r="AA149" s="128"/>
      <c r="AB149" s="131">
        <f>COUNTIF(P149:Z153,"Y")</f>
        <v>0</v>
      </c>
      <c r="AC149" s="140" t="str">
        <f t="shared" ref="AC149" si="55">IF(AB149&gt;0,"OK","No Debrief")</f>
        <v>No Debrief</v>
      </c>
      <c r="AD149" s="68" t="s">
        <v>62</v>
      </c>
      <c r="AE149" s="119"/>
      <c r="AF149" s="136"/>
    </row>
    <row r="150" spans="1:32" x14ac:dyDescent="0.25">
      <c r="A150" s="153"/>
      <c r="B150" s="47"/>
      <c r="C150" s="48"/>
      <c r="D150" s="48"/>
      <c r="E150" s="48"/>
      <c r="F150" s="48"/>
      <c r="G150" s="48"/>
      <c r="H150" s="48"/>
      <c r="I150" s="48"/>
      <c r="J150" s="48"/>
      <c r="K150" s="48"/>
      <c r="L150" s="48"/>
      <c r="M150" s="129"/>
      <c r="N150" s="132"/>
      <c r="O150" s="141"/>
      <c r="P150" s="48"/>
      <c r="Q150" s="48"/>
      <c r="R150" s="48"/>
      <c r="S150" s="48"/>
      <c r="T150" s="48"/>
      <c r="U150" s="48"/>
      <c r="V150" s="48"/>
      <c r="W150" s="48"/>
      <c r="X150" s="48"/>
      <c r="Y150" s="48"/>
      <c r="Z150" s="48"/>
      <c r="AA150" s="129"/>
      <c r="AB150" s="132"/>
      <c r="AC150" s="141"/>
      <c r="AD150" s="94" t="str">
        <f>IF(O149="OK", "Yes", "No")</f>
        <v>No</v>
      </c>
      <c r="AE150" s="120"/>
      <c r="AF150" s="137"/>
    </row>
    <row r="151" spans="1:32" x14ac:dyDescent="0.25">
      <c r="A151" s="153"/>
      <c r="B151" s="47"/>
      <c r="C151" s="48"/>
      <c r="D151" s="48"/>
      <c r="E151" s="48"/>
      <c r="F151" s="48"/>
      <c r="G151" s="48"/>
      <c r="H151" s="48"/>
      <c r="I151" s="48"/>
      <c r="J151" s="48"/>
      <c r="K151" s="48"/>
      <c r="L151" s="48"/>
      <c r="M151" s="129"/>
      <c r="N151" s="132"/>
      <c r="O151" s="141"/>
      <c r="P151" s="48"/>
      <c r="Q151" s="48"/>
      <c r="R151" s="48"/>
      <c r="S151" s="48"/>
      <c r="T151" s="48"/>
      <c r="U151" s="48"/>
      <c r="V151" s="48"/>
      <c r="W151" s="48"/>
      <c r="X151" s="48"/>
      <c r="Y151" s="48"/>
      <c r="Z151" s="48"/>
      <c r="AA151" s="129"/>
      <c r="AB151" s="132"/>
      <c r="AC151" s="141"/>
      <c r="AD151" s="55" t="s">
        <v>63</v>
      </c>
      <c r="AE151" s="120"/>
      <c r="AF151" s="93" t="s">
        <v>86</v>
      </c>
    </row>
    <row r="152" spans="1:32" x14ac:dyDescent="0.25">
      <c r="A152" s="154"/>
      <c r="B152" s="47"/>
      <c r="C152" s="48"/>
      <c r="D152" s="48"/>
      <c r="E152" s="48"/>
      <c r="F152" s="48"/>
      <c r="G152" s="48"/>
      <c r="H152" s="48"/>
      <c r="I152" s="48"/>
      <c r="J152" s="48"/>
      <c r="K152" s="48"/>
      <c r="L152" s="48"/>
      <c r="M152" s="129"/>
      <c r="N152" s="132"/>
      <c r="O152" s="141"/>
      <c r="P152" s="48"/>
      <c r="Q152" s="48"/>
      <c r="R152" s="48"/>
      <c r="S152" s="48"/>
      <c r="T152" s="48"/>
      <c r="U152" s="48"/>
      <c r="V152" s="48"/>
      <c r="W152" s="48"/>
      <c r="X152" s="48"/>
      <c r="Y152" s="48"/>
      <c r="Z152" s="48"/>
      <c r="AA152" s="129"/>
      <c r="AB152" s="132"/>
      <c r="AC152" s="141"/>
      <c r="AD152" s="94" t="str">
        <f>IF(AC149="OK","Yes","No")</f>
        <v>No</v>
      </c>
      <c r="AE152" s="120"/>
      <c r="AF152" s="138"/>
    </row>
    <row r="153" spans="1:32" x14ac:dyDescent="0.25">
      <c r="A153" s="53" t="str">
        <f>IF(AD148="Cycle Complete", "", "Caution: Previous cycle incomplete")</f>
        <v>Caution: Previous cycle incomplete</v>
      </c>
      <c r="B153" s="49"/>
      <c r="C153" s="50"/>
      <c r="D153" s="50"/>
      <c r="E153" s="50"/>
      <c r="F153" s="50"/>
      <c r="G153" s="50"/>
      <c r="H153" s="50"/>
      <c r="I153" s="50"/>
      <c r="J153" s="50"/>
      <c r="K153" s="50"/>
      <c r="L153" s="50"/>
      <c r="M153" s="130"/>
      <c r="N153" s="133"/>
      <c r="O153" s="142"/>
      <c r="P153" s="50"/>
      <c r="Q153" s="50"/>
      <c r="R153" s="50"/>
      <c r="S153" s="50"/>
      <c r="T153" s="50"/>
      <c r="U153" s="50"/>
      <c r="V153" s="50"/>
      <c r="W153" s="50"/>
      <c r="X153" s="50"/>
      <c r="Y153" s="50"/>
      <c r="Z153" s="50"/>
      <c r="AA153" s="130"/>
      <c r="AB153" s="133"/>
      <c r="AC153" s="142"/>
      <c r="AD153" s="57" t="str">
        <f>IF(AND(AD150="Yes",AD152="Yes"),"Cycle Complete","Cycle Incomplete")</f>
        <v>Cycle Incomplete</v>
      </c>
      <c r="AE153" s="121"/>
      <c r="AF153" s="139"/>
    </row>
    <row r="154" spans="1:32" ht="15" customHeight="1" x14ac:dyDescent="0.25">
      <c r="A154" s="155"/>
      <c r="B154" s="33"/>
      <c r="C154" s="34"/>
      <c r="D154" s="34"/>
      <c r="E154" s="34"/>
      <c r="F154" s="34"/>
      <c r="G154" s="34"/>
      <c r="H154" s="34"/>
      <c r="I154" s="34"/>
      <c r="J154" s="34"/>
      <c r="K154" s="34"/>
      <c r="L154" s="34"/>
      <c r="M154" s="143"/>
      <c r="N154" s="122">
        <f>COUNTIF(C154:L158,"y")</f>
        <v>0</v>
      </c>
      <c r="O154" s="146" t="str">
        <f t="shared" ref="O154" si="56">IF(N154&gt;0,"OK","No Observation")</f>
        <v>No Observation</v>
      </c>
      <c r="P154" s="34"/>
      <c r="Q154" s="34"/>
      <c r="R154" s="34"/>
      <c r="S154" s="34"/>
      <c r="T154" s="34"/>
      <c r="U154" s="34"/>
      <c r="V154" s="34"/>
      <c r="W154" s="34"/>
      <c r="X154" s="34"/>
      <c r="Y154" s="34"/>
      <c r="Z154" s="34"/>
      <c r="AA154" s="143"/>
      <c r="AB154" s="122">
        <f>COUNTIF(P154:Z158,"Y")</f>
        <v>0</v>
      </c>
      <c r="AC154" s="146" t="str">
        <f t="shared" ref="AC154" si="57">IF(AB154&gt;0,"OK","No Debrief")</f>
        <v>No Debrief</v>
      </c>
      <c r="AD154" s="68" t="s">
        <v>62</v>
      </c>
      <c r="AE154" s="125"/>
      <c r="AF154" s="151"/>
    </row>
    <row r="155" spans="1:32" x14ac:dyDescent="0.25">
      <c r="A155" s="156"/>
      <c r="B155" s="35"/>
      <c r="C155" s="36"/>
      <c r="D155" s="36"/>
      <c r="E155" s="36"/>
      <c r="F155" s="36"/>
      <c r="G155" s="36"/>
      <c r="H155" s="36"/>
      <c r="I155" s="36"/>
      <c r="J155" s="36"/>
      <c r="K155" s="36"/>
      <c r="L155" s="36"/>
      <c r="M155" s="144"/>
      <c r="N155" s="123"/>
      <c r="O155" s="147"/>
      <c r="P155" s="36"/>
      <c r="Q155" s="36"/>
      <c r="R155" s="36"/>
      <c r="S155" s="36"/>
      <c r="T155" s="36"/>
      <c r="U155" s="36"/>
      <c r="V155" s="36"/>
      <c r="W155" s="36"/>
      <c r="X155" s="36"/>
      <c r="Y155" s="36"/>
      <c r="Z155" s="36"/>
      <c r="AA155" s="144"/>
      <c r="AB155" s="123"/>
      <c r="AC155" s="147"/>
      <c r="AD155" s="94" t="str">
        <f>IF(O154="OK", "Yes", "No")</f>
        <v>No</v>
      </c>
      <c r="AE155" s="126"/>
      <c r="AF155" s="150"/>
    </row>
    <row r="156" spans="1:32" x14ac:dyDescent="0.25">
      <c r="A156" s="156"/>
      <c r="B156" s="35"/>
      <c r="C156" s="36"/>
      <c r="D156" s="36"/>
      <c r="E156" s="36"/>
      <c r="F156" s="36"/>
      <c r="G156" s="36"/>
      <c r="H156" s="36"/>
      <c r="I156" s="36"/>
      <c r="J156" s="36"/>
      <c r="K156" s="36"/>
      <c r="L156" s="36"/>
      <c r="M156" s="144"/>
      <c r="N156" s="123"/>
      <c r="O156" s="147"/>
      <c r="P156" s="36"/>
      <c r="Q156" s="36"/>
      <c r="R156" s="36"/>
      <c r="S156" s="36"/>
      <c r="T156" s="36"/>
      <c r="U156" s="36"/>
      <c r="V156" s="36"/>
      <c r="W156" s="36"/>
      <c r="X156" s="36"/>
      <c r="Y156" s="36"/>
      <c r="Z156" s="36"/>
      <c r="AA156" s="144"/>
      <c r="AB156" s="123"/>
      <c r="AC156" s="147"/>
      <c r="AD156" s="55" t="s">
        <v>63</v>
      </c>
      <c r="AE156" s="126"/>
      <c r="AF156" s="93" t="s">
        <v>86</v>
      </c>
    </row>
    <row r="157" spans="1:32" x14ac:dyDescent="0.25">
      <c r="A157" s="157"/>
      <c r="B157" s="35"/>
      <c r="C157" s="36"/>
      <c r="D157" s="36"/>
      <c r="E157" s="36"/>
      <c r="F157" s="36"/>
      <c r="G157" s="36"/>
      <c r="H157" s="36"/>
      <c r="I157" s="36"/>
      <c r="J157" s="36"/>
      <c r="K157" s="36"/>
      <c r="L157" s="36"/>
      <c r="M157" s="144"/>
      <c r="N157" s="123"/>
      <c r="O157" s="147"/>
      <c r="P157" s="36"/>
      <c r="Q157" s="36"/>
      <c r="R157" s="36"/>
      <c r="S157" s="36"/>
      <c r="T157" s="36"/>
      <c r="U157" s="36"/>
      <c r="V157" s="36"/>
      <c r="W157" s="36"/>
      <c r="X157" s="36"/>
      <c r="Y157" s="36"/>
      <c r="Z157" s="36"/>
      <c r="AA157" s="144"/>
      <c r="AB157" s="123"/>
      <c r="AC157" s="147"/>
      <c r="AD157" s="94" t="str">
        <f>IF(AC154="OK","Yes","No")</f>
        <v>No</v>
      </c>
      <c r="AE157" s="126"/>
      <c r="AF157" s="134"/>
    </row>
    <row r="158" spans="1:32" x14ac:dyDescent="0.25">
      <c r="A158" s="71" t="str">
        <f>IF(AD153="Cycle Complete", "", "Caution: Previous cycle incomplete")</f>
        <v>Caution: Previous cycle incomplete</v>
      </c>
      <c r="B158" s="37"/>
      <c r="C158" s="38"/>
      <c r="D158" s="38"/>
      <c r="E158" s="38"/>
      <c r="F158" s="38"/>
      <c r="G158" s="38"/>
      <c r="H158" s="38"/>
      <c r="I158" s="38"/>
      <c r="J158" s="38"/>
      <c r="K158" s="38"/>
      <c r="L158" s="38"/>
      <c r="M158" s="145"/>
      <c r="N158" s="124"/>
      <c r="O158" s="148"/>
      <c r="P158" s="38"/>
      <c r="Q158" s="38"/>
      <c r="R158" s="38"/>
      <c r="S158" s="38"/>
      <c r="T158" s="38"/>
      <c r="U158" s="38"/>
      <c r="V158" s="38"/>
      <c r="W158" s="38"/>
      <c r="X158" s="38"/>
      <c r="Y158" s="38"/>
      <c r="Z158" s="38"/>
      <c r="AA158" s="145"/>
      <c r="AB158" s="124"/>
      <c r="AC158" s="148"/>
      <c r="AD158" s="57" t="str">
        <f>IF(AND(AD155="Yes",AD157="Yes"),"Cycle Complete","Cycle Incomplete")</f>
        <v>Cycle Incomplete</v>
      </c>
      <c r="AE158" s="127"/>
      <c r="AF158" s="135"/>
    </row>
    <row r="159" spans="1:32" ht="15" customHeight="1" x14ac:dyDescent="0.25">
      <c r="A159" s="152"/>
      <c r="B159" s="45"/>
      <c r="C159" s="46"/>
      <c r="D159" s="46"/>
      <c r="E159" s="46"/>
      <c r="F159" s="46"/>
      <c r="G159" s="46"/>
      <c r="H159" s="46"/>
      <c r="I159" s="46"/>
      <c r="J159" s="46"/>
      <c r="K159" s="46"/>
      <c r="L159" s="46"/>
      <c r="M159" s="128"/>
      <c r="N159" s="131">
        <f>COUNTIF(C159:L163,"y")</f>
        <v>0</v>
      </c>
      <c r="O159" s="140" t="str">
        <f t="shared" ref="O159" si="58">IF(N159&gt;0,"OK","No Observation")</f>
        <v>No Observation</v>
      </c>
      <c r="P159" s="46"/>
      <c r="Q159" s="46"/>
      <c r="R159" s="46"/>
      <c r="S159" s="46"/>
      <c r="T159" s="46"/>
      <c r="U159" s="46"/>
      <c r="V159" s="46"/>
      <c r="W159" s="46"/>
      <c r="X159" s="46"/>
      <c r="Y159" s="46"/>
      <c r="Z159" s="46"/>
      <c r="AA159" s="128"/>
      <c r="AB159" s="131">
        <f>COUNTIF(P159:Z163,"Y")</f>
        <v>0</v>
      </c>
      <c r="AC159" s="140" t="str">
        <f t="shared" ref="AC159" si="59">IF(AB159&gt;0,"OK","No Debrief")</f>
        <v>No Debrief</v>
      </c>
      <c r="AD159" s="68" t="s">
        <v>62</v>
      </c>
      <c r="AE159" s="119"/>
      <c r="AF159" s="136"/>
    </row>
    <row r="160" spans="1:32" x14ac:dyDescent="0.25">
      <c r="A160" s="153"/>
      <c r="B160" s="47"/>
      <c r="C160" s="48"/>
      <c r="D160" s="48"/>
      <c r="E160" s="48"/>
      <c r="F160" s="48"/>
      <c r="G160" s="48"/>
      <c r="H160" s="48"/>
      <c r="I160" s="48"/>
      <c r="J160" s="48"/>
      <c r="K160" s="48"/>
      <c r="L160" s="48"/>
      <c r="M160" s="129"/>
      <c r="N160" s="132"/>
      <c r="O160" s="141"/>
      <c r="P160" s="48"/>
      <c r="Q160" s="48"/>
      <c r="R160" s="48"/>
      <c r="S160" s="48"/>
      <c r="T160" s="48"/>
      <c r="U160" s="48"/>
      <c r="V160" s="48"/>
      <c r="W160" s="48"/>
      <c r="X160" s="48"/>
      <c r="Y160" s="48"/>
      <c r="Z160" s="48"/>
      <c r="AA160" s="129"/>
      <c r="AB160" s="132"/>
      <c r="AC160" s="141"/>
      <c r="AD160" s="94" t="str">
        <f>IF(O159="OK", "Yes", "No")</f>
        <v>No</v>
      </c>
      <c r="AE160" s="120"/>
      <c r="AF160" s="137"/>
    </row>
    <row r="161" spans="1:32" x14ac:dyDescent="0.25">
      <c r="A161" s="153"/>
      <c r="B161" s="47"/>
      <c r="C161" s="48"/>
      <c r="D161" s="48"/>
      <c r="E161" s="48"/>
      <c r="F161" s="48"/>
      <c r="G161" s="48"/>
      <c r="H161" s="48"/>
      <c r="I161" s="48"/>
      <c r="J161" s="48"/>
      <c r="K161" s="48"/>
      <c r="L161" s="48"/>
      <c r="M161" s="129"/>
      <c r="N161" s="132"/>
      <c r="O161" s="141"/>
      <c r="P161" s="48"/>
      <c r="Q161" s="48"/>
      <c r="R161" s="48"/>
      <c r="S161" s="48"/>
      <c r="T161" s="48"/>
      <c r="U161" s="48"/>
      <c r="V161" s="48"/>
      <c r="W161" s="48"/>
      <c r="X161" s="48"/>
      <c r="Y161" s="48"/>
      <c r="Z161" s="48"/>
      <c r="AA161" s="129"/>
      <c r="AB161" s="132"/>
      <c r="AC161" s="141"/>
      <c r="AD161" s="55" t="s">
        <v>63</v>
      </c>
      <c r="AE161" s="120"/>
      <c r="AF161" s="93" t="s">
        <v>86</v>
      </c>
    </row>
    <row r="162" spans="1:32" x14ac:dyDescent="0.25">
      <c r="A162" s="154"/>
      <c r="B162" s="47"/>
      <c r="C162" s="48"/>
      <c r="D162" s="48"/>
      <c r="E162" s="48"/>
      <c r="F162" s="48"/>
      <c r="G162" s="48"/>
      <c r="H162" s="48"/>
      <c r="I162" s="48"/>
      <c r="J162" s="48"/>
      <c r="K162" s="48"/>
      <c r="L162" s="48"/>
      <c r="M162" s="129"/>
      <c r="N162" s="132"/>
      <c r="O162" s="141"/>
      <c r="P162" s="48"/>
      <c r="Q162" s="48"/>
      <c r="R162" s="48"/>
      <c r="S162" s="48"/>
      <c r="T162" s="48"/>
      <c r="U162" s="48"/>
      <c r="V162" s="48"/>
      <c r="W162" s="48"/>
      <c r="X162" s="48"/>
      <c r="Y162" s="48"/>
      <c r="Z162" s="48"/>
      <c r="AA162" s="129"/>
      <c r="AB162" s="132"/>
      <c r="AC162" s="141"/>
      <c r="AD162" s="94" t="str">
        <f>IF(AC159="OK","Yes","No")</f>
        <v>No</v>
      </c>
      <c r="AE162" s="120"/>
      <c r="AF162" s="138"/>
    </row>
    <row r="163" spans="1:32" x14ac:dyDescent="0.25">
      <c r="A163" s="53" t="str">
        <f>IF(AD158="Cycle Complete", "", "Caution: Previous cycle incomplete")</f>
        <v>Caution: Previous cycle incomplete</v>
      </c>
      <c r="B163" s="49"/>
      <c r="C163" s="50"/>
      <c r="D163" s="50"/>
      <c r="E163" s="50"/>
      <c r="F163" s="50"/>
      <c r="G163" s="50"/>
      <c r="H163" s="50"/>
      <c r="I163" s="50"/>
      <c r="J163" s="50"/>
      <c r="K163" s="50"/>
      <c r="L163" s="50"/>
      <c r="M163" s="130"/>
      <c r="N163" s="133"/>
      <c r="O163" s="142"/>
      <c r="P163" s="50"/>
      <c r="Q163" s="50"/>
      <c r="R163" s="50"/>
      <c r="S163" s="50"/>
      <c r="T163" s="50"/>
      <c r="U163" s="50"/>
      <c r="V163" s="50"/>
      <c r="W163" s="50"/>
      <c r="X163" s="50"/>
      <c r="Y163" s="50"/>
      <c r="Z163" s="50"/>
      <c r="AA163" s="130"/>
      <c r="AB163" s="133"/>
      <c r="AC163" s="142"/>
      <c r="AD163" s="57" t="str">
        <f>IF(AND(AD160="Yes",AD162="Yes"),"Cycle Complete","Cycle Incomplete")</f>
        <v>Cycle Incomplete</v>
      </c>
      <c r="AE163" s="121"/>
      <c r="AF163" s="139"/>
    </row>
    <row r="164" spans="1:32" ht="15" customHeight="1" x14ac:dyDescent="0.25">
      <c r="A164" s="155"/>
      <c r="B164" s="33"/>
      <c r="C164" s="34"/>
      <c r="D164" s="34"/>
      <c r="E164" s="34"/>
      <c r="F164" s="34"/>
      <c r="G164" s="34"/>
      <c r="H164" s="34"/>
      <c r="I164" s="34"/>
      <c r="J164" s="34"/>
      <c r="K164" s="34"/>
      <c r="L164" s="34"/>
      <c r="M164" s="143"/>
      <c r="N164" s="122">
        <f>COUNTIF(C164:L168,"y")</f>
        <v>0</v>
      </c>
      <c r="O164" s="146" t="str">
        <f t="shared" ref="O164" si="60">IF(N164&gt;0,"OK","No Observation")</f>
        <v>No Observation</v>
      </c>
      <c r="P164" s="34"/>
      <c r="Q164" s="34"/>
      <c r="R164" s="34"/>
      <c r="S164" s="34"/>
      <c r="T164" s="34"/>
      <c r="U164" s="34"/>
      <c r="V164" s="34"/>
      <c r="W164" s="34"/>
      <c r="X164" s="34"/>
      <c r="Y164" s="34"/>
      <c r="Z164" s="34"/>
      <c r="AA164" s="143"/>
      <c r="AB164" s="122">
        <f>COUNTIF(P164:Z168,"Y")</f>
        <v>0</v>
      </c>
      <c r="AC164" s="146" t="str">
        <f t="shared" ref="AC164" si="61">IF(AB164&gt;0,"OK","No Debrief")</f>
        <v>No Debrief</v>
      </c>
      <c r="AD164" s="68" t="s">
        <v>62</v>
      </c>
      <c r="AE164" s="125"/>
      <c r="AF164" s="151"/>
    </row>
    <row r="165" spans="1:32" x14ac:dyDescent="0.25">
      <c r="A165" s="156"/>
      <c r="B165" s="35"/>
      <c r="C165" s="36"/>
      <c r="D165" s="36"/>
      <c r="E165" s="36"/>
      <c r="F165" s="36"/>
      <c r="G165" s="36"/>
      <c r="H165" s="36"/>
      <c r="I165" s="36"/>
      <c r="J165" s="36"/>
      <c r="K165" s="36"/>
      <c r="L165" s="36"/>
      <c r="M165" s="144"/>
      <c r="N165" s="123"/>
      <c r="O165" s="147"/>
      <c r="P165" s="36"/>
      <c r="Q165" s="36"/>
      <c r="R165" s="36"/>
      <c r="S165" s="36"/>
      <c r="T165" s="36"/>
      <c r="U165" s="36"/>
      <c r="V165" s="36"/>
      <c r="W165" s="36"/>
      <c r="X165" s="36"/>
      <c r="Y165" s="36"/>
      <c r="Z165" s="36"/>
      <c r="AA165" s="144"/>
      <c r="AB165" s="123"/>
      <c r="AC165" s="147"/>
      <c r="AD165" s="94" t="str">
        <f>IF(O164="OK", "Yes", "No")</f>
        <v>No</v>
      </c>
      <c r="AE165" s="126"/>
      <c r="AF165" s="150"/>
    </row>
    <row r="166" spans="1:32" x14ac:dyDescent="0.25">
      <c r="A166" s="156"/>
      <c r="B166" s="35"/>
      <c r="C166" s="36"/>
      <c r="D166" s="36"/>
      <c r="E166" s="36"/>
      <c r="F166" s="36"/>
      <c r="G166" s="36"/>
      <c r="H166" s="36"/>
      <c r="I166" s="36"/>
      <c r="J166" s="36"/>
      <c r="K166" s="36"/>
      <c r="L166" s="36"/>
      <c r="M166" s="144"/>
      <c r="N166" s="123"/>
      <c r="O166" s="147"/>
      <c r="P166" s="36"/>
      <c r="Q166" s="36"/>
      <c r="R166" s="36"/>
      <c r="S166" s="36"/>
      <c r="T166" s="36"/>
      <c r="U166" s="36"/>
      <c r="V166" s="36"/>
      <c r="W166" s="36"/>
      <c r="X166" s="36"/>
      <c r="Y166" s="36"/>
      <c r="Z166" s="36"/>
      <c r="AA166" s="144"/>
      <c r="AB166" s="123"/>
      <c r="AC166" s="147"/>
      <c r="AD166" s="55" t="s">
        <v>63</v>
      </c>
      <c r="AE166" s="126"/>
      <c r="AF166" s="93" t="s">
        <v>86</v>
      </c>
    </row>
    <row r="167" spans="1:32" x14ac:dyDescent="0.25">
      <c r="A167" s="157"/>
      <c r="B167" s="35"/>
      <c r="C167" s="36"/>
      <c r="D167" s="36"/>
      <c r="E167" s="36"/>
      <c r="F167" s="36"/>
      <c r="G167" s="36"/>
      <c r="H167" s="36"/>
      <c r="I167" s="36"/>
      <c r="J167" s="36"/>
      <c r="K167" s="36"/>
      <c r="L167" s="36"/>
      <c r="M167" s="144"/>
      <c r="N167" s="123"/>
      <c r="O167" s="147"/>
      <c r="P167" s="36"/>
      <c r="Q167" s="36"/>
      <c r="R167" s="36"/>
      <c r="S167" s="36"/>
      <c r="T167" s="36"/>
      <c r="U167" s="36"/>
      <c r="V167" s="36"/>
      <c r="W167" s="36"/>
      <c r="X167" s="36"/>
      <c r="Y167" s="36"/>
      <c r="Z167" s="36"/>
      <c r="AA167" s="144"/>
      <c r="AB167" s="123"/>
      <c r="AC167" s="147"/>
      <c r="AD167" s="94" t="str">
        <f>IF(AC164="OK","Yes","No")</f>
        <v>No</v>
      </c>
      <c r="AE167" s="126"/>
      <c r="AF167" s="134"/>
    </row>
    <row r="168" spans="1:32" x14ac:dyDescent="0.25">
      <c r="A168" s="71" t="str">
        <f>IF(AD163="Cycle Complete", "", "Caution: Previous cycle incomplete")</f>
        <v>Caution: Previous cycle incomplete</v>
      </c>
      <c r="B168" s="37"/>
      <c r="C168" s="38"/>
      <c r="D168" s="38"/>
      <c r="E168" s="38"/>
      <c r="F168" s="38"/>
      <c r="G168" s="38"/>
      <c r="H168" s="38"/>
      <c r="I168" s="38"/>
      <c r="J168" s="38"/>
      <c r="K168" s="38"/>
      <c r="L168" s="38"/>
      <c r="M168" s="145"/>
      <c r="N168" s="124"/>
      <c r="O168" s="148"/>
      <c r="P168" s="38"/>
      <c r="Q168" s="38"/>
      <c r="R168" s="38"/>
      <c r="S168" s="38"/>
      <c r="T168" s="38"/>
      <c r="U168" s="38"/>
      <c r="V168" s="38"/>
      <c r="W168" s="38"/>
      <c r="X168" s="38"/>
      <c r="Y168" s="38"/>
      <c r="Z168" s="38"/>
      <c r="AA168" s="145"/>
      <c r="AB168" s="124"/>
      <c r="AC168" s="148"/>
      <c r="AD168" s="57" t="str">
        <f>IF(AND(AD165="Yes",AD167="Yes"),"Cycle Complete","Cycle Incomplete")</f>
        <v>Cycle Incomplete</v>
      </c>
      <c r="AE168" s="127"/>
      <c r="AF168" s="135"/>
    </row>
    <row r="169" spans="1:32" ht="15" customHeight="1" x14ac:dyDescent="0.25">
      <c r="A169" s="152"/>
      <c r="B169" s="45"/>
      <c r="C169" s="46"/>
      <c r="D169" s="46"/>
      <c r="E169" s="46"/>
      <c r="F169" s="46"/>
      <c r="G169" s="46"/>
      <c r="H169" s="46"/>
      <c r="I169" s="46"/>
      <c r="J169" s="46"/>
      <c r="K169" s="46"/>
      <c r="L169" s="46"/>
      <c r="M169" s="128"/>
      <c r="N169" s="131">
        <f>COUNTIF(C169:L173,"y")</f>
        <v>0</v>
      </c>
      <c r="O169" s="140" t="str">
        <f t="shared" ref="O169" si="62">IF(N169&gt;0,"OK","No Observation")</f>
        <v>No Observation</v>
      </c>
      <c r="P169" s="46"/>
      <c r="Q169" s="46"/>
      <c r="R169" s="46"/>
      <c r="S169" s="46"/>
      <c r="T169" s="46"/>
      <c r="U169" s="46"/>
      <c r="V169" s="46"/>
      <c r="W169" s="46"/>
      <c r="X169" s="46"/>
      <c r="Y169" s="46"/>
      <c r="Z169" s="46"/>
      <c r="AA169" s="128"/>
      <c r="AB169" s="131">
        <f>COUNTIF(P169:Z173,"Y")</f>
        <v>0</v>
      </c>
      <c r="AC169" s="140" t="str">
        <f t="shared" ref="AC169" si="63">IF(AB169&gt;0,"OK","No Debrief")</f>
        <v>No Debrief</v>
      </c>
      <c r="AD169" s="68" t="s">
        <v>62</v>
      </c>
      <c r="AE169" s="119"/>
      <c r="AF169" s="136"/>
    </row>
    <row r="170" spans="1:32" x14ac:dyDescent="0.25">
      <c r="A170" s="153"/>
      <c r="B170" s="47"/>
      <c r="C170" s="48"/>
      <c r="D170" s="48"/>
      <c r="E170" s="48"/>
      <c r="F170" s="48"/>
      <c r="G170" s="48"/>
      <c r="H170" s="48"/>
      <c r="I170" s="48"/>
      <c r="J170" s="48"/>
      <c r="K170" s="48"/>
      <c r="L170" s="48"/>
      <c r="M170" s="129"/>
      <c r="N170" s="132"/>
      <c r="O170" s="141"/>
      <c r="P170" s="48"/>
      <c r="Q170" s="48"/>
      <c r="R170" s="48"/>
      <c r="S170" s="48"/>
      <c r="T170" s="48"/>
      <c r="U170" s="48"/>
      <c r="V170" s="48"/>
      <c r="W170" s="48"/>
      <c r="X170" s="48"/>
      <c r="Y170" s="48"/>
      <c r="Z170" s="48"/>
      <c r="AA170" s="129"/>
      <c r="AB170" s="132"/>
      <c r="AC170" s="141"/>
      <c r="AD170" s="94" t="str">
        <f>IF(O169="OK", "Yes", "No")</f>
        <v>No</v>
      </c>
      <c r="AE170" s="120"/>
      <c r="AF170" s="137"/>
    </row>
    <row r="171" spans="1:32" x14ac:dyDescent="0.25">
      <c r="A171" s="153"/>
      <c r="B171" s="47"/>
      <c r="C171" s="48"/>
      <c r="D171" s="48"/>
      <c r="E171" s="48"/>
      <c r="F171" s="48"/>
      <c r="G171" s="48"/>
      <c r="H171" s="48"/>
      <c r="I171" s="48"/>
      <c r="J171" s="48"/>
      <c r="K171" s="48"/>
      <c r="L171" s="48"/>
      <c r="M171" s="129"/>
      <c r="N171" s="132"/>
      <c r="O171" s="141"/>
      <c r="P171" s="48"/>
      <c r="Q171" s="48"/>
      <c r="R171" s="48"/>
      <c r="S171" s="48"/>
      <c r="T171" s="48"/>
      <c r="U171" s="48"/>
      <c r="V171" s="48"/>
      <c r="W171" s="48"/>
      <c r="X171" s="48"/>
      <c r="Y171" s="48"/>
      <c r="Z171" s="48"/>
      <c r="AA171" s="129"/>
      <c r="AB171" s="132"/>
      <c r="AC171" s="141"/>
      <c r="AD171" s="55" t="s">
        <v>63</v>
      </c>
      <c r="AE171" s="120"/>
      <c r="AF171" s="93" t="s">
        <v>86</v>
      </c>
    </row>
    <row r="172" spans="1:32" x14ac:dyDescent="0.25">
      <c r="A172" s="154"/>
      <c r="B172" s="47"/>
      <c r="C172" s="48"/>
      <c r="D172" s="48"/>
      <c r="E172" s="48"/>
      <c r="F172" s="48"/>
      <c r="G172" s="48"/>
      <c r="H172" s="48"/>
      <c r="I172" s="48"/>
      <c r="J172" s="48"/>
      <c r="K172" s="48"/>
      <c r="L172" s="48"/>
      <c r="M172" s="129"/>
      <c r="N172" s="132"/>
      <c r="O172" s="141"/>
      <c r="P172" s="48"/>
      <c r="Q172" s="48"/>
      <c r="R172" s="48"/>
      <c r="S172" s="48"/>
      <c r="T172" s="48"/>
      <c r="U172" s="48"/>
      <c r="V172" s="48"/>
      <c r="W172" s="48"/>
      <c r="X172" s="48"/>
      <c r="Y172" s="48"/>
      <c r="Z172" s="48"/>
      <c r="AA172" s="129"/>
      <c r="AB172" s="132"/>
      <c r="AC172" s="141"/>
      <c r="AD172" s="94" t="str">
        <f>IF(AC169="OK","Yes","No")</f>
        <v>No</v>
      </c>
      <c r="AE172" s="120"/>
      <c r="AF172" s="138"/>
    </row>
    <row r="173" spans="1:32" x14ac:dyDescent="0.25">
      <c r="A173" s="53" t="str">
        <f>IF(AD168="Cycle Complete", "", "Caution: Previous cycle incomplete")</f>
        <v>Caution: Previous cycle incomplete</v>
      </c>
      <c r="B173" s="49"/>
      <c r="C173" s="50"/>
      <c r="D173" s="50"/>
      <c r="E173" s="50"/>
      <c r="F173" s="50"/>
      <c r="G173" s="50"/>
      <c r="H173" s="50"/>
      <c r="I173" s="50"/>
      <c r="J173" s="50"/>
      <c r="K173" s="50"/>
      <c r="L173" s="50"/>
      <c r="M173" s="130"/>
      <c r="N173" s="133"/>
      <c r="O173" s="142"/>
      <c r="P173" s="50"/>
      <c r="Q173" s="50"/>
      <c r="R173" s="50"/>
      <c r="S173" s="50"/>
      <c r="T173" s="50"/>
      <c r="U173" s="50"/>
      <c r="V173" s="50"/>
      <c r="W173" s="50"/>
      <c r="X173" s="50"/>
      <c r="Y173" s="50"/>
      <c r="Z173" s="50"/>
      <c r="AA173" s="130"/>
      <c r="AB173" s="133"/>
      <c r="AC173" s="142"/>
      <c r="AD173" s="57" t="str">
        <f>IF(AND(AD170="Yes",AD172="Yes"),"Cycle Complete","Cycle Incomplete")</f>
        <v>Cycle Incomplete</v>
      </c>
      <c r="AE173" s="121"/>
      <c r="AF173" s="139"/>
    </row>
    <row r="174" spans="1:32" ht="15" customHeight="1" x14ac:dyDescent="0.25">
      <c r="A174" s="155"/>
      <c r="B174" s="33"/>
      <c r="C174" s="34"/>
      <c r="D174" s="34"/>
      <c r="E174" s="34"/>
      <c r="F174" s="34"/>
      <c r="G174" s="34"/>
      <c r="H174" s="34"/>
      <c r="I174" s="34"/>
      <c r="J174" s="34"/>
      <c r="K174" s="34"/>
      <c r="L174" s="34"/>
      <c r="M174" s="143"/>
      <c r="N174" s="122">
        <f>COUNTIF(C174:L178,"y")</f>
        <v>0</v>
      </c>
      <c r="O174" s="146" t="str">
        <f t="shared" ref="O174" si="64">IF(N174&gt;0,"OK","No Observation")</f>
        <v>No Observation</v>
      </c>
      <c r="P174" s="34"/>
      <c r="Q174" s="34"/>
      <c r="R174" s="34"/>
      <c r="S174" s="34"/>
      <c r="T174" s="34"/>
      <c r="U174" s="34"/>
      <c r="V174" s="34"/>
      <c r="W174" s="34"/>
      <c r="X174" s="34"/>
      <c r="Y174" s="34"/>
      <c r="Z174" s="34"/>
      <c r="AA174" s="143"/>
      <c r="AB174" s="122">
        <f>COUNTIF(P174:Z178,"Y")</f>
        <v>0</v>
      </c>
      <c r="AC174" s="146" t="str">
        <f t="shared" ref="AC174" si="65">IF(AB174&gt;0,"OK","No Debrief")</f>
        <v>No Debrief</v>
      </c>
      <c r="AD174" s="68" t="s">
        <v>62</v>
      </c>
      <c r="AE174" s="125"/>
      <c r="AF174" s="151"/>
    </row>
    <row r="175" spans="1:32" x14ac:dyDescent="0.25">
      <c r="A175" s="156"/>
      <c r="B175" s="35"/>
      <c r="C175" s="36"/>
      <c r="D175" s="36"/>
      <c r="E175" s="36"/>
      <c r="F175" s="36"/>
      <c r="G175" s="36"/>
      <c r="H175" s="36"/>
      <c r="I175" s="36"/>
      <c r="J175" s="36"/>
      <c r="K175" s="36"/>
      <c r="L175" s="36"/>
      <c r="M175" s="144"/>
      <c r="N175" s="123"/>
      <c r="O175" s="147"/>
      <c r="P175" s="36"/>
      <c r="Q175" s="36"/>
      <c r="R175" s="36"/>
      <c r="S175" s="36"/>
      <c r="T175" s="36"/>
      <c r="U175" s="36"/>
      <c r="V175" s="36"/>
      <c r="W175" s="36"/>
      <c r="X175" s="36"/>
      <c r="Y175" s="36"/>
      <c r="Z175" s="36"/>
      <c r="AA175" s="144"/>
      <c r="AB175" s="123"/>
      <c r="AC175" s="147"/>
      <c r="AD175" s="94" t="str">
        <f>IF(O174="OK", "Yes", "No")</f>
        <v>No</v>
      </c>
      <c r="AE175" s="126"/>
      <c r="AF175" s="150"/>
    </row>
    <row r="176" spans="1:32" x14ac:dyDescent="0.25">
      <c r="A176" s="156"/>
      <c r="B176" s="35"/>
      <c r="C176" s="36"/>
      <c r="D176" s="36"/>
      <c r="E176" s="36"/>
      <c r="F176" s="36"/>
      <c r="G176" s="36"/>
      <c r="H176" s="36"/>
      <c r="I176" s="36"/>
      <c r="J176" s="36"/>
      <c r="K176" s="36"/>
      <c r="L176" s="36"/>
      <c r="M176" s="144"/>
      <c r="N176" s="123"/>
      <c r="O176" s="147"/>
      <c r="P176" s="36"/>
      <c r="Q176" s="36"/>
      <c r="R176" s="36"/>
      <c r="S176" s="36"/>
      <c r="T176" s="36"/>
      <c r="U176" s="36"/>
      <c r="V176" s="36"/>
      <c r="W176" s="36"/>
      <c r="X176" s="36"/>
      <c r="Y176" s="36"/>
      <c r="Z176" s="36"/>
      <c r="AA176" s="144"/>
      <c r="AB176" s="123"/>
      <c r="AC176" s="147"/>
      <c r="AD176" s="55" t="s">
        <v>63</v>
      </c>
      <c r="AE176" s="126"/>
      <c r="AF176" s="93" t="s">
        <v>86</v>
      </c>
    </row>
    <row r="177" spans="1:32" x14ac:dyDescent="0.25">
      <c r="A177" s="157"/>
      <c r="B177" s="35"/>
      <c r="C177" s="36"/>
      <c r="D177" s="36"/>
      <c r="E177" s="36"/>
      <c r="F177" s="36"/>
      <c r="G177" s="36"/>
      <c r="H177" s="36"/>
      <c r="I177" s="36"/>
      <c r="J177" s="36"/>
      <c r="K177" s="36"/>
      <c r="L177" s="36"/>
      <c r="M177" s="144"/>
      <c r="N177" s="123"/>
      <c r="O177" s="147"/>
      <c r="P177" s="36"/>
      <c r="Q177" s="36"/>
      <c r="R177" s="36"/>
      <c r="S177" s="36"/>
      <c r="T177" s="36"/>
      <c r="U177" s="36"/>
      <c r="V177" s="36"/>
      <c r="W177" s="36"/>
      <c r="X177" s="36"/>
      <c r="Y177" s="36"/>
      <c r="Z177" s="36"/>
      <c r="AA177" s="144"/>
      <c r="AB177" s="123"/>
      <c r="AC177" s="147"/>
      <c r="AD177" s="94" t="str">
        <f>IF(AC174="OK","Yes","No")</f>
        <v>No</v>
      </c>
      <c r="AE177" s="126"/>
      <c r="AF177" s="134"/>
    </row>
    <row r="178" spans="1:32" x14ac:dyDescent="0.25">
      <c r="A178" s="71" t="str">
        <f>IF(AD173="Cycle Complete", "", "Caution: Previous cycle incomplete")</f>
        <v>Caution: Previous cycle incomplete</v>
      </c>
      <c r="B178" s="37"/>
      <c r="C178" s="38"/>
      <c r="D178" s="38"/>
      <c r="E178" s="38"/>
      <c r="F178" s="38"/>
      <c r="G178" s="38"/>
      <c r="H178" s="38"/>
      <c r="I178" s="38"/>
      <c r="J178" s="38"/>
      <c r="K178" s="38"/>
      <c r="L178" s="38"/>
      <c r="M178" s="145"/>
      <c r="N178" s="124"/>
      <c r="O178" s="148"/>
      <c r="P178" s="38"/>
      <c r="Q178" s="38"/>
      <c r="R178" s="38"/>
      <c r="S178" s="38"/>
      <c r="T178" s="38"/>
      <c r="U178" s="38"/>
      <c r="V178" s="38"/>
      <c r="W178" s="38"/>
      <c r="X178" s="38"/>
      <c r="Y178" s="38"/>
      <c r="Z178" s="38"/>
      <c r="AA178" s="145"/>
      <c r="AB178" s="124"/>
      <c r="AC178" s="148"/>
      <c r="AD178" s="57" t="str">
        <f>IF(AND(AD175="Yes",AD177="Yes"),"Cycle Complete","Cycle Incomplete")</f>
        <v>Cycle Incomplete</v>
      </c>
      <c r="AE178" s="127"/>
      <c r="AF178" s="135"/>
    </row>
    <row r="179" spans="1:32" ht="15" customHeight="1" x14ac:dyDescent="0.25">
      <c r="A179" s="152"/>
      <c r="B179" s="45"/>
      <c r="C179" s="46"/>
      <c r="D179" s="46"/>
      <c r="E179" s="46"/>
      <c r="F179" s="46"/>
      <c r="G179" s="46"/>
      <c r="H179" s="46"/>
      <c r="I179" s="46"/>
      <c r="J179" s="46"/>
      <c r="K179" s="46"/>
      <c r="L179" s="46"/>
      <c r="M179" s="128"/>
      <c r="N179" s="131">
        <f>COUNTIF(C179:L183,"y")</f>
        <v>0</v>
      </c>
      <c r="O179" s="140" t="str">
        <f t="shared" ref="O179" si="66">IF(N179&gt;0,"OK","No Observation")</f>
        <v>No Observation</v>
      </c>
      <c r="P179" s="46"/>
      <c r="Q179" s="46"/>
      <c r="R179" s="46"/>
      <c r="S179" s="46"/>
      <c r="T179" s="46"/>
      <c r="U179" s="46"/>
      <c r="V179" s="46"/>
      <c r="W179" s="46"/>
      <c r="X179" s="46"/>
      <c r="Y179" s="46"/>
      <c r="Z179" s="46"/>
      <c r="AA179" s="128"/>
      <c r="AB179" s="131">
        <f>COUNTIF(P179:Z183,"Y")</f>
        <v>0</v>
      </c>
      <c r="AC179" s="140" t="str">
        <f t="shared" ref="AC179" si="67">IF(AB179&gt;0,"OK","No Debrief")</f>
        <v>No Debrief</v>
      </c>
      <c r="AD179" s="68" t="s">
        <v>62</v>
      </c>
      <c r="AE179" s="119"/>
      <c r="AF179" s="136"/>
    </row>
    <row r="180" spans="1:32" x14ac:dyDescent="0.25">
      <c r="A180" s="153"/>
      <c r="B180" s="47"/>
      <c r="C180" s="48"/>
      <c r="D180" s="48"/>
      <c r="E180" s="48"/>
      <c r="F180" s="48"/>
      <c r="G180" s="48"/>
      <c r="H180" s="48"/>
      <c r="I180" s="48"/>
      <c r="J180" s="48"/>
      <c r="K180" s="48"/>
      <c r="L180" s="48"/>
      <c r="M180" s="129"/>
      <c r="N180" s="132"/>
      <c r="O180" s="141"/>
      <c r="P180" s="48"/>
      <c r="Q180" s="48"/>
      <c r="R180" s="48"/>
      <c r="S180" s="48"/>
      <c r="T180" s="48"/>
      <c r="U180" s="48"/>
      <c r="V180" s="48"/>
      <c r="W180" s="48"/>
      <c r="X180" s="48"/>
      <c r="Y180" s="48"/>
      <c r="Z180" s="48"/>
      <c r="AA180" s="129"/>
      <c r="AB180" s="132"/>
      <c r="AC180" s="141"/>
      <c r="AD180" s="94" t="str">
        <f>IF(O179="OK", "Yes", "No")</f>
        <v>No</v>
      </c>
      <c r="AE180" s="120"/>
      <c r="AF180" s="137"/>
    </row>
    <row r="181" spans="1:32" x14ac:dyDescent="0.25">
      <c r="A181" s="153"/>
      <c r="B181" s="47"/>
      <c r="C181" s="48"/>
      <c r="D181" s="48"/>
      <c r="E181" s="48"/>
      <c r="F181" s="48"/>
      <c r="G181" s="48"/>
      <c r="H181" s="48"/>
      <c r="I181" s="48"/>
      <c r="J181" s="48"/>
      <c r="K181" s="48"/>
      <c r="L181" s="48"/>
      <c r="M181" s="129"/>
      <c r="N181" s="132"/>
      <c r="O181" s="141"/>
      <c r="P181" s="48"/>
      <c r="Q181" s="48"/>
      <c r="R181" s="48"/>
      <c r="S181" s="48"/>
      <c r="T181" s="48"/>
      <c r="U181" s="48"/>
      <c r="V181" s="48"/>
      <c r="W181" s="48"/>
      <c r="X181" s="48"/>
      <c r="Y181" s="48"/>
      <c r="Z181" s="48"/>
      <c r="AA181" s="129"/>
      <c r="AB181" s="132"/>
      <c r="AC181" s="141"/>
      <c r="AD181" s="55" t="s">
        <v>63</v>
      </c>
      <c r="AE181" s="120"/>
      <c r="AF181" s="93" t="s">
        <v>86</v>
      </c>
    </row>
    <row r="182" spans="1:32" x14ac:dyDescent="0.25">
      <c r="A182" s="154"/>
      <c r="B182" s="47"/>
      <c r="C182" s="48"/>
      <c r="D182" s="48"/>
      <c r="E182" s="48"/>
      <c r="F182" s="48"/>
      <c r="G182" s="48"/>
      <c r="H182" s="48"/>
      <c r="I182" s="48"/>
      <c r="J182" s="48"/>
      <c r="K182" s="48"/>
      <c r="L182" s="48"/>
      <c r="M182" s="129"/>
      <c r="N182" s="132"/>
      <c r="O182" s="141"/>
      <c r="P182" s="48"/>
      <c r="Q182" s="48"/>
      <c r="R182" s="48"/>
      <c r="S182" s="48"/>
      <c r="T182" s="48"/>
      <c r="U182" s="48"/>
      <c r="V182" s="48"/>
      <c r="W182" s="48"/>
      <c r="X182" s="48"/>
      <c r="Y182" s="48"/>
      <c r="Z182" s="48"/>
      <c r="AA182" s="129"/>
      <c r="AB182" s="132"/>
      <c r="AC182" s="141"/>
      <c r="AD182" s="94" t="str">
        <f>IF(AC179="OK","Yes","No")</f>
        <v>No</v>
      </c>
      <c r="AE182" s="120"/>
      <c r="AF182" s="138"/>
    </row>
    <row r="183" spans="1:32" x14ac:dyDescent="0.25">
      <c r="A183" s="53" t="str">
        <f>IF(AD178="Cycle Complete", "", "Caution: Previous cycle incomplete")</f>
        <v>Caution: Previous cycle incomplete</v>
      </c>
      <c r="B183" s="49"/>
      <c r="C183" s="50"/>
      <c r="D183" s="50"/>
      <c r="E183" s="50"/>
      <c r="F183" s="50"/>
      <c r="G183" s="50"/>
      <c r="H183" s="50"/>
      <c r="I183" s="50"/>
      <c r="J183" s="50"/>
      <c r="K183" s="50"/>
      <c r="L183" s="50"/>
      <c r="M183" s="130"/>
      <c r="N183" s="133"/>
      <c r="O183" s="142"/>
      <c r="P183" s="50"/>
      <c r="Q183" s="50"/>
      <c r="R183" s="50"/>
      <c r="S183" s="50"/>
      <c r="T183" s="50"/>
      <c r="U183" s="50"/>
      <c r="V183" s="50"/>
      <c r="W183" s="50"/>
      <c r="X183" s="50"/>
      <c r="Y183" s="50"/>
      <c r="Z183" s="50"/>
      <c r="AA183" s="130"/>
      <c r="AB183" s="133"/>
      <c r="AC183" s="142"/>
      <c r="AD183" s="57" t="str">
        <f>IF(AND(AD180="Yes",AD182="Yes"),"Cycle Complete","Cycle Incomplete")</f>
        <v>Cycle Incomplete</v>
      </c>
      <c r="AE183" s="121"/>
      <c r="AF183" s="139"/>
    </row>
    <row r="184" spans="1:32" ht="15" customHeight="1" x14ac:dyDescent="0.25">
      <c r="A184" s="155"/>
      <c r="B184" s="33"/>
      <c r="C184" s="34"/>
      <c r="D184" s="34"/>
      <c r="E184" s="34"/>
      <c r="F184" s="34"/>
      <c r="G184" s="34"/>
      <c r="H184" s="34"/>
      <c r="I184" s="34"/>
      <c r="J184" s="34"/>
      <c r="K184" s="34"/>
      <c r="L184" s="34"/>
      <c r="M184" s="143"/>
      <c r="N184" s="122">
        <f>COUNTIF(C184:L188,"y")</f>
        <v>0</v>
      </c>
      <c r="O184" s="146" t="str">
        <f t="shared" ref="O184" si="68">IF(N184&gt;0,"OK","No Observation")</f>
        <v>No Observation</v>
      </c>
      <c r="P184" s="34"/>
      <c r="Q184" s="34"/>
      <c r="R184" s="34"/>
      <c r="S184" s="34"/>
      <c r="T184" s="34"/>
      <c r="U184" s="34"/>
      <c r="V184" s="34"/>
      <c r="W184" s="34"/>
      <c r="X184" s="34"/>
      <c r="Y184" s="34"/>
      <c r="Z184" s="34"/>
      <c r="AA184" s="143"/>
      <c r="AB184" s="122">
        <f>COUNTIF(P184:Z188,"Y")</f>
        <v>0</v>
      </c>
      <c r="AC184" s="146" t="str">
        <f t="shared" ref="AC184" si="69">IF(AB184&gt;0,"OK","No Debrief")</f>
        <v>No Debrief</v>
      </c>
      <c r="AD184" s="68" t="s">
        <v>62</v>
      </c>
      <c r="AE184" s="125"/>
      <c r="AF184" s="151"/>
    </row>
    <row r="185" spans="1:32" x14ac:dyDescent="0.25">
      <c r="A185" s="156"/>
      <c r="B185" s="35"/>
      <c r="C185" s="36"/>
      <c r="D185" s="36"/>
      <c r="E185" s="36"/>
      <c r="F185" s="36"/>
      <c r="G185" s="36"/>
      <c r="H185" s="36"/>
      <c r="I185" s="36"/>
      <c r="J185" s="36"/>
      <c r="K185" s="36"/>
      <c r="L185" s="36"/>
      <c r="M185" s="144"/>
      <c r="N185" s="123"/>
      <c r="O185" s="147"/>
      <c r="P185" s="36"/>
      <c r="Q185" s="36"/>
      <c r="R185" s="36"/>
      <c r="S185" s="36"/>
      <c r="T185" s="36"/>
      <c r="U185" s="36"/>
      <c r="V185" s="36"/>
      <c r="W185" s="36"/>
      <c r="X185" s="36"/>
      <c r="Y185" s="36"/>
      <c r="Z185" s="36"/>
      <c r="AA185" s="144"/>
      <c r="AB185" s="123"/>
      <c r="AC185" s="147"/>
      <c r="AD185" s="94" t="str">
        <f>IF(O184="OK", "Yes", "No")</f>
        <v>No</v>
      </c>
      <c r="AE185" s="126"/>
      <c r="AF185" s="150"/>
    </row>
    <row r="186" spans="1:32" x14ac:dyDescent="0.25">
      <c r="A186" s="156"/>
      <c r="B186" s="35"/>
      <c r="C186" s="36"/>
      <c r="D186" s="36"/>
      <c r="E186" s="36"/>
      <c r="F186" s="36"/>
      <c r="G186" s="36"/>
      <c r="H186" s="36"/>
      <c r="I186" s="36"/>
      <c r="J186" s="36"/>
      <c r="K186" s="36"/>
      <c r="L186" s="36"/>
      <c r="M186" s="144"/>
      <c r="N186" s="123"/>
      <c r="O186" s="147"/>
      <c r="P186" s="36"/>
      <c r="Q186" s="36"/>
      <c r="R186" s="36"/>
      <c r="S186" s="36"/>
      <c r="T186" s="36"/>
      <c r="U186" s="36"/>
      <c r="V186" s="36"/>
      <c r="W186" s="36"/>
      <c r="X186" s="36"/>
      <c r="Y186" s="36"/>
      <c r="Z186" s="36"/>
      <c r="AA186" s="144"/>
      <c r="AB186" s="123"/>
      <c r="AC186" s="147"/>
      <c r="AD186" s="55" t="s">
        <v>63</v>
      </c>
      <c r="AE186" s="126"/>
      <c r="AF186" s="93" t="s">
        <v>86</v>
      </c>
    </row>
    <row r="187" spans="1:32" x14ac:dyDescent="0.25">
      <c r="A187" s="157"/>
      <c r="B187" s="35"/>
      <c r="C187" s="36"/>
      <c r="D187" s="36"/>
      <c r="E187" s="36"/>
      <c r="F187" s="36"/>
      <c r="G187" s="36"/>
      <c r="H187" s="36"/>
      <c r="I187" s="36"/>
      <c r="J187" s="36"/>
      <c r="K187" s="36"/>
      <c r="L187" s="36"/>
      <c r="M187" s="144"/>
      <c r="N187" s="123"/>
      <c r="O187" s="147"/>
      <c r="P187" s="36"/>
      <c r="Q187" s="36"/>
      <c r="R187" s="36"/>
      <c r="S187" s="36"/>
      <c r="T187" s="36"/>
      <c r="U187" s="36"/>
      <c r="V187" s="36"/>
      <c r="W187" s="36"/>
      <c r="X187" s="36"/>
      <c r="Y187" s="36"/>
      <c r="Z187" s="36"/>
      <c r="AA187" s="144"/>
      <c r="AB187" s="123"/>
      <c r="AC187" s="147"/>
      <c r="AD187" s="94" t="str">
        <f>IF(AC184="OK","Yes","No")</f>
        <v>No</v>
      </c>
      <c r="AE187" s="126"/>
      <c r="AF187" s="134"/>
    </row>
    <row r="188" spans="1:32" x14ac:dyDescent="0.25">
      <c r="A188" s="71" t="str">
        <f>IF(AD183="Cycle Complete", "", "Caution: Previous cycle incomplete")</f>
        <v>Caution: Previous cycle incomplete</v>
      </c>
      <c r="B188" s="37"/>
      <c r="C188" s="38"/>
      <c r="D188" s="38"/>
      <c r="E188" s="38"/>
      <c r="F188" s="38"/>
      <c r="G188" s="38"/>
      <c r="H188" s="38"/>
      <c r="I188" s="38"/>
      <c r="J188" s="38"/>
      <c r="K188" s="38"/>
      <c r="L188" s="38"/>
      <c r="M188" s="145"/>
      <c r="N188" s="124"/>
      <c r="O188" s="148"/>
      <c r="P188" s="38"/>
      <c r="Q188" s="38"/>
      <c r="R188" s="38"/>
      <c r="S188" s="38"/>
      <c r="T188" s="38"/>
      <c r="U188" s="38"/>
      <c r="V188" s="38"/>
      <c r="W188" s="38"/>
      <c r="X188" s="38"/>
      <c r="Y188" s="38"/>
      <c r="Z188" s="38"/>
      <c r="AA188" s="145"/>
      <c r="AB188" s="124"/>
      <c r="AC188" s="148"/>
      <c r="AD188" s="57" t="str">
        <f>IF(AND(AD185="Yes",AD187="Yes"),"Cycle Complete","Cycle Incomplete")</f>
        <v>Cycle Incomplete</v>
      </c>
      <c r="AE188" s="127"/>
      <c r="AF188" s="135"/>
    </row>
    <row r="189" spans="1:32" ht="15" customHeight="1" x14ac:dyDescent="0.25">
      <c r="A189" s="152"/>
      <c r="B189" s="45"/>
      <c r="C189" s="46"/>
      <c r="D189" s="46"/>
      <c r="E189" s="46"/>
      <c r="F189" s="46"/>
      <c r="G189" s="46"/>
      <c r="H189" s="46"/>
      <c r="I189" s="46"/>
      <c r="J189" s="46"/>
      <c r="K189" s="46"/>
      <c r="L189" s="46"/>
      <c r="M189" s="128"/>
      <c r="N189" s="131">
        <f>COUNTIF(C189:L193,"y")</f>
        <v>0</v>
      </c>
      <c r="O189" s="140" t="str">
        <f t="shared" ref="O189" si="70">IF(N189&gt;0,"OK","No Observation")</f>
        <v>No Observation</v>
      </c>
      <c r="P189" s="46"/>
      <c r="Q189" s="46"/>
      <c r="R189" s="46"/>
      <c r="S189" s="46"/>
      <c r="T189" s="46"/>
      <c r="U189" s="46"/>
      <c r="V189" s="46"/>
      <c r="W189" s="46"/>
      <c r="X189" s="46"/>
      <c r="Y189" s="46"/>
      <c r="Z189" s="46"/>
      <c r="AA189" s="128"/>
      <c r="AB189" s="131">
        <f>COUNTIF(P189:Z193,"Y")</f>
        <v>0</v>
      </c>
      <c r="AC189" s="140" t="str">
        <f t="shared" ref="AC189" si="71">IF(AB189&gt;0,"OK","No Debrief")</f>
        <v>No Debrief</v>
      </c>
      <c r="AD189" s="68" t="s">
        <v>62</v>
      </c>
      <c r="AE189" s="119"/>
      <c r="AF189" s="136"/>
    </row>
    <row r="190" spans="1:32" x14ac:dyDescent="0.25">
      <c r="A190" s="153"/>
      <c r="B190" s="47"/>
      <c r="C190" s="48"/>
      <c r="D190" s="48"/>
      <c r="E190" s="48"/>
      <c r="F190" s="48"/>
      <c r="G190" s="48"/>
      <c r="H190" s="48"/>
      <c r="I190" s="48"/>
      <c r="J190" s="48"/>
      <c r="K190" s="48"/>
      <c r="L190" s="48"/>
      <c r="M190" s="129"/>
      <c r="N190" s="132"/>
      <c r="O190" s="141"/>
      <c r="P190" s="48"/>
      <c r="Q190" s="48"/>
      <c r="R190" s="48"/>
      <c r="S190" s="48"/>
      <c r="T190" s="48"/>
      <c r="U190" s="48"/>
      <c r="V190" s="48"/>
      <c r="W190" s="48"/>
      <c r="X190" s="48"/>
      <c r="Y190" s="48"/>
      <c r="Z190" s="48"/>
      <c r="AA190" s="129"/>
      <c r="AB190" s="132"/>
      <c r="AC190" s="141"/>
      <c r="AD190" s="94" t="str">
        <f>IF(O189="OK", "Yes", "No")</f>
        <v>No</v>
      </c>
      <c r="AE190" s="120"/>
      <c r="AF190" s="137"/>
    </row>
    <row r="191" spans="1:32" x14ac:dyDescent="0.25">
      <c r="A191" s="153"/>
      <c r="B191" s="47"/>
      <c r="C191" s="48"/>
      <c r="D191" s="48"/>
      <c r="E191" s="48"/>
      <c r="F191" s="48"/>
      <c r="G191" s="48"/>
      <c r="H191" s="48"/>
      <c r="I191" s="48"/>
      <c r="J191" s="48"/>
      <c r="K191" s="48"/>
      <c r="L191" s="48"/>
      <c r="M191" s="129"/>
      <c r="N191" s="132"/>
      <c r="O191" s="141"/>
      <c r="P191" s="48"/>
      <c r="Q191" s="48"/>
      <c r="R191" s="48"/>
      <c r="S191" s="48"/>
      <c r="T191" s="48"/>
      <c r="U191" s="48"/>
      <c r="V191" s="48"/>
      <c r="W191" s="48"/>
      <c r="X191" s="48"/>
      <c r="Y191" s="48"/>
      <c r="Z191" s="48"/>
      <c r="AA191" s="129"/>
      <c r="AB191" s="132"/>
      <c r="AC191" s="141"/>
      <c r="AD191" s="55" t="s">
        <v>63</v>
      </c>
      <c r="AE191" s="120"/>
      <c r="AF191" s="93" t="s">
        <v>86</v>
      </c>
    </row>
    <row r="192" spans="1:32" x14ac:dyDescent="0.25">
      <c r="A192" s="154"/>
      <c r="B192" s="47"/>
      <c r="C192" s="48"/>
      <c r="D192" s="48"/>
      <c r="E192" s="48"/>
      <c r="F192" s="48"/>
      <c r="G192" s="48"/>
      <c r="H192" s="48"/>
      <c r="I192" s="48"/>
      <c r="J192" s="48"/>
      <c r="K192" s="48"/>
      <c r="L192" s="48"/>
      <c r="M192" s="129"/>
      <c r="N192" s="132"/>
      <c r="O192" s="141"/>
      <c r="P192" s="48"/>
      <c r="Q192" s="48"/>
      <c r="R192" s="48"/>
      <c r="S192" s="48"/>
      <c r="T192" s="48"/>
      <c r="U192" s="48"/>
      <c r="V192" s="48"/>
      <c r="W192" s="48"/>
      <c r="X192" s="48"/>
      <c r="Y192" s="48"/>
      <c r="Z192" s="48"/>
      <c r="AA192" s="129"/>
      <c r="AB192" s="132"/>
      <c r="AC192" s="141"/>
      <c r="AD192" s="94" t="str">
        <f>IF(AC189="OK","Yes","No")</f>
        <v>No</v>
      </c>
      <c r="AE192" s="120"/>
      <c r="AF192" s="138"/>
    </row>
    <row r="193" spans="1:32" x14ac:dyDescent="0.25">
      <c r="A193" s="53" t="str">
        <f>IF(AD188="Cycle Complete", "", "Caution: Previous cycle incomplete")</f>
        <v>Caution: Previous cycle incomplete</v>
      </c>
      <c r="B193" s="49"/>
      <c r="C193" s="50"/>
      <c r="D193" s="50"/>
      <c r="E193" s="50"/>
      <c r="F193" s="50"/>
      <c r="G193" s="50"/>
      <c r="H193" s="50"/>
      <c r="I193" s="50"/>
      <c r="J193" s="50"/>
      <c r="K193" s="50"/>
      <c r="L193" s="50"/>
      <c r="M193" s="130"/>
      <c r="N193" s="133"/>
      <c r="O193" s="142"/>
      <c r="P193" s="50"/>
      <c r="Q193" s="50"/>
      <c r="R193" s="50"/>
      <c r="S193" s="50"/>
      <c r="T193" s="50"/>
      <c r="U193" s="50"/>
      <c r="V193" s="50"/>
      <c r="W193" s="50"/>
      <c r="X193" s="50"/>
      <c r="Y193" s="50"/>
      <c r="Z193" s="50"/>
      <c r="AA193" s="130"/>
      <c r="AB193" s="133"/>
      <c r="AC193" s="142"/>
      <c r="AD193" s="57" t="str">
        <f>IF(AND(AD190="Yes",AD192="Yes"),"Cycle Complete","Cycle Incomplete")</f>
        <v>Cycle Incomplete</v>
      </c>
      <c r="AE193" s="121"/>
      <c r="AF193" s="139"/>
    </row>
    <row r="194" spans="1:32" ht="15" customHeight="1" x14ac:dyDescent="0.25">
      <c r="A194" s="155"/>
      <c r="B194" s="33"/>
      <c r="C194" s="34"/>
      <c r="D194" s="34"/>
      <c r="E194" s="34"/>
      <c r="F194" s="34"/>
      <c r="G194" s="34"/>
      <c r="H194" s="34"/>
      <c r="I194" s="34"/>
      <c r="J194" s="34"/>
      <c r="K194" s="34"/>
      <c r="L194" s="34"/>
      <c r="M194" s="143"/>
      <c r="N194" s="122">
        <f>COUNTIF(C194:L198,"y")</f>
        <v>0</v>
      </c>
      <c r="O194" s="146" t="str">
        <f t="shared" ref="O194" si="72">IF(N194&gt;0,"OK","No Observation")</f>
        <v>No Observation</v>
      </c>
      <c r="P194" s="34"/>
      <c r="Q194" s="34"/>
      <c r="R194" s="34"/>
      <c r="S194" s="34"/>
      <c r="T194" s="34"/>
      <c r="U194" s="34"/>
      <c r="V194" s="34"/>
      <c r="W194" s="34"/>
      <c r="X194" s="34"/>
      <c r="Y194" s="34"/>
      <c r="Z194" s="34"/>
      <c r="AA194" s="143"/>
      <c r="AB194" s="122">
        <f>COUNTIF(P194:Z198,"Y")</f>
        <v>0</v>
      </c>
      <c r="AC194" s="146" t="str">
        <f t="shared" ref="AC194" si="73">IF(AB194&gt;0,"OK","No Debrief")</f>
        <v>No Debrief</v>
      </c>
      <c r="AD194" s="68" t="s">
        <v>62</v>
      </c>
      <c r="AE194" s="125"/>
      <c r="AF194" s="151"/>
    </row>
    <row r="195" spans="1:32" x14ac:dyDescent="0.25">
      <c r="A195" s="156"/>
      <c r="B195" s="35"/>
      <c r="C195" s="36"/>
      <c r="D195" s="36"/>
      <c r="E195" s="36"/>
      <c r="F195" s="36"/>
      <c r="G195" s="36"/>
      <c r="H195" s="36"/>
      <c r="I195" s="36"/>
      <c r="J195" s="36"/>
      <c r="K195" s="36"/>
      <c r="L195" s="36"/>
      <c r="M195" s="144"/>
      <c r="N195" s="123"/>
      <c r="O195" s="147"/>
      <c r="P195" s="36"/>
      <c r="Q195" s="36"/>
      <c r="R195" s="36"/>
      <c r="S195" s="36"/>
      <c r="T195" s="36"/>
      <c r="U195" s="36"/>
      <c r="V195" s="36"/>
      <c r="W195" s="36"/>
      <c r="X195" s="36"/>
      <c r="Y195" s="36"/>
      <c r="Z195" s="36"/>
      <c r="AA195" s="144"/>
      <c r="AB195" s="123"/>
      <c r="AC195" s="147"/>
      <c r="AD195" s="94" t="str">
        <f>IF(O194="OK", "Yes", "No")</f>
        <v>No</v>
      </c>
      <c r="AE195" s="126"/>
      <c r="AF195" s="150"/>
    </row>
    <row r="196" spans="1:32" x14ac:dyDescent="0.25">
      <c r="A196" s="156"/>
      <c r="B196" s="35"/>
      <c r="C196" s="36"/>
      <c r="D196" s="36"/>
      <c r="E196" s="36"/>
      <c r="F196" s="36"/>
      <c r="G196" s="36"/>
      <c r="H196" s="36"/>
      <c r="I196" s="36"/>
      <c r="J196" s="36"/>
      <c r="K196" s="36"/>
      <c r="L196" s="36"/>
      <c r="M196" s="144"/>
      <c r="N196" s="123"/>
      <c r="O196" s="147"/>
      <c r="P196" s="36"/>
      <c r="Q196" s="36"/>
      <c r="R196" s="36"/>
      <c r="S196" s="36"/>
      <c r="T196" s="36"/>
      <c r="U196" s="36"/>
      <c r="V196" s="36"/>
      <c r="W196" s="36"/>
      <c r="X196" s="36"/>
      <c r="Y196" s="36"/>
      <c r="Z196" s="36"/>
      <c r="AA196" s="144"/>
      <c r="AB196" s="123"/>
      <c r="AC196" s="147"/>
      <c r="AD196" s="55" t="s">
        <v>63</v>
      </c>
      <c r="AE196" s="126"/>
      <c r="AF196" s="93" t="s">
        <v>86</v>
      </c>
    </row>
    <row r="197" spans="1:32" x14ac:dyDescent="0.25">
      <c r="A197" s="157"/>
      <c r="B197" s="35"/>
      <c r="C197" s="36"/>
      <c r="D197" s="36"/>
      <c r="E197" s="36"/>
      <c r="F197" s="36"/>
      <c r="G197" s="36"/>
      <c r="H197" s="36"/>
      <c r="I197" s="36"/>
      <c r="J197" s="36"/>
      <c r="K197" s="36"/>
      <c r="L197" s="36"/>
      <c r="M197" s="144"/>
      <c r="N197" s="123"/>
      <c r="O197" s="147"/>
      <c r="P197" s="36"/>
      <c r="Q197" s="36"/>
      <c r="R197" s="36"/>
      <c r="S197" s="36"/>
      <c r="T197" s="36"/>
      <c r="U197" s="36"/>
      <c r="V197" s="36"/>
      <c r="W197" s="36"/>
      <c r="X197" s="36"/>
      <c r="Y197" s="36"/>
      <c r="Z197" s="36"/>
      <c r="AA197" s="144"/>
      <c r="AB197" s="123"/>
      <c r="AC197" s="147"/>
      <c r="AD197" s="94" t="str">
        <f>IF(AC194="OK","Yes","No")</f>
        <v>No</v>
      </c>
      <c r="AE197" s="126"/>
      <c r="AF197" s="134"/>
    </row>
    <row r="198" spans="1:32" x14ac:dyDescent="0.25">
      <c r="A198" s="71" t="str">
        <f>IF(AD193="Cycle Complete", "", "Caution: Previous cycle incomplete")</f>
        <v>Caution: Previous cycle incomplete</v>
      </c>
      <c r="B198" s="37"/>
      <c r="C198" s="38"/>
      <c r="D198" s="38"/>
      <c r="E198" s="38"/>
      <c r="F198" s="38"/>
      <c r="G198" s="38"/>
      <c r="H198" s="38"/>
      <c r="I198" s="38"/>
      <c r="J198" s="38"/>
      <c r="K198" s="38"/>
      <c r="L198" s="38"/>
      <c r="M198" s="145"/>
      <c r="N198" s="124"/>
      <c r="O198" s="148"/>
      <c r="P198" s="38"/>
      <c r="Q198" s="38"/>
      <c r="R198" s="38"/>
      <c r="S198" s="38"/>
      <c r="T198" s="38"/>
      <c r="U198" s="38"/>
      <c r="V198" s="38"/>
      <c r="W198" s="38"/>
      <c r="X198" s="38"/>
      <c r="Y198" s="38"/>
      <c r="Z198" s="38"/>
      <c r="AA198" s="145"/>
      <c r="AB198" s="124"/>
      <c r="AC198" s="148"/>
      <c r="AD198" s="57" t="str">
        <f>IF(AND(AD195="Yes",AD197="Yes"),"Cycle Complete","Cycle Incomplete")</f>
        <v>Cycle Incomplete</v>
      </c>
      <c r="AE198" s="127"/>
      <c r="AF198" s="135"/>
    </row>
    <row r="199" spans="1:32" ht="15" customHeight="1" x14ac:dyDescent="0.25">
      <c r="A199" s="152"/>
      <c r="B199" s="45"/>
      <c r="C199" s="46"/>
      <c r="D199" s="46"/>
      <c r="E199" s="46"/>
      <c r="F199" s="46"/>
      <c r="G199" s="46"/>
      <c r="H199" s="46"/>
      <c r="I199" s="46"/>
      <c r="J199" s="46"/>
      <c r="K199" s="46"/>
      <c r="L199" s="46"/>
      <c r="M199" s="128"/>
      <c r="N199" s="131">
        <f>COUNTIF(C199:L203,"y")</f>
        <v>0</v>
      </c>
      <c r="O199" s="140" t="str">
        <f t="shared" ref="O199" si="74">IF(N199&gt;0,"OK","No Observation")</f>
        <v>No Observation</v>
      </c>
      <c r="P199" s="46"/>
      <c r="Q199" s="46"/>
      <c r="R199" s="46"/>
      <c r="S199" s="46"/>
      <c r="T199" s="46"/>
      <c r="U199" s="46"/>
      <c r="V199" s="46"/>
      <c r="W199" s="46"/>
      <c r="X199" s="46"/>
      <c r="Y199" s="46"/>
      <c r="Z199" s="46"/>
      <c r="AA199" s="128"/>
      <c r="AB199" s="131">
        <f>COUNTIF(P199:Z203,"Y")</f>
        <v>0</v>
      </c>
      <c r="AC199" s="140" t="str">
        <f t="shared" ref="AC199" si="75">IF(AB199&gt;0,"OK","No Debrief")</f>
        <v>No Debrief</v>
      </c>
      <c r="AD199" s="68" t="s">
        <v>62</v>
      </c>
      <c r="AE199" s="119"/>
      <c r="AF199" s="136"/>
    </row>
    <row r="200" spans="1:32" x14ac:dyDescent="0.25">
      <c r="A200" s="153"/>
      <c r="B200" s="47"/>
      <c r="C200" s="48"/>
      <c r="D200" s="48"/>
      <c r="E200" s="48"/>
      <c r="F200" s="48"/>
      <c r="G200" s="48"/>
      <c r="H200" s="48"/>
      <c r="I200" s="48"/>
      <c r="J200" s="48"/>
      <c r="K200" s="48"/>
      <c r="L200" s="48"/>
      <c r="M200" s="129"/>
      <c r="N200" s="132"/>
      <c r="O200" s="141"/>
      <c r="P200" s="48"/>
      <c r="Q200" s="48"/>
      <c r="R200" s="48"/>
      <c r="S200" s="48"/>
      <c r="T200" s="48"/>
      <c r="U200" s="48"/>
      <c r="V200" s="48"/>
      <c r="W200" s="48"/>
      <c r="X200" s="48"/>
      <c r="Y200" s="48"/>
      <c r="Z200" s="48"/>
      <c r="AA200" s="129"/>
      <c r="AB200" s="132"/>
      <c r="AC200" s="141"/>
      <c r="AD200" s="94" t="str">
        <f>IF(O199="OK", "Yes", "No")</f>
        <v>No</v>
      </c>
      <c r="AE200" s="120"/>
      <c r="AF200" s="137"/>
    </row>
    <row r="201" spans="1:32" x14ac:dyDescent="0.25">
      <c r="A201" s="153"/>
      <c r="B201" s="47"/>
      <c r="C201" s="48"/>
      <c r="D201" s="48"/>
      <c r="E201" s="48"/>
      <c r="F201" s="48"/>
      <c r="G201" s="48"/>
      <c r="H201" s="48"/>
      <c r="I201" s="48"/>
      <c r="J201" s="48"/>
      <c r="K201" s="48"/>
      <c r="L201" s="48"/>
      <c r="M201" s="129"/>
      <c r="N201" s="132"/>
      <c r="O201" s="141"/>
      <c r="P201" s="48"/>
      <c r="Q201" s="48"/>
      <c r="R201" s="48"/>
      <c r="S201" s="48"/>
      <c r="T201" s="48"/>
      <c r="U201" s="48"/>
      <c r="V201" s="48"/>
      <c r="W201" s="48"/>
      <c r="X201" s="48"/>
      <c r="Y201" s="48"/>
      <c r="Z201" s="48"/>
      <c r="AA201" s="129"/>
      <c r="AB201" s="132"/>
      <c r="AC201" s="141"/>
      <c r="AD201" s="55" t="s">
        <v>63</v>
      </c>
      <c r="AE201" s="120"/>
      <c r="AF201" s="93" t="s">
        <v>86</v>
      </c>
    </row>
    <row r="202" spans="1:32" x14ac:dyDescent="0.25">
      <c r="A202" s="154"/>
      <c r="B202" s="47"/>
      <c r="C202" s="48"/>
      <c r="D202" s="48"/>
      <c r="E202" s="48"/>
      <c r="F202" s="48"/>
      <c r="G202" s="48"/>
      <c r="H202" s="48"/>
      <c r="I202" s="48"/>
      <c r="J202" s="48"/>
      <c r="K202" s="48"/>
      <c r="L202" s="48"/>
      <c r="M202" s="129"/>
      <c r="N202" s="132"/>
      <c r="O202" s="141"/>
      <c r="P202" s="48"/>
      <c r="Q202" s="48"/>
      <c r="R202" s="48"/>
      <c r="S202" s="48"/>
      <c r="T202" s="48"/>
      <c r="U202" s="48"/>
      <c r="V202" s="48"/>
      <c r="W202" s="48"/>
      <c r="X202" s="48"/>
      <c r="Y202" s="48"/>
      <c r="Z202" s="48"/>
      <c r="AA202" s="129"/>
      <c r="AB202" s="132"/>
      <c r="AC202" s="141"/>
      <c r="AD202" s="94" t="str">
        <f>IF(AC199="OK","Yes","No")</f>
        <v>No</v>
      </c>
      <c r="AE202" s="120"/>
      <c r="AF202" s="138"/>
    </row>
    <row r="203" spans="1:32" x14ac:dyDescent="0.25">
      <c r="A203" s="53" t="str">
        <f>IF(AD198="Cycle Complete", "", "Caution: Previous cycle incomplete")</f>
        <v>Caution: Previous cycle incomplete</v>
      </c>
      <c r="B203" s="49"/>
      <c r="C203" s="50"/>
      <c r="D203" s="50"/>
      <c r="E203" s="50"/>
      <c r="F203" s="50"/>
      <c r="G203" s="50"/>
      <c r="H203" s="50"/>
      <c r="I203" s="50"/>
      <c r="J203" s="50"/>
      <c r="K203" s="50"/>
      <c r="L203" s="50"/>
      <c r="M203" s="130"/>
      <c r="N203" s="133"/>
      <c r="O203" s="142"/>
      <c r="P203" s="50"/>
      <c r="Q203" s="50"/>
      <c r="R203" s="50"/>
      <c r="S203" s="50"/>
      <c r="T203" s="50"/>
      <c r="U203" s="50"/>
      <c r="V203" s="50"/>
      <c r="W203" s="50"/>
      <c r="X203" s="50"/>
      <c r="Y203" s="50"/>
      <c r="Z203" s="50"/>
      <c r="AA203" s="130"/>
      <c r="AB203" s="133"/>
      <c r="AC203" s="142"/>
      <c r="AD203" s="57" t="str">
        <f>IF(AND(AD200="Yes",AD202="Yes"),"Cycle Complete","Cycle Incomplete")</f>
        <v>Cycle Incomplete</v>
      </c>
      <c r="AE203" s="121"/>
      <c r="AF203" s="139"/>
    </row>
    <row r="204" spans="1:32" ht="15" customHeight="1" x14ac:dyDescent="0.25">
      <c r="A204" s="155"/>
      <c r="B204" s="33"/>
      <c r="C204" s="34"/>
      <c r="D204" s="34"/>
      <c r="E204" s="34"/>
      <c r="F204" s="34"/>
      <c r="G204" s="34"/>
      <c r="H204" s="34"/>
      <c r="I204" s="34"/>
      <c r="J204" s="34"/>
      <c r="K204" s="34"/>
      <c r="L204" s="34"/>
      <c r="M204" s="143"/>
      <c r="N204" s="122">
        <f>COUNTIF(C204:L208,"y")</f>
        <v>0</v>
      </c>
      <c r="O204" s="146" t="str">
        <f t="shared" ref="O204" si="76">IF(N204&gt;0,"OK","No Observation")</f>
        <v>No Observation</v>
      </c>
      <c r="P204" s="34"/>
      <c r="Q204" s="34"/>
      <c r="R204" s="34"/>
      <c r="S204" s="34"/>
      <c r="T204" s="34"/>
      <c r="U204" s="34"/>
      <c r="V204" s="34"/>
      <c r="W204" s="34"/>
      <c r="X204" s="34"/>
      <c r="Y204" s="34"/>
      <c r="Z204" s="34"/>
      <c r="AA204" s="143"/>
      <c r="AB204" s="122">
        <f>COUNTIF(P204:Z208,"Y")</f>
        <v>0</v>
      </c>
      <c r="AC204" s="146" t="str">
        <f t="shared" ref="AC204" si="77">IF(AB204&gt;0,"OK","No Debrief")</f>
        <v>No Debrief</v>
      </c>
      <c r="AD204" s="68" t="s">
        <v>62</v>
      </c>
      <c r="AE204" s="125"/>
      <c r="AF204" s="151"/>
    </row>
    <row r="205" spans="1:32" x14ac:dyDescent="0.25">
      <c r="A205" s="156"/>
      <c r="B205" s="35"/>
      <c r="C205" s="36"/>
      <c r="D205" s="36"/>
      <c r="E205" s="36"/>
      <c r="F205" s="36"/>
      <c r="G205" s="36"/>
      <c r="H205" s="36"/>
      <c r="I205" s="36"/>
      <c r="J205" s="36"/>
      <c r="K205" s="36"/>
      <c r="L205" s="36"/>
      <c r="M205" s="144"/>
      <c r="N205" s="123"/>
      <c r="O205" s="147"/>
      <c r="P205" s="36"/>
      <c r="Q205" s="36"/>
      <c r="R205" s="36"/>
      <c r="S205" s="36"/>
      <c r="T205" s="36"/>
      <c r="U205" s="36"/>
      <c r="V205" s="36"/>
      <c r="W205" s="36"/>
      <c r="X205" s="36"/>
      <c r="Y205" s="36"/>
      <c r="Z205" s="36"/>
      <c r="AA205" s="144"/>
      <c r="AB205" s="123"/>
      <c r="AC205" s="147"/>
      <c r="AD205" s="94" t="str">
        <f>IF(O204="OK", "Yes", "No")</f>
        <v>No</v>
      </c>
      <c r="AE205" s="126"/>
      <c r="AF205" s="150"/>
    </row>
    <row r="206" spans="1:32" x14ac:dyDescent="0.25">
      <c r="A206" s="156"/>
      <c r="B206" s="35"/>
      <c r="C206" s="36"/>
      <c r="D206" s="36"/>
      <c r="E206" s="36"/>
      <c r="F206" s="36"/>
      <c r="G206" s="36"/>
      <c r="H206" s="36"/>
      <c r="I206" s="36"/>
      <c r="J206" s="36"/>
      <c r="K206" s="36"/>
      <c r="L206" s="36"/>
      <c r="M206" s="144"/>
      <c r="N206" s="123"/>
      <c r="O206" s="147"/>
      <c r="P206" s="36"/>
      <c r="Q206" s="36"/>
      <c r="R206" s="36"/>
      <c r="S206" s="36"/>
      <c r="T206" s="36"/>
      <c r="U206" s="36"/>
      <c r="V206" s="36"/>
      <c r="W206" s="36"/>
      <c r="X206" s="36"/>
      <c r="Y206" s="36"/>
      <c r="Z206" s="36"/>
      <c r="AA206" s="144"/>
      <c r="AB206" s="123"/>
      <c r="AC206" s="147"/>
      <c r="AD206" s="55" t="s">
        <v>63</v>
      </c>
      <c r="AE206" s="126"/>
      <c r="AF206" s="93" t="s">
        <v>86</v>
      </c>
    </row>
    <row r="207" spans="1:32" x14ac:dyDescent="0.25">
      <c r="A207" s="157"/>
      <c r="B207" s="35"/>
      <c r="C207" s="36"/>
      <c r="D207" s="36"/>
      <c r="E207" s="36"/>
      <c r="F207" s="36"/>
      <c r="G207" s="36"/>
      <c r="H207" s="36"/>
      <c r="I207" s="36"/>
      <c r="J207" s="36"/>
      <c r="K207" s="36"/>
      <c r="L207" s="36"/>
      <c r="M207" s="144"/>
      <c r="N207" s="123"/>
      <c r="O207" s="147"/>
      <c r="P207" s="36"/>
      <c r="Q207" s="36"/>
      <c r="R207" s="36"/>
      <c r="S207" s="36"/>
      <c r="T207" s="36"/>
      <c r="U207" s="36"/>
      <c r="V207" s="36"/>
      <c r="W207" s="36"/>
      <c r="X207" s="36"/>
      <c r="Y207" s="36"/>
      <c r="Z207" s="36"/>
      <c r="AA207" s="144"/>
      <c r="AB207" s="123"/>
      <c r="AC207" s="147"/>
      <c r="AD207" s="94" t="str">
        <f>IF(AC204="OK","Yes","No")</f>
        <v>No</v>
      </c>
      <c r="AE207" s="126"/>
      <c r="AF207" s="134"/>
    </row>
    <row r="208" spans="1:32" x14ac:dyDescent="0.25">
      <c r="A208" s="71" t="str">
        <f>IF(AD203="Cycle Complete", "", "Caution: Previous cycle incomplete")</f>
        <v>Caution: Previous cycle incomplete</v>
      </c>
      <c r="B208" s="37"/>
      <c r="C208" s="38"/>
      <c r="D208" s="38"/>
      <c r="E208" s="38"/>
      <c r="F208" s="38"/>
      <c r="G208" s="38"/>
      <c r="H208" s="38"/>
      <c r="I208" s="38"/>
      <c r="J208" s="38"/>
      <c r="K208" s="38"/>
      <c r="L208" s="38"/>
      <c r="M208" s="145"/>
      <c r="N208" s="124"/>
      <c r="O208" s="148"/>
      <c r="P208" s="38"/>
      <c r="Q208" s="38"/>
      <c r="R208" s="38"/>
      <c r="S208" s="38"/>
      <c r="T208" s="38"/>
      <c r="U208" s="38"/>
      <c r="V208" s="38"/>
      <c r="W208" s="38"/>
      <c r="X208" s="38"/>
      <c r="Y208" s="38"/>
      <c r="Z208" s="38"/>
      <c r="AA208" s="145"/>
      <c r="AB208" s="124"/>
      <c r="AC208" s="148"/>
      <c r="AD208" s="57" t="str">
        <f>IF(AND(AD205="Yes",AD207="Yes"),"Cycle Complete","Cycle Incomplete")</f>
        <v>Cycle Incomplete</v>
      </c>
      <c r="AE208" s="127"/>
      <c r="AF208" s="135"/>
    </row>
    <row r="209" spans="1:32" ht="15" customHeight="1" x14ac:dyDescent="0.25">
      <c r="A209" s="152"/>
      <c r="B209" s="45"/>
      <c r="C209" s="46"/>
      <c r="D209" s="46"/>
      <c r="E209" s="46"/>
      <c r="F209" s="46"/>
      <c r="G209" s="46"/>
      <c r="H209" s="46"/>
      <c r="I209" s="46"/>
      <c r="J209" s="46"/>
      <c r="K209" s="46"/>
      <c r="L209" s="46"/>
      <c r="M209" s="128"/>
      <c r="N209" s="131">
        <f>COUNTIF(C209:L213,"y")</f>
        <v>0</v>
      </c>
      <c r="O209" s="140" t="str">
        <f t="shared" ref="O209" si="78">IF(N209&gt;0,"OK","No Observation")</f>
        <v>No Observation</v>
      </c>
      <c r="P209" s="46"/>
      <c r="Q209" s="46"/>
      <c r="R209" s="46"/>
      <c r="S209" s="46"/>
      <c r="T209" s="46"/>
      <c r="U209" s="46"/>
      <c r="V209" s="46"/>
      <c r="W209" s="46"/>
      <c r="X209" s="46"/>
      <c r="Y209" s="46"/>
      <c r="Z209" s="46"/>
      <c r="AA209" s="128"/>
      <c r="AB209" s="131">
        <f>COUNTIF(P209:Z213,"Y")</f>
        <v>0</v>
      </c>
      <c r="AC209" s="140" t="str">
        <f t="shared" ref="AC209" si="79">IF(AB209&gt;0,"OK","No Debrief")</f>
        <v>No Debrief</v>
      </c>
      <c r="AD209" s="68" t="s">
        <v>62</v>
      </c>
      <c r="AE209" s="119"/>
      <c r="AF209" s="136"/>
    </row>
    <row r="210" spans="1:32" x14ac:dyDescent="0.25">
      <c r="A210" s="153"/>
      <c r="B210" s="47"/>
      <c r="C210" s="48"/>
      <c r="D210" s="48"/>
      <c r="E210" s="48"/>
      <c r="F210" s="48"/>
      <c r="G210" s="48"/>
      <c r="H210" s="48"/>
      <c r="I210" s="48"/>
      <c r="J210" s="48"/>
      <c r="K210" s="48"/>
      <c r="L210" s="48"/>
      <c r="M210" s="129"/>
      <c r="N210" s="132"/>
      <c r="O210" s="141"/>
      <c r="P210" s="48"/>
      <c r="Q210" s="48"/>
      <c r="R210" s="48"/>
      <c r="S210" s="48"/>
      <c r="T210" s="48"/>
      <c r="U210" s="48"/>
      <c r="V210" s="48"/>
      <c r="W210" s="48"/>
      <c r="X210" s="48"/>
      <c r="Y210" s="48"/>
      <c r="Z210" s="48"/>
      <c r="AA210" s="129"/>
      <c r="AB210" s="132"/>
      <c r="AC210" s="141"/>
      <c r="AD210" s="94" t="str">
        <f>IF(O209="OK", "Yes", "No")</f>
        <v>No</v>
      </c>
      <c r="AE210" s="120"/>
      <c r="AF210" s="137"/>
    </row>
    <row r="211" spans="1:32" x14ac:dyDescent="0.25">
      <c r="A211" s="153"/>
      <c r="B211" s="47"/>
      <c r="C211" s="48"/>
      <c r="D211" s="48"/>
      <c r="E211" s="48"/>
      <c r="F211" s="48"/>
      <c r="G211" s="48"/>
      <c r="H211" s="48"/>
      <c r="I211" s="48"/>
      <c r="J211" s="48"/>
      <c r="K211" s="48"/>
      <c r="L211" s="48"/>
      <c r="M211" s="129"/>
      <c r="N211" s="132"/>
      <c r="O211" s="141"/>
      <c r="P211" s="48"/>
      <c r="Q211" s="48"/>
      <c r="R211" s="48"/>
      <c r="S211" s="48"/>
      <c r="T211" s="48"/>
      <c r="U211" s="48"/>
      <c r="V211" s="48"/>
      <c r="W211" s="48"/>
      <c r="X211" s="48"/>
      <c r="Y211" s="48"/>
      <c r="Z211" s="48"/>
      <c r="AA211" s="129"/>
      <c r="AB211" s="132"/>
      <c r="AC211" s="141"/>
      <c r="AD211" s="55" t="s">
        <v>63</v>
      </c>
      <c r="AE211" s="120"/>
      <c r="AF211" s="93" t="s">
        <v>86</v>
      </c>
    </row>
    <row r="212" spans="1:32" x14ac:dyDescent="0.25">
      <c r="A212" s="154"/>
      <c r="B212" s="47"/>
      <c r="C212" s="48"/>
      <c r="D212" s="48"/>
      <c r="E212" s="48"/>
      <c r="F212" s="48"/>
      <c r="G212" s="48"/>
      <c r="H212" s="48"/>
      <c r="I212" s="48"/>
      <c r="J212" s="48"/>
      <c r="K212" s="48"/>
      <c r="L212" s="48"/>
      <c r="M212" s="129"/>
      <c r="N212" s="132"/>
      <c r="O212" s="141"/>
      <c r="P212" s="48"/>
      <c r="Q212" s="48"/>
      <c r="R212" s="48"/>
      <c r="S212" s="48"/>
      <c r="T212" s="48"/>
      <c r="U212" s="48"/>
      <c r="V212" s="48"/>
      <c r="W212" s="48"/>
      <c r="X212" s="48"/>
      <c r="Y212" s="48"/>
      <c r="Z212" s="48"/>
      <c r="AA212" s="129"/>
      <c r="AB212" s="132"/>
      <c r="AC212" s="141"/>
      <c r="AD212" s="94" t="str">
        <f>IF(AC209="OK","Yes","No")</f>
        <v>No</v>
      </c>
      <c r="AE212" s="120"/>
      <c r="AF212" s="138"/>
    </row>
    <row r="213" spans="1:32" x14ac:dyDescent="0.25">
      <c r="A213" s="53" t="str">
        <f>IF(AD208="Cycle Complete", "", "Caution: Previous cycle incomplete")</f>
        <v>Caution: Previous cycle incomplete</v>
      </c>
      <c r="B213" s="49"/>
      <c r="C213" s="50"/>
      <c r="D213" s="50"/>
      <c r="E213" s="50"/>
      <c r="F213" s="50"/>
      <c r="G213" s="50"/>
      <c r="H213" s="50"/>
      <c r="I213" s="50"/>
      <c r="J213" s="50"/>
      <c r="K213" s="50"/>
      <c r="L213" s="50"/>
      <c r="M213" s="130"/>
      <c r="N213" s="133"/>
      <c r="O213" s="142"/>
      <c r="P213" s="50"/>
      <c r="Q213" s="50"/>
      <c r="R213" s="50"/>
      <c r="S213" s="50"/>
      <c r="T213" s="50"/>
      <c r="U213" s="50"/>
      <c r="V213" s="50"/>
      <c r="W213" s="50"/>
      <c r="X213" s="50"/>
      <c r="Y213" s="50"/>
      <c r="Z213" s="50"/>
      <c r="AA213" s="130"/>
      <c r="AB213" s="133"/>
      <c r="AC213" s="142"/>
      <c r="AD213" s="57" t="str">
        <f>IF(AND(AD210="Yes",AD212="Yes"),"Cycle Complete","Cycle Incomplete")</f>
        <v>Cycle Incomplete</v>
      </c>
      <c r="AE213" s="121"/>
      <c r="AF213" s="139"/>
    </row>
    <row r="214" spans="1:32" ht="15" customHeight="1" x14ac:dyDescent="0.25">
      <c r="A214" s="155"/>
      <c r="B214" s="33"/>
      <c r="C214" s="34"/>
      <c r="D214" s="34"/>
      <c r="E214" s="34"/>
      <c r="F214" s="34"/>
      <c r="G214" s="34"/>
      <c r="H214" s="34"/>
      <c r="I214" s="34"/>
      <c r="J214" s="34"/>
      <c r="K214" s="34"/>
      <c r="L214" s="34"/>
      <c r="M214" s="143"/>
      <c r="N214" s="122">
        <f>COUNTIF(C214:L218,"y")</f>
        <v>0</v>
      </c>
      <c r="O214" s="146" t="str">
        <f t="shared" ref="O214" si="80">IF(N214&gt;0,"OK","No Observation")</f>
        <v>No Observation</v>
      </c>
      <c r="P214" s="34"/>
      <c r="Q214" s="34"/>
      <c r="R214" s="34"/>
      <c r="S214" s="34"/>
      <c r="T214" s="34"/>
      <c r="U214" s="34"/>
      <c r="V214" s="34"/>
      <c r="W214" s="34"/>
      <c r="X214" s="34"/>
      <c r="Y214" s="34"/>
      <c r="Z214" s="34"/>
      <c r="AA214" s="143"/>
      <c r="AB214" s="122">
        <f>COUNTIF(P214:Z218,"Y")</f>
        <v>0</v>
      </c>
      <c r="AC214" s="146" t="str">
        <f t="shared" ref="AC214" si="81">IF(AB214&gt;0,"OK","No Debrief")</f>
        <v>No Debrief</v>
      </c>
      <c r="AD214" s="68" t="s">
        <v>62</v>
      </c>
      <c r="AE214" s="125"/>
      <c r="AF214" s="151"/>
    </row>
    <row r="215" spans="1:32" x14ac:dyDescent="0.25">
      <c r="A215" s="156"/>
      <c r="B215" s="35"/>
      <c r="C215" s="36"/>
      <c r="D215" s="36"/>
      <c r="E215" s="36"/>
      <c r="F215" s="36"/>
      <c r="G215" s="36"/>
      <c r="H215" s="36"/>
      <c r="I215" s="36"/>
      <c r="J215" s="36"/>
      <c r="K215" s="36"/>
      <c r="L215" s="36"/>
      <c r="M215" s="144"/>
      <c r="N215" s="123"/>
      <c r="O215" s="147"/>
      <c r="P215" s="36"/>
      <c r="Q215" s="36"/>
      <c r="R215" s="36"/>
      <c r="S215" s="36"/>
      <c r="T215" s="36"/>
      <c r="U215" s="36"/>
      <c r="V215" s="36"/>
      <c r="W215" s="36"/>
      <c r="X215" s="36"/>
      <c r="Y215" s="36"/>
      <c r="Z215" s="36"/>
      <c r="AA215" s="144"/>
      <c r="AB215" s="123"/>
      <c r="AC215" s="147"/>
      <c r="AD215" s="94" t="str">
        <f>IF(O214="OK", "Yes", "No")</f>
        <v>No</v>
      </c>
      <c r="AE215" s="126"/>
      <c r="AF215" s="150"/>
    </row>
    <row r="216" spans="1:32" x14ac:dyDescent="0.25">
      <c r="A216" s="156"/>
      <c r="B216" s="35"/>
      <c r="C216" s="36"/>
      <c r="D216" s="36"/>
      <c r="E216" s="36"/>
      <c r="F216" s="36"/>
      <c r="G216" s="36"/>
      <c r="H216" s="36"/>
      <c r="I216" s="36"/>
      <c r="J216" s="36"/>
      <c r="K216" s="36"/>
      <c r="L216" s="36"/>
      <c r="M216" s="144"/>
      <c r="N216" s="123"/>
      <c r="O216" s="147"/>
      <c r="P216" s="36"/>
      <c r="Q216" s="36"/>
      <c r="R216" s="36"/>
      <c r="S216" s="36"/>
      <c r="T216" s="36"/>
      <c r="U216" s="36"/>
      <c r="V216" s="36"/>
      <c r="W216" s="36"/>
      <c r="X216" s="36"/>
      <c r="Y216" s="36"/>
      <c r="Z216" s="36"/>
      <c r="AA216" s="144"/>
      <c r="AB216" s="123"/>
      <c r="AC216" s="147"/>
      <c r="AD216" s="55" t="s">
        <v>63</v>
      </c>
      <c r="AE216" s="126"/>
      <c r="AF216" s="93" t="s">
        <v>86</v>
      </c>
    </row>
    <row r="217" spans="1:32" x14ac:dyDescent="0.25">
      <c r="A217" s="157"/>
      <c r="B217" s="35"/>
      <c r="C217" s="36"/>
      <c r="D217" s="36"/>
      <c r="E217" s="36"/>
      <c r="F217" s="36"/>
      <c r="G217" s="36"/>
      <c r="H217" s="36"/>
      <c r="I217" s="36"/>
      <c r="J217" s="36"/>
      <c r="K217" s="36"/>
      <c r="L217" s="36"/>
      <c r="M217" s="144"/>
      <c r="N217" s="123"/>
      <c r="O217" s="147"/>
      <c r="P217" s="36"/>
      <c r="Q217" s="36"/>
      <c r="R217" s="36"/>
      <c r="S217" s="36"/>
      <c r="T217" s="36"/>
      <c r="U217" s="36"/>
      <c r="V217" s="36"/>
      <c r="W217" s="36"/>
      <c r="X217" s="36"/>
      <c r="Y217" s="36"/>
      <c r="Z217" s="36"/>
      <c r="AA217" s="144"/>
      <c r="AB217" s="123"/>
      <c r="AC217" s="147"/>
      <c r="AD217" s="94" t="str">
        <f>IF(AC214="OK","Yes","No")</f>
        <v>No</v>
      </c>
      <c r="AE217" s="126"/>
      <c r="AF217" s="134"/>
    </row>
    <row r="218" spans="1:32" x14ac:dyDescent="0.25">
      <c r="A218" s="71" t="str">
        <f>IF(AD213="Cycle Complete", "", "Caution: Previous cycle incomplete")</f>
        <v>Caution: Previous cycle incomplete</v>
      </c>
      <c r="B218" s="37"/>
      <c r="C218" s="38"/>
      <c r="D218" s="38"/>
      <c r="E218" s="38"/>
      <c r="F218" s="38"/>
      <c r="G218" s="38"/>
      <c r="H218" s="38"/>
      <c r="I218" s="38"/>
      <c r="J218" s="38"/>
      <c r="K218" s="38"/>
      <c r="L218" s="38"/>
      <c r="M218" s="145"/>
      <c r="N218" s="124"/>
      <c r="O218" s="148"/>
      <c r="P218" s="38"/>
      <c r="Q218" s="38"/>
      <c r="R218" s="38"/>
      <c r="S218" s="38"/>
      <c r="T218" s="38"/>
      <c r="U218" s="38"/>
      <c r="V218" s="38"/>
      <c r="W218" s="38"/>
      <c r="X218" s="38"/>
      <c r="Y218" s="38"/>
      <c r="Z218" s="38"/>
      <c r="AA218" s="145"/>
      <c r="AB218" s="124"/>
      <c r="AC218" s="148"/>
      <c r="AD218" s="57" t="str">
        <f>IF(AND(AD215="Yes",AD217="Yes"),"Cycle Complete","Cycle Incomplete")</f>
        <v>Cycle Incomplete</v>
      </c>
      <c r="AE218" s="127"/>
      <c r="AF218" s="135"/>
    </row>
    <row r="219" spans="1:32" ht="15" customHeight="1" x14ac:dyDescent="0.25">
      <c r="A219" s="152"/>
      <c r="B219" s="45"/>
      <c r="C219" s="46"/>
      <c r="D219" s="46"/>
      <c r="E219" s="46"/>
      <c r="F219" s="46"/>
      <c r="G219" s="46"/>
      <c r="H219" s="46"/>
      <c r="I219" s="46"/>
      <c r="J219" s="46"/>
      <c r="K219" s="46"/>
      <c r="L219" s="46"/>
      <c r="M219" s="128"/>
      <c r="N219" s="131">
        <f>COUNTIF(C219:L223,"y")</f>
        <v>0</v>
      </c>
      <c r="O219" s="140" t="str">
        <f t="shared" ref="O219" si="82">IF(N219&gt;0,"OK","No Observation")</f>
        <v>No Observation</v>
      </c>
      <c r="P219" s="46"/>
      <c r="Q219" s="46"/>
      <c r="R219" s="46"/>
      <c r="S219" s="46"/>
      <c r="T219" s="46"/>
      <c r="U219" s="46"/>
      <c r="V219" s="46"/>
      <c r="W219" s="46"/>
      <c r="X219" s="46"/>
      <c r="Y219" s="46"/>
      <c r="Z219" s="46"/>
      <c r="AA219" s="128"/>
      <c r="AB219" s="131">
        <f>COUNTIF(P219:Z223,"Y")</f>
        <v>0</v>
      </c>
      <c r="AC219" s="158" t="str">
        <f t="shared" ref="AC219" si="83">IF(AB219&gt;0,"OK","No Debrief")</f>
        <v>No Debrief</v>
      </c>
      <c r="AD219" s="68" t="s">
        <v>62</v>
      </c>
      <c r="AE219" s="119"/>
      <c r="AF219" s="136"/>
    </row>
    <row r="220" spans="1:32" x14ac:dyDescent="0.25">
      <c r="A220" s="153"/>
      <c r="B220" s="47"/>
      <c r="C220" s="48"/>
      <c r="D220" s="48"/>
      <c r="E220" s="48"/>
      <c r="F220" s="48"/>
      <c r="G220" s="48"/>
      <c r="H220" s="48"/>
      <c r="I220" s="48"/>
      <c r="J220" s="48"/>
      <c r="K220" s="48"/>
      <c r="L220" s="48"/>
      <c r="M220" s="129"/>
      <c r="N220" s="132"/>
      <c r="O220" s="141"/>
      <c r="P220" s="48"/>
      <c r="Q220" s="48"/>
      <c r="R220" s="48"/>
      <c r="S220" s="48"/>
      <c r="T220" s="48"/>
      <c r="U220" s="48"/>
      <c r="V220" s="48"/>
      <c r="W220" s="48"/>
      <c r="X220" s="48"/>
      <c r="Y220" s="48"/>
      <c r="Z220" s="48"/>
      <c r="AA220" s="129"/>
      <c r="AB220" s="132"/>
      <c r="AC220" s="159"/>
      <c r="AD220" s="94" t="str">
        <f>IF(O219="OK", "Yes", "No")</f>
        <v>No</v>
      </c>
      <c r="AE220" s="120"/>
      <c r="AF220" s="137"/>
    </row>
    <row r="221" spans="1:32" x14ac:dyDescent="0.25">
      <c r="A221" s="153"/>
      <c r="B221" s="47"/>
      <c r="C221" s="48"/>
      <c r="D221" s="48"/>
      <c r="E221" s="48"/>
      <c r="F221" s="48"/>
      <c r="G221" s="48"/>
      <c r="H221" s="48"/>
      <c r="I221" s="48"/>
      <c r="J221" s="48"/>
      <c r="K221" s="48"/>
      <c r="L221" s="48"/>
      <c r="M221" s="129"/>
      <c r="N221" s="132"/>
      <c r="O221" s="141"/>
      <c r="P221" s="48"/>
      <c r="Q221" s="48"/>
      <c r="R221" s="48"/>
      <c r="S221" s="48"/>
      <c r="T221" s="48"/>
      <c r="U221" s="48"/>
      <c r="V221" s="48"/>
      <c r="W221" s="48"/>
      <c r="X221" s="48"/>
      <c r="Y221" s="48"/>
      <c r="Z221" s="48"/>
      <c r="AA221" s="129"/>
      <c r="AB221" s="132"/>
      <c r="AC221" s="159"/>
      <c r="AD221" s="55" t="s">
        <v>63</v>
      </c>
      <c r="AE221" s="120"/>
      <c r="AF221" s="93" t="s">
        <v>86</v>
      </c>
    </row>
    <row r="222" spans="1:32" x14ac:dyDescent="0.25">
      <c r="A222" s="154"/>
      <c r="B222" s="47"/>
      <c r="C222" s="48"/>
      <c r="D222" s="48"/>
      <c r="E222" s="48"/>
      <c r="F222" s="48"/>
      <c r="G222" s="48"/>
      <c r="H222" s="48"/>
      <c r="I222" s="48"/>
      <c r="J222" s="48"/>
      <c r="K222" s="48"/>
      <c r="L222" s="48"/>
      <c r="M222" s="129"/>
      <c r="N222" s="132"/>
      <c r="O222" s="141"/>
      <c r="P222" s="48"/>
      <c r="Q222" s="48"/>
      <c r="R222" s="48"/>
      <c r="S222" s="48"/>
      <c r="T222" s="48"/>
      <c r="U222" s="48"/>
      <c r="V222" s="48"/>
      <c r="W222" s="48"/>
      <c r="X222" s="48"/>
      <c r="Y222" s="48"/>
      <c r="Z222" s="48"/>
      <c r="AA222" s="129"/>
      <c r="AB222" s="132"/>
      <c r="AC222" s="159"/>
      <c r="AD222" s="94" t="str">
        <f>IF(AC219="OK","Yes","No")</f>
        <v>No</v>
      </c>
      <c r="AE222" s="120"/>
      <c r="AF222" s="138"/>
    </row>
    <row r="223" spans="1:32" x14ac:dyDescent="0.25">
      <c r="A223" s="53" t="str">
        <f>IF(AD218="Cycle Complete", "", "Caution: Previous cycle incomplete")</f>
        <v>Caution: Previous cycle incomplete</v>
      </c>
      <c r="B223" s="49"/>
      <c r="C223" s="50"/>
      <c r="D223" s="50"/>
      <c r="E223" s="50"/>
      <c r="F223" s="50"/>
      <c r="G223" s="50"/>
      <c r="H223" s="50"/>
      <c r="I223" s="50"/>
      <c r="J223" s="50"/>
      <c r="K223" s="50"/>
      <c r="L223" s="50"/>
      <c r="M223" s="130"/>
      <c r="N223" s="133"/>
      <c r="O223" s="142"/>
      <c r="P223" s="50"/>
      <c r="Q223" s="50"/>
      <c r="R223" s="50"/>
      <c r="S223" s="50"/>
      <c r="T223" s="50"/>
      <c r="U223" s="50"/>
      <c r="V223" s="50"/>
      <c r="W223" s="50"/>
      <c r="X223" s="50"/>
      <c r="Y223" s="50"/>
      <c r="Z223" s="50"/>
      <c r="AA223" s="130"/>
      <c r="AB223" s="133"/>
      <c r="AC223" s="160"/>
      <c r="AD223" s="66" t="str">
        <f>IF(AND(AD220="Yes",AD222="Yes"),"Cycle Complete","Cycle Incomplete")</f>
        <v>Cycle Incomplete</v>
      </c>
      <c r="AE223" s="121"/>
      <c r="AF223" s="139"/>
    </row>
    <row r="224" spans="1:32" ht="15" customHeight="1" x14ac:dyDescent="0.25">
      <c r="A224" s="155"/>
      <c r="B224" s="33"/>
      <c r="C224" s="34"/>
      <c r="D224" s="34"/>
      <c r="E224" s="34"/>
      <c r="F224" s="34"/>
      <c r="G224" s="34"/>
      <c r="H224" s="34"/>
      <c r="I224" s="34"/>
      <c r="J224" s="34"/>
      <c r="K224" s="34"/>
      <c r="L224" s="34"/>
      <c r="M224" s="143"/>
      <c r="N224" s="122">
        <f>COUNTIF(C224:L228,"y")</f>
        <v>0</v>
      </c>
      <c r="O224" s="146" t="str">
        <f t="shared" ref="O224" si="84">IF(N224&gt;0,"OK","No Observation")</f>
        <v>No Observation</v>
      </c>
      <c r="P224" s="34"/>
      <c r="Q224" s="34"/>
      <c r="R224" s="34"/>
      <c r="S224" s="34"/>
      <c r="T224" s="34"/>
      <c r="U224" s="34"/>
      <c r="V224" s="34"/>
      <c r="W224" s="34"/>
      <c r="X224" s="34"/>
      <c r="Y224" s="34"/>
      <c r="Z224" s="34"/>
      <c r="AA224" s="143"/>
      <c r="AB224" s="163">
        <f>COUNTIF(P224:Z228,"Y")</f>
        <v>0</v>
      </c>
      <c r="AC224" s="161" t="str">
        <f t="shared" ref="AC224" si="85">IF(AB224&gt;0,"OK","No Debrief")</f>
        <v>No Debrief</v>
      </c>
      <c r="AD224" s="54" t="s">
        <v>62</v>
      </c>
      <c r="AE224" s="125"/>
      <c r="AF224" s="151"/>
    </row>
    <row r="225" spans="1:32" x14ac:dyDescent="0.25">
      <c r="A225" s="156"/>
      <c r="B225" s="35"/>
      <c r="C225" s="36"/>
      <c r="D225" s="36"/>
      <c r="E225" s="36"/>
      <c r="F225" s="36"/>
      <c r="G225" s="36"/>
      <c r="H225" s="36"/>
      <c r="I225" s="36"/>
      <c r="J225" s="36"/>
      <c r="K225" s="36"/>
      <c r="L225" s="36"/>
      <c r="M225" s="144"/>
      <c r="N225" s="123"/>
      <c r="O225" s="147"/>
      <c r="P225" s="36"/>
      <c r="Q225" s="36"/>
      <c r="R225" s="36"/>
      <c r="S225" s="36"/>
      <c r="T225" s="36"/>
      <c r="U225" s="36"/>
      <c r="V225" s="36"/>
      <c r="W225" s="36"/>
      <c r="X225" s="36"/>
      <c r="Y225" s="36"/>
      <c r="Z225" s="36"/>
      <c r="AA225" s="144"/>
      <c r="AB225" s="123"/>
      <c r="AC225" s="147"/>
      <c r="AD225" s="94" t="str">
        <f>IF(O224="OK", "Yes", "No")</f>
        <v>No</v>
      </c>
      <c r="AE225" s="126"/>
      <c r="AF225" s="150"/>
    </row>
    <row r="226" spans="1:32" x14ac:dyDescent="0.25">
      <c r="A226" s="156"/>
      <c r="B226" s="35"/>
      <c r="C226" s="36"/>
      <c r="D226" s="36"/>
      <c r="E226" s="36"/>
      <c r="F226" s="36"/>
      <c r="G226" s="36"/>
      <c r="H226" s="36"/>
      <c r="I226" s="36"/>
      <c r="J226" s="36"/>
      <c r="K226" s="36"/>
      <c r="L226" s="36"/>
      <c r="M226" s="144"/>
      <c r="N226" s="123"/>
      <c r="O226" s="147"/>
      <c r="P226" s="36"/>
      <c r="Q226" s="36"/>
      <c r="R226" s="36"/>
      <c r="S226" s="36"/>
      <c r="T226" s="36"/>
      <c r="U226" s="36"/>
      <c r="V226" s="36"/>
      <c r="W226" s="36"/>
      <c r="X226" s="36"/>
      <c r="Y226" s="36"/>
      <c r="Z226" s="36"/>
      <c r="AA226" s="144"/>
      <c r="AB226" s="123"/>
      <c r="AC226" s="147"/>
      <c r="AD226" s="55" t="s">
        <v>63</v>
      </c>
      <c r="AE226" s="126"/>
      <c r="AF226" s="93" t="s">
        <v>86</v>
      </c>
    </row>
    <row r="227" spans="1:32" x14ac:dyDescent="0.25">
      <c r="A227" s="157"/>
      <c r="B227" s="35"/>
      <c r="C227" s="36"/>
      <c r="D227" s="36"/>
      <c r="E227" s="36"/>
      <c r="F227" s="36"/>
      <c r="G227" s="36"/>
      <c r="H227" s="36"/>
      <c r="I227" s="36"/>
      <c r="J227" s="36"/>
      <c r="K227" s="36"/>
      <c r="L227" s="36"/>
      <c r="M227" s="144"/>
      <c r="N227" s="123"/>
      <c r="O227" s="147"/>
      <c r="P227" s="36"/>
      <c r="Q227" s="36"/>
      <c r="R227" s="36"/>
      <c r="S227" s="36"/>
      <c r="T227" s="36"/>
      <c r="U227" s="36"/>
      <c r="V227" s="36"/>
      <c r="W227" s="36"/>
      <c r="X227" s="36"/>
      <c r="Y227" s="36"/>
      <c r="Z227" s="36"/>
      <c r="AA227" s="144"/>
      <c r="AB227" s="123"/>
      <c r="AC227" s="147"/>
      <c r="AD227" s="94" t="str">
        <f>IF(AC224="OK","Yes","No")</f>
        <v>No</v>
      </c>
      <c r="AE227" s="126"/>
      <c r="AF227" s="134"/>
    </row>
    <row r="228" spans="1:32" x14ac:dyDescent="0.25">
      <c r="A228" s="71" t="str">
        <f>IF(AD223="Cycle Complete", "", "Caution: Previous cycle incomplete")</f>
        <v>Caution: Previous cycle incomplete</v>
      </c>
      <c r="B228" s="37"/>
      <c r="C228" s="38"/>
      <c r="D228" s="38"/>
      <c r="E228" s="38"/>
      <c r="F228" s="38"/>
      <c r="G228" s="38"/>
      <c r="H228" s="38"/>
      <c r="I228" s="38"/>
      <c r="J228" s="38"/>
      <c r="K228" s="38"/>
      <c r="L228" s="38"/>
      <c r="M228" s="145"/>
      <c r="N228" s="124"/>
      <c r="O228" s="148"/>
      <c r="P228" s="38"/>
      <c r="Q228" s="38"/>
      <c r="R228" s="38"/>
      <c r="S228" s="38"/>
      <c r="T228" s="38"/>
      <c r="U228" s="38"/>
      <c r="V228" s="38"/>
      <c r="W228" s="38"/>
      <c r="X228" s="38"/>
      <c r="Y228" s="38"/>
      <c r="Z228" s="38"/>
      <c r="AA228" s="145"/>
      <c r="AB228" s="164"/>
      <c r="AC228" s="162"/>
      <c r="AD228" s="67" t="str">
        <f>IF(AND(AD225="Yes",AD227="Yes"),"Cycle Complete","Cycle Incomplete")</f>
        <v>Cycle Incomplete</v>
      </c>
      <c r="AE228" s="127"/>
      <c r="AF228" s="135"/>
    </row>
    <row r="229" spans="1:32" ht="15" customHeight="1" x14ac:dyDescent="0.25">
      <c r="A229" s="152"/>
      <c r="B229" s="45"/>
      <c r="C229" s="46"/>
      <c r="D229" s="46"/>
      <c r="E229" s="46"/>
      <c r="F229" s="46"/>
      <c r="G229" s="46"/>
      <c r="H229" s="46"/>
      <c r="I229" s="46"/>
      <c r="J229" s="46"/>
      <c r="K229" s="46"/>
      <c r="L229" s="46"/>
      <c r="M229" s="128"/>
      <c r="N229" s="131">
        <f>COUNTIF(C229:L233,"y")</f>
        <v>0</v>
      </c>
      <c r="O229" s="140" t="str">
        <f t="shared" ref="O229" si="86">IF(N229&gt;0,"OK","No Observation")</f>
        <v>No Observation</v>
      </c>
      <c r="P229" s="46"/>
      <c r="Q229" s="46"/>
      <c r="R229" s="46"/>
      <c r="S229" s="46"/>
      <c r="T229" s="46"/>
      <c r="U229" s="46"/>
      <c r="V229" s="46"/>
      <c r="W229" s="46"/>
      <c r="X229" s="46"/>
      <c r="Y229" s="46"/>
      <c r="Z229" s="46"/>
      <c r="AA229" s="128"/>
      <c r="AB229" s="131">
        <f>COUNTIF(P229:Z233,"Y")</f>
        <v>0</v>
      </c>
      <c r="AC229" s="158" t="str">
        <f t="shared" ref="AC229" si="87">IF(AB229&gt;0,"OK","No Debrief")</f>
        <v>No Debrief</v>
      </c>
      <c r="AD229" s="68" t="s">
        <v>62</v>
      </c>
      <c r="AE229" s="119"/>
      <c r="AF229" s="136"/>
    </row>
    <row r="230" spans="1:32" x14ac:dyDescent="0.25">
      <c r="A230" s="153"/>
      <c r="B230" s="47"/>
      <c r="C230" s="48"/>
      <c r="D230" s="48"/>
      <c r="E230" s="48"/>
      <c r="F230" s="48"/>
      <c r="G230" s="48"/>
      <c r="H230" s="48"/>
      <c r="I230" s="48"/>
      <c r="J230" s="48"/>
      <c r="K230" s="48"/>
      <c r="L230" s="48"/>
      <c r="M230" s="129"/>
      <c r="N230" s="132"/>
      <c r="O230" s="141"/>
      <c r="P230" s="48"/>
      <c r="Q230" s="48"/>
      <c r="R230" s="48"/>
      <c r="S230" s="48"/>
      <c r="T230" s="48"/>
      <c r="U230" s="48"/>
      <c r="V230" s="48"/>
      <c r="W230" s="48"/>
      <c r="X230" s="48"/>
      <c r="Y230" s="48"/>
      <c r="Z230" s="48"/>
      <c r="AA230" s="129"/>
      <c r="AB230" s="132"/>
      <c r="AC230" s="159"/>
      <c r="AD230" s="94" t="str">
        <f>IF(O229="OK", "Yes", "No")</f>
        <v>No</v>
      </c>
      <c r="AE230" s="120"/>
      <c r="AF230" s="137"/>
    </row>
    <row r="231" spans="1:32" x14ac:dyDescent="0.25">
      <c r="A231" s="153"/>
      <c r="B231" s="47"/>
      <c r="C231" s="48"/>
      <c r="D231" s="48"/>
      <c r="E231" s="48"/>
      <c r="F231" s="48"/>
      <c r="G231" s="48"/>
      <c r="H231" s="48"/>
      <c r="I231" s="48"/>
      <c r="J231" s="48"/>
      <c r="K231" s="48"/>
      <c r="L231" s="48"/>
      <c r="M231" s="129"/>
      <c r="N231" s="132"/>
      <c r="O231" s="141"/>
      <c r="P231" s="48"/>
      <c r="Q231" s="48"/>
      <c r="R231" s="48"/>
      <c r="S231" s="48"/>
      <c r="T231" s="48"/>
      <c r="U231" s="48"/>
      <c r="V231" s="48"/>
      <c r="W231" s="48"/>
      <c r="X231" s="48"/>
      <c r="Y231" s="48"/>
      <c r="Z231" s="48"/>
      <c r="AA231" s="129"/>
      <c r="AB231" s="132"/>
      <c r="AC231" s="159"/>
      <c r="AD231" s="55" t="s">
        <v>63</v>
      </c>
      <c r="AE231" s="120"/>
      <c r="AF231" s="93" t="s">
        <v>86</v>
      </c>
    </row>
    <row r="232" spans="1:32" x14ac:dyDescent="0.25">
      <c r="A232" s="154"/>
      <c r="B232" s="47"/>
      <c r="C232" s="48"/>
      <c r="D232" s="48"/>
      <c r="E232" s="48"/>
      <c r="F232" s="48"/>
      <c r="G232" s="48"/>
      <c r="H232" s="48"/>
      <c r="I232" s="48"/>
      <c r="J232" s="48"/>
      <c r="K232" s="48"/>
      <c r="L232" s="48"/>
      <c r="M232" s="129"/>
      <c r="N232" s="132"/>
      <c r="O232" s="141"/>
      <c r="P232" s="48"/>
      <c r="Q232" s="48"/>
      <c r="R232" s="48"/>
      <c r="S232" s="48"/>
      <c r="T232" s="48"/>
      <c r="U232" s="48"/>
      <c r="V232" s="48"/>
      <c r="W232" s="48"/>
      <c r="X232" s="48"/>
      <c r="Y232" s="48"/>
      <c r="Z232" s="48"/>
      <c r="AA232" s="129"/>
      <c r="AB232" s="132"/>
      <c r="AC232" s="159"/>
      <c r="AD232" s="94" t="str">
        <f>IF(AC229="OK","Yes","No")</f>
        <v>No</v>
      </c>
      <c r="AE232" s="120"/>
      <c r="AF232" s="138"/>
    </row>
    <row r="233" spans="1:32" x14ac:dyDescent="0.25">
      <c r="A233" s="53" t="str">
        <f>IF(AD228="Cycle Complete", "", "Caution: Previous cycle incomplete")</f>
        <v>Caution: Previous cycle incomplete</v>
      </c>
      <c r="B233" s="49"/>
      <c r="C233" s="50"/>
      <c r="D233" s="50"/>
      <c r="E233" s="50"/>
      <c r="F233" s="50"/>
      <c r="G233" s="50"/>
      <c r="H233" s="50"/>
      <c r="I233" s="50"/>
      <c r="J233" s="50"/>
      <c r="K233" s="50"/>
      <c r="L233" s="50"/>
      <c r="M233" s="130"/>
      <c r="N233" s="133"/>
      <c r="O233" s="142"/>
      <c r="P233" s="50"/>
      <c r="Q233" s="50"/>
      <c r="R233" s="50"/>
      <c r="S233" s="50"/>
      <c r="T233" s="50"/>
      <c r="U233" s="50"/>
      <c r="V233" s="50"/>
      <c r="W233" s="50"/>
      <c r="X233" s="50"/>
      <c r="Y233" s="50"/>
      <c r="Z233" s="50"/>
      <c r="AA233" s="130"/>
      <c r="AB233" s="133"/>
      <c r="AC233" s="160"/>
      <c r="AD233" s="66" t="str">
        <f>IF(AND(AD230="Yes",AD232="Yes"),"Cycle Complete","Cycle Incomplete")</f>
        <v>Cycle Incomplete</v>
      </c>
      <c r="AE233" s="121"/>
      <c r="AF233" s="139"/>
    </row>
    <row r="234" spans="1:32" ht="15" customHeight="1" x14ac:dyDescent="0.25">
      <c r="A234" s="155"/>
      <c r="B234" s="33"/>
      <c r="C234" s="34"/>
      <c r="D234" s="34"/>
      <c r="E234" s="34"/>
      <c r="F234" s="34"/>
      <c r="G234" s="34"/>
      <c r="H234" s="34"/>
      <c r="I234" s="34"/>
      <c r="J234" s="34"/>
      <c r="K234" s="34"/>
      <c r="L234" s="34"/>
      <c r="M234" s="143"/>
      <c r="N234" s="122">
        <f>COUNTIF(C234:L238,"y")</f>
        <v>0</v>
      </c>
      <c r="O234" s="146" t="str">
        <f t="shared" ref="O234" si="88">IF(N234&gt;0,"OK","No Observation")</f>
        <v>No Observation</v>
      </c>
      <c r="P234" s="34"/>
      <c r="Q234" s="34"/>
      <c r="R234" s="34"/>
      <c r="S234" s="34"/>
      <c r="T234" s="34"/>
      <c r="U234" s="34"/>
      <c r="V234" s="34"/>
      <c r="W234" s="34"/>
      <c r="X234" s="34"/>
      <c r="Y234" s="34"/>
      <c r="Z234" s="34"/>
      <c r="AA234" s="143"/>
      <c r="AB234" s="163">
        <f>COUNTIF(P234:Z238,"Y")</f>
        <v>0</v>
      </c>
      <c r="AC234" s="161" t="str">
        <f t="shared" ref="AC234" si="89">IF(AB234&gt;0,"OK","No Debrief")</f>
        <v>No Debrief</v>
      </c>
      <c r="AD234" s="54" t="s">
        <v>62</v>
      </c>
      <c r="AE234" s="125"/>
      <c r="AF234" s="151"/>
    </row>
    <row r="235" spans="1:32" x14ac:dyDescent="0.25">
      <c r="A235" s="156"/>
      <c r="B235" s="35"/>
      <c r="C235" s="36"/>
      <c r="D235" s="36"/>
      <c r="E235" s="36"/>
      <c r="F235" s="36"/>
      <c r="G235" s="36"/>
      <c r="H235" s="36"/>
      <c r="I235" s="36"/>
      <c r="J235" s="36"/>
      <c r="K235" s="36"/>
      <c r="L235" s="36"/>
      <c r="M235" s="144"/>
      <c r="N235" s="123"/>
      <c r="O235" s="147"/>
      <c r="P235" s="36"/>
      <c r="Q235" s="36"/>
      <c r="R235" s="36"/>
      <c r="S235" s="36"/>
      <c r="T235" s="36"/>
      <c r="U235" s="36"/>
      <c r="V235" s="36"/>
      <c r="W235" s="36"/>
      <c r="X235" s="36"/>
      <c r="Y235" s="36"/>
      <c r="Z235" s="36"/>
      <c r="AA235" s="144"/>
      <c r="AB235" s="123"/>
      <c r="AC235" s="147"/>
      <c r="AD235" s="94" t="str">
        <f>IF(O234="OK", "Yes", "No")</f>
        <v>No</v>
      </c>
      <c r="AE235" s="126"/>
      <c r="AF235" s="150"/>
    </row>
    <row r="236" spans="1:32" x14ac:dyDescent="0.25">
      <c r="A236" s="156"/>
      <c r="B236" s="35"/>
      <c r="C236" s="36"/>
      <c r="D236" s="36"/>
      <c r="E236" s="36"/>
      <c r="F236" s="36"/>
      <c r="G236" s="36"/>
      <c r="H236" s="36"/>
      <c r="I236" s="36"/>
      <c r="J236" s="36"/>
      <c r="K236" s="36"/>
      <c r="L236" s="36"/>
      <c r="M236" s="144"/>
      <c r="N236" s="123"/>
      <c r="O236" s="147"/>
      <c r="P236" s="36"/>
      <c r="Q236" s="36"/>
      <c r="R236" s="36"/>
      <c r="S236" s="36"/>
      <c r="T236" s="36"/>
      <c r="U236" s="36"/>
      <c r="V236" s="36"/>
      <c r="W236" s="36"/>
      <c r="X236" s="36"/>
      <c r="Y236" s="36"/>
      <c r="Z236" s="36"/>
      <c r="AA236" s="144"/>
      <c r="AB236" s="123"/>
      <c r="AC236" s="147"/>
      <c r="AD236" s="55" t="s">
        <v>63</v>
      </c>
      <c r="AE236" s="126"/>
      <c r="AF236" s="93" t="s">
        <v>86</v>
      </c>
    </row>
    <row r="237" spans="1:32" x14ac:dyDescent="0.25">
      <c r="A237" s="157"/>
      <c r="B237" s="35"/>
      <c r="C237" s="36"/>
      <c r="D237" s="36"/>
      <c r="E237" s="36"/>
      <c r="F237" s="36"/>
      <c r="G237" s="36"/>
      <c r="H237" s="36"/>
      <c r="I237" s="36"/>
      <c r="J237" s="36"/>
      <c r="K237" s="36"/>
      <c r="L237" s="36"/>
      <c r="M237" s="144"/>
      <c r="N237" s="123"/>
      <c r="O237" s="147"/>
      <c r="P237" s="36"/>
      <c r="Q237" s="36"/>
      <c r="R237" s="36"/>
      <c r="S237" s="36"/>
      <c r="T237" s="36"/>
      <c r="U237" s="36"/>
      <c r="V237" s="36"/>
      <c r="W237" s="36"/>
      <c r="X237" s="36"/>
      <c r="Y237" s="36"/>
      <c r="Z237" s="36"/>
      <c r="AA237" s="144"/>
      <c r="AB237" s="123"/>
      <c r="AC237" s="147"/>
      <c r="AD237" s="94" t="str">
        <f>IF(AC234="OK","Yes","No")</f>
        <v>No</v>
      </c>
      <c r="AE237" s="126"/>
      <c r="AF237" s="134"/>
    </row>
    <row r="238" spans="1:32" x14ac:dyDescent="0.25">
      <c r="A238" s="71" t="str">
        <f>IF(AD233="Cycle Complete", "", "Caution: Previous cycle incomplete")</f>
        <v>Caution: Previous cycle incomplete</v>
      </c>
      <c r="B238" s="37"/>
      <c r="C238" s="38"/>
      <c r="D238" s="38"/>
      <c r="E238" s="38"/>
      <c r="F238" s="38"/>
      <c r="G238" s="38"/>
      <c r="H238" s="38"/>
      <c r="I238" s="38"/>
      <c r="J238" s="38"/>
      <c r="K238" s="38"/>
      <c r="L238" s="38"/>
      <c r="M238" s="145"/>
      <c r="N238" s="124"/>
      <c r="O238" s="148"/>
      <c r="P238" s="38"/>
      <c r="Q238" s="38"/>
      <c r="R238" s="38"/>
      <c r="S238" s="38"/>
      <c r="T238" s="38"/>
      <c r="U238" s="38"/>
      <c r="V238" s="38"/>
      <c r="W238" s="38"/>
      <c r="X238" s="38"/>
      <c r="Y238" s="38"/>
      <c r="Z238" s="38"/>
      <c r="AA238" s="145"/>
      <c r="AB238" s="164"/>
      <c r="AC238" s="162"/>
      <c r="AD238" s="67" t="str">
        <f>IF(AND(AD235="Yes",AD237="Yes"),"Cycle Complete","Cycle Incomplete")</f>
        <v>Cycle Incomplete</v>
      </c>
      <c r="AE238" s="127"/>
      <c r="AF238" s="135"/>
    </row>
    <row r="239" spans="1:32" ht="15" customHeight="1" x14ac:dyDescent="0.25">
      <c r="A239" s="152"/>
      <c r="B239" s="45"/>
      <c r="C239" s="46"/>
      <c r="D239" s="46"/>
      <c r="E239" s="46"/>
      <c r="F239" s="46"/>
      <c r="G239" s="46"/>
      <c r="H239" s="46"/>
      <c r="I239" s="46"/>
      <c r="J239" s="46"/>
      <c r="K239" s="46"/>
      <c r="L239" s="46"/>
      <c r="M239" s="128"/>
      <c r="N239" s="131">
        <f>COUNTIF(C239:L243,"y")</f>
        <v>0</v>
      </c>
      <c r="O239" s="140" t="str">
        <f t="shared" ref="O239" si="90">IF(N239&gt;0,"OK","No Observation")</f>
        <v>No Observation</v>
      </c>
      <c r="P239" s="46"/>
      <c r="Q239" s="46"/>
      <c r="R239" s="46"/>
      <c r="S239" s="46"/>
      <c r="T239" s="46"/>
      <c r="U239" s="46"/>
      <c r="V239" s="46"/>
      <c r="W239" s="46"/>
      <c r="X239" s="46"/>
      <c r="Y239" s="46"/>
      <c r="Z239" s="46"/>
      <c r="AA239" s="128"/>
      <c r="AB239" s="131">
        <f>COUNTIF(P239:Z243,"Y")</f>
        <v>0</v>
      </c>
      <c r="AC239" s="158" t="str">
        <f t="shared" ref="AC239" si="91">IF(AB239&gt;0,"OK","No Debrief")</f>
        <v>No Debrief</v>
      </c>
      <c r="AD239" s="68" t="s">
        <v>62</v>
      </c>
      <c r="AE239" s="119"/>
      <c r="AF239" s="136"/>
    </row>
    <row r="240" spans="1:32" x14ac:dyDescent="0.25">
      <c r="A240" s="153"/>
      <c r="B240" s="47"/>
      <c r="C240" s="48"/>
      <c r="D240" s="48"/>
      <c r="E240" s="48"/>
      <c r="F240" s="48"/>
      <c r="G240" s="48"/>
      <c r="H240" s="48"/>
      <c r="I240" s="48"/>
      <c r="J240" s="48"/>
      <c r="K240" s="48"/>
      <c r="L240" s="48"/>
      <c r="M240" s="129"/>
      <c r="N240" s="132"/>
      <c r="O240" s="141"/>
      <c r="P240" s="48"/>
      <c r="Q240" s="48"/>
      <c r="R240" s="48"/>
      <c r="S240" s="48"/>
      <c r="T240" s="48"/>
      <c r="U240" s="48"/>
      <c r="V240" s="48"/>
      <c r="W240" s="48"/>
      <c r="X240" s="48"/>
      <c r="Y240" s="48"/>
      <c r="Z240" s="48"/>
      <c r="AA240" s="129"/>
      <c r="AB240" s="132"/>
      <c r="AC240" s="159"/>
      <c r="AD240" s="94" t="str">
        <f>IF(O239="OK", "Yes", "No")</f>
        <v>No</v>
      </c>
      <c r="AE240" s="120"/>
      <c r="AF240" s="137"/>
    </row>
    <row r="241" spans="1:32" x14ac:dyDescent="0.25">
      <c r="A241" s="153"/>
      <c r="B241" s="47"/>
      <c r="C241" s="48"/>
      <c r="D241" s="48"/>
      <c r="E241" s="48"/>
      <c r="F241" s="48"/>
      <c r="G241" s="48"/>
      <c r="H241" s="48"/>
      <c r="I241" s="48"/>
      <c r="J241" s="48"/>
      <c r="K241" s="48"/>
      <c r="L241" s="48"/>
      <c r="M241" s="129"/>
      <c r="N241" s="132"/>
      <c r="O241" s="141"/>
      <c r="P241" s="48"/>
      <c r="Q241" s="48"/>
      <c r="R241" s="48"/>
      <c r="S241" s="48"/>
      <c r="T241" s="48"/>
      <c r="U241" s="48"/>
      <c r="V241" s="48"/>
      <c r="W241" s="48"/>
      <c r="X241" s="48"/>
      <c r="Y241" s="48"/>
      <c r="Z241" s="48"/>
      <c r="AA241" s="129"/>
      <c r="AB241" s="132"/>
      <c r="AC241" s="159"/>
      <c r="AD241" s="55" t="s">
        <v>63</v>
      </c>
      <c r="AE241" s="120"/>
      <c r="AF241" s="93" t="s">
        <v>86</v>
      </c>
    </row>
    <row r="242" spans="1:32" x14ac:dyDescent="0.25">
      <c r="A242" s="154"/>
      <c r="B242" s="47"/>
      <c r="C242" s="48"/>
      <c r="D242" s="48"/>
      <c r="E242" s="48"/>
      <c r="F242" s="48"/>
      <c r="G242" s="48"/>
      <c r="H242" s="48"/>
      <c r="I242" s="48"/>
      <c r="J242" s="48"/>
      <c r="K242" s="48"/>
      <c r="L242" s="48"/>
      <c r="M242" s="129"/>
      <c r="N242" s="132"/>
      <c r="O242" s="141"/>
      <c r="P242" s="48"/>
      <c r="Q242" s="48"/>
      <c r="R242" s="48"/>
      <c r="S242" s="48"/>
      <c r="T242" s="48"/>
      <c r="U242" s="48"/>
      <c r="V242" s="48"/>
      <c r="W242" s="48"/>
      <c r="X242" s="48"/>
      <c r="Y242" s="48"/>
      <c r="Z242" s="48"/>
      <c r="AA242" s="129"/>
      <c r="AB242" s="132"/>
      <c r="AC242" s="159"/>
      <c r="AD242" s="94" t="str">
        <f>IF(AC239="OK","Yes","No")</f>
        <v>No</v>
      </c>
      <c r="AE242" s="120"/>
      <c r="AF242" s="138"/>
    </row>
    <row r="243" spans="1:32" x14ac:dyDescent="0.25">
      <c r="A243" s="53" t="str">
        <f>IF(AD238="Cycle Complete", "", "Caution: Previous cycle incomplete")</f>
        <v>Caution: Previous cycle incomplete</v>
      </c>
      <c r="B243" s="49"/>
      <c r="C243" s="50"/>
      <c r="D243" s="50"/>
      <c r="E243" s="50"/>
      <c r="F243" s="50"/>
      <c r="G243" s="50"/>
      <c r="H243" s="50"/>
      <c r="I243" s="50"/>
      <c r="J243" s="50"/>
      <c r="K243" s="50"/>
      <c r="L243" s="50"/>
      <c r="M243" s="130"/>
      <c r="N243" s="133"/>
      <c r="O243" s="142"/>
      <c r="P243" s="50"/>
      <c r="Q243" s="50"/>
      <c r="R243" s="50"/>
      <c r="S243" s="50"/>
      <c r="T243" s="50"/>
      <c r="U243" s="50"/>
      <c r="V243" s="50"/>
      <c r="W243" s="50"/>
      <c r="X243" s="50"/>
      <c r="Y243" s="50"/>
      <c r="Z243" s="50"/>
      <c r="AA243" s="130"/>
      <c r="AB243" s="133"/>
      <c r="AC243" s="160"/>
      <c r="AD243" s="57" t="str">
        <f>IF(AND(AD240="Yes",AD242="Yes"),"Cycle Complete","Cycle Incomplete")</f>
        <v>Cycle Incomplete</v>
      </c>
      <c r="AE243" s="121"/>
      <c r="AF243" s="139"/>
    </row>
    <row r="244" spans="1:32" ht="15" customHeight="1" x14ac:dyDescent="0.25">
      <c r="A244" s="155"/>
      <c r="B244" s="33"/>
      <c r="C244" s="34"/>
      <c r="D244" s="34"/>
      <c r="E244" s="34"/>
      <c r="F244" s="34"/>
      <c r="G244" s="34"/>
      <c r="H244" s="34"/>
      <c r="I244" s="34"/>
      <c r="J244" s="34"/>
      <c r="K244" s="34"/>
      <c r="L244" s="34"/>
      <c r="M244" s="143"/>
      <c r="N244" s="122">
        <f>COUNTIF(C244:L248,"y")</f>
        <v>0</v>
      </c>
      <c r="O244" s="146" t="str">
        <f t="shared" ref="O244" si="92">IF(N244&gt;0,"OK","No Observation")</f>
        <v>No Observation</v>
      </c>
      <c r="P244" s="34"/>
      <c r="Q244" s="34"/>
      <c r="R244" s="34"/>
      <c r="S244" s="34"/>
      <c r="T244" s="34"/>
      <c r="U244" s="34"/>
      <c r="V244" s="34"/>
      <c r="W244" s="34"/>
      <c r="X244" s="34"/>
      <c r="Y244" s="34"/>
      <c r="Z244" s="34"/>
      <c r="AA244" s="143"/>
      <c r="AB244" s="122">
        <f>COUNTIF(P244:Z248,"Y")</f>
        <v>0</v>
      </c>
      <c r="AC244" s="146" t="str">
        <f t="shared" ref="AC244" si="93">IF(AB244&gt;0,"OK","No Debrief")</f>
        <v>No Debrief</v>
      </c>
      <c r="AD244" s="68" t="s">
        <v>62</v>
      </c>
      <c r="AE244" s="125"/>
      <c r="AF244" s="151"/>
    </row>
    <row r="245" spans="1:32" x14ac:dyDescent="0.25">
      <c r="A245" s="156"/>
      <c r="B245" s="35"/>
      <c r="C245" s="36"/>
      <c r="D245" s="36"/>
      <c r="E245" s="36"/>
      <c r="F245" s="36"/>
      <c r="G245" s="36"/>
      <c r="H245" s="36"/>
      <c r="I245" s="36"/>
      <c r="J245" s="36"/>
      <c r="K245" s="36"/>
      <c r="L245" s="36"/>
      <c r="M245" s="144"/>
      <c r="N245" s="123"/>
      <c r="O245" s="147"/>
      <c r="P245" s="36"/>
      <c r="Q245" s="36"/>
      <c r="R245" s="36"/>
      <c r="S245" s="36"/>
      <c r="T245" s="36"/>
      <c r="U245" s="36"/>
      <c r="V245" s="36"/>
      <c r="W245" s="36"/>
      <c r="X245" s="36"/>
      <c r="Y245" s="36"/>
      <c r="Z245" s="36"/>
      <c r="AA245" s="144"/>
      <c r="AB245" s="123"/>
      <c r="AC245" s="147"/>
      <c r="AD245" s="94" t="str">
        <f>IF(O244="OK", "Yes", "No")</f>
        <v>No</v>
      </c>
      <c r="AE245" s="126"/>
      <c r="AF245" s="150"/>
    </row>
    <row r="246" spans="1:32" x14ac:dyDescent="0.25">
      <c r="A246" s="156"/>
      <c r="B246" s="35"/>
      <c r="C246" s="36"/>
      <c r="D246" s="36"/>
      <c r="E246" s="36"/>
      <c r="F246" s="36"/>
      <c r="G246" s="36"/>
      <c r="H246" s="36"/>
      <c r="I246" s="36"/>
      <c r="J246" s="36"/>
      <c r="K246" s="36"/>
      <c r="L246" s="36"/>
      <c r="M246" s="144"/>
      <c r="N246" s="123"/>
      <c r="O246" s="147"/>
      <c r="P246" s="36"/>
      <c r="Q246" s="36"/>
      <c r="R246" s="36"/>
      <c r="S246" s="36"/>
      <c r="T246" s="36"/>
      <c r="U246" s="36"/>
      <c r="V246" s="36"/>
      <c r="W246" s="36"/>
      <c r="X246" s="36"/>
      <c r="Y246" s="36"/>
      <c r="Z246" s="36"/>
      <c r="AA246" s="144"/>
      <c r="AB246" s="123"/>
      <c r="AC246" s="147"/>
      <c r="AD246" s="55" t="s">
        <v>63</v>
      </c>
      <c r="AE246" s="126"/>
      <c r="AF246" s="93" t="s">
        <v>86</v>
      </c>
    </row>
    <row r="247" spans="1:32" x14ac:dyDescent="0.25">
      <c r="A247" s="157"/>
      <c r="B247" s="35"/>
      <c r="C247" s="36"/>
      <c r="D247" s="36"/>
      <c r="E247" s="36"/>
      <c r="F247" s="36"/>
      <c r="G247" s="36"/>
      <c r="H247" s="36"/>
      <c r="I247" s="36"/>
      <c r="J247" s="36"/>
      <c r="K247" s="36"/>
      <c r="L247" s="36"/>
      <c r="M247" s="144"/>
      <c r="N247" s="123"/>
      <c r="O247" s="147"/>
      <c r="P247" s="36"/>
      <c r="Q247" s="36"/>
      <c r="R247" s="36"/>
      <c r="S247" s="36"/>
      <c r="T247" s="36"/>
      <c r="U247" s="36"/>
      <c r="V247" s="36"/>
      <c r="W247" s="36"/>
      <c r="X247" s="36"/>
      <c r="Y247" s="36"/>
      <c r="Z247" s="36"/>
      <c r="AA247" s="144"/>
      <c r="AB247" s="123"/>
      <c r="AC247" s="147"/>
      <c r="AD247" s="94" t="str">
        <f>IF(AC244="OK","Yes","No")</f>
        <v>No</v>
      </c>
      <c r="AE247" s="126"/>
      <c r="AF247" s="134"/>
    </row>
    <row r="248" spans="1:32" x14ac:dyDescent="0.25">
      <c r="A248" s="71" t="str">
        <f>IF(AD243="Cycle Complete", "", "Caution: Previous cycle incomplete")</f>
        <v>Caution: Previous cycle incomplete</v>
      </c>
      <c r="B248" s="37"/>
      <c r="C248" s="38"/>
      <c r="D248" s="38"/>
      <c r="E248" s="38"/>
      <c r="F248" s="38"/>
      <c r="G248" s="38"/>
      <c r="H248" s="38"/>
      <c r="I248" s="38"/>
      <c r="J248" s="38"/>
      <c r="K248" s="38"/>
      <c r="L248" s="38"/>
      <c r="M248" s="145"/>
      <c r="N248" s="124"/>
      <c r="O248" s="148"/>
      <c r="P248" s="38"/>
      <c r="Q248" s="38"/>
      <c r="R248" s="38"/>
      <c r="S248" s="38"/>
      <c r="T248" s="38"/>
      <c r="U248" s="38"/>
      <c r="V248" s="38"/>
      <c r="W248" s="38"/>
      <c r="X248" s="38"/>
      <c r="Y248" s="38"/>
      <c r="Z248" s="38"/>
      <c r="AA248" s="145"/>
      <c r="AB248" s="124"/>
      <c r="AC248" s="148"/>
      <c r="AD248" s="57" t="str">
        <f>IF(AND(AD245="Yes",AD247="Yes"),"Cycle Complete","Cycle Incomplete")</f>
        <v>Cycle Incomplete</v>
      </c>
      <c r="AE248" s="127"/>
      <c r="AF248" s="135"/>
    </row>
    <row r="249" spans="1:32" ht="15" customHeight="1" x14ac:dyDescent="0.25">
      <c r="A249" s="152"/>
      <c r="B249" s="45"/>
      <c r="C249" s="46"/>
      <c r="D249" s="46"/>
      <c r="E249" s="46"/>
      <c r="F249" s="46"/>
      <c r="G249" s="46"/>
      <c r="H249" s="46"/>
      <c r="I249" s="46"/>
      <c r="J249" s="46"/>
      <c r="K249" s="46"/>
      <c r="L249" s="46"/>
      <c r="M249" s="128"/>
      <c r="N249" s="131">
        <f>COUNTIF(C249:L253,"y")</f>
        <v>0</v>
      </c>
      <c r="O249" s="140" t="str">
        <f t="shared" ref="O249" si="94">IF(N249&gt;0,"OK","No Observation")</f>
        <v>No Observation</v>
      </c>
      <c r="P249" s="46"/>
      <c r="Q249" s="46"/>
      <c r="R249" s="46"/>
      <c r="S249" s="46"/>
      <c r="T249" s="46"/>
      <c r="U249" s="46"/>
      <c r="V249" s="46"/>
      <c r="W249" s="46"/>
      <c r="X249" s="46"/>
      <c r="Y249" s="46"/>
      <c r="Z249" s="46"/>
      <c r="AA249" s="128"/>
      <c r="AB249" s="131">
        <f>COUNTIF(P249:Z253,"Y")</f>
        <v>0</v>
      </c>
      <c r="AC249" s="158" t="str">
        <f t="shared" ref="AC249" si="95">IF(AB249&gt;0,"OK","No Debrief")</f>
        <v>No Debrief</v>
      </c>
      <c r="AD249" s="68" t="s">
        <v>62</v>
      </c>
      <c r="AE249" s="119"/>
      <c r="AF249" s="136"/>
    </row>
    <row r="250" spans="1:32" x14ac:dyDescent="0.25">
      <c r="A250" s="153"/>
      <c r="B250" s="47"/>
      <c r="C250" s="48"/>
      <c r="D250" s="48"/>
      <c r="E250" s="48"/>
      <c r="F250" s="48"/>
      <c r="G250" s="48"/>
      <c r="H250" s="48"/>
      <c r="I250" s="48"/>
      <c r="J250" s="48"/>
      <c r="K250" s="48"/>
      <c r="L250" s="48"/>
      <c r="M250" s="129"/>
      <c r="N250" s="132"/>
      <c r="O250" s="141"/>
      <c r="P250" s="48"/>
      <c r="Q250" s="48"/>
      <c r="R250" s="48"/>
      <c r="S250" s="48"/>
      <c r="T250" s="48"/>
      <c r="U250" s="48"/>
      <c r="V250" s="48"/>
      <c r="W250" s="48"/>
      <c r="X250" s="48"/>
      <c r="Y250" s="48"/>
      <c r="Z250" s="48"/>
      <c r="AA250" s="129"/>
      <c r="AB250" s="132"/>
      <c r="AC250" s="159"/>
      <c r="AD250" s="94" t="str">
        <f>IF(O249="OK", "Yes", "No")</f>
        <v>No</v>
      </c>
      <c r="AE250" s="120"/>
      <c r="AF250" s="137"/>
    </row>
    <row r="251" spans="1:32" x14ac:dyDescent="0.25">
      <c r="A251" s="153"/>
      <c r="B251" s="47"/>
      <c r="C251" s="48"/>
      <c r="D251" s="48"/>
      <c r="E251" s="48"/>
      <c r="F251" s="48"/>
      <c r="G251" s="48"/>
      <c r="H251" s="48"/>
      <c r="I251" s="48"/>
      <c r="J251" s="48"/>
      <c r="K251" s="48"/>
      <c r="L251" s="48"/>
      <c r="M251" s="129"/>
      <c r="N251" s="132"/>
      <c r="O251" s="141"/>
      <c r="P251" s="48"/>
      <c r="Q251" s="48"/>
      <c r="R251" s="48"/>
      <c r="S251" s="48"/>
      <c r="T251" s="48"/>
      <c r="U251" s="48"/>
      <c r="V251" s="48"/>
      <c r="W251" s="48"/>
      <c r="X251" s="48"/>
      <c r="Y251" s="48"/>
      <c r="Z251" s="48"/>
      <c r="AA251" s="129"/>
      <c r="AB251" s="132"/>
      <c r="AC251" s="159"/>
      <c r="AD251" s="55" t="s">
        <v>63</v>
      </c>
      <c r="AE251" s="120"/>
      <c r="AF251" s="93" t="s">
        <v>86</v>
      </c>
    </row>
    <row r="252" spans="1:32" x14ac:dyDescent="0.25">
      <c r="A252" s="154"/>
      <c r="B252" s="47"/>
      <c r="C252" s="48"/>
      <c r="D252" s="48"/>
      <c r="E252" s="48"/>
      <c r="F252" s="48"/>
      <c r="G252" s="48"/>
      <c r="H252" s="48"/>
      <c r="I252" s="48"/>
      <c r="J252" s="48"/>
      <c r="K252" s="48"/>
      <c r="L252" s="48"/>
      <c r="M252" s="129"/>
      <c r="N252" s="132"/>
      <c r="O252" s="141"/>
      <c r="P252" s="48"/>
      <c r="Q252" s="48"/>
      <c r="R252" s="48"/>
      <c r="S252" s="48"/>
      <c r="T252" s="48"/>
      <c r="U252" s="48"/>
      <c r="V252" s="48"/>
      <c r="W252" s="48"/>
      <c r="X252" s="48"/>
      <c r="Y252" s="48"/>
      <c r="Z252" s="48"/>
      <c r="AA252" s="129"/>
      <c r="AB252" s="132"/>
      <c r="AC252" s="159"/>
      <c r="AD252" s="94" t="str">
        <f>IF(AC249="OK","Yes","No")</f>
        <v>No</v>
      </c>
      <c r="AE252" s="120"/>
      <c r="AF252" s="138"/>
    </row>
    <row r="253" spans="1:32" x14ac:dyDescent="0.25">
      <c r="A253" s="53" t="str">
        <f>IF(AD248="Cycle Complete", "", "Caution: Previous cycle incomplete")</f>
        <v>Caution: Previous cycle incomplete</v>
      </c>
      <c r="B253" s="49"/>
      <c r="C253" s="50"/>
      <c r="D253" s="50"/>
      <c r="E253" s="50"/>
      <c r="F253" s="50"/>
      <c r="G253" s="50"/>
      <c r="H253" s="50"/>
      <c r="I253" s="50"/>
      <c r="J253" s="50"/>
      <c r="K253" s="50"/>
      <c r="L253" s="50"/>
      <c r="M253" s="130"/>
      <c r="N253" s="133"/>
      <c r="O253" s="142"/>
      <c r="P253" s="50"/>
      <c r="Q253" s="50"/>
      <c r="R253" s="50"/>
      <c r="S253" s="50"/>
      <c r="T253" s="50"/>
      <c r="U253" s="50"/>
      <c r="V253" s="50"/>
      <c r="W253" s="50"/>
      <c r="X253" s="50"/>
      <c r="Y253" s="50"/>
      <c r="Z253" s="50"/>
      <c r="AA253" s="130"/>
      <c r="AB253" s="133"/>
      <c r="AC253" s="160"/>
      <c r="AD253" s="57" t="str">
        <f>IF(AND(AD250="Yes",AD252="Yes"),"Cycle Complete","Cycle Incomplete")</f>
        <v>Cycle Incomplete</v>
      </c>
      <c r="AE253" s="121"/>
      <c r="AF253" s="139"/>
    </row>
    <row r="254" spans="1:32" ht="15" customHeight="1" x14ac:dyDescent="0.25">
      <c r="A254" s="155"/>
      <c r="B254" s="33"/>
      <c r="C254" s="34"/>
      <c r="D254" s="34"/>
      <c r="E254" s="34"/>
      <c r="F254" s="34"/>
      <c r="G254" s="34"/>
      <c r="H254" s="34"/>
      <c r="I254" s="34"/>
      <c r="J254" s="34"/>
      <c r="K254" s="34"/>
      <c r="L254" s="34"/>
      <c r="M254" s="143"/>
      <c r="N254" s="122">
        <f>COUNTIF(C254:L258,"y")</f>
        <v>0</v>
      </c>
      <c r="O254" s="146" t="str">
        <f t="shared" ref="O254" si="96">IF(N254&gt;0,"OK","No Observation")</f>
        <v>No Observation</v>
      </c>
      <c r="P254" s="34"/>
      <c r="Q254" s="34"/>
      <c r="R254" s="34"/>
      <c r="S254" s="34"/>
      <c r="T254" s="34"/>
      <c r="U254" s="34"/>
      <c r="V254" s="34"/>
      <c r="W254" s="34"/>
      <c r="X254" s="34"/>
      <c r="Y254" s="34"/>
      <c r="Z254" s="34"/>
      <c r="AA254" s="143"/>
      <c r="AB254" s="122">
        <f>COUNTIF(P254:Z258,"Y")</f>
        <v>0</v>
      </c>
      <c r="AC254" s="146" t="str">
        <f t="shared" ref="AC254" si="97">IF(AB254&gt;0,"OK","No Debrief")</f>
        <v>No Debrief</v>
      </c>
      <c r="AD254" s="68" t="s">
        <v>62</v>
      </c>
      <c r="AE254" s="125"/>
      <c r="AF254" s="151"/>
    </row>
    <row r="255" spans="1:32" x14ac:dyDescent="0.25">
      <c r="A255" s="156"/>
      <c r="B255" s="35"/>
      <c r="C255" s="36"/>
      <c r="D255" s="36"/>
      <c r="E255" s="36"/>
      <c r="F255" s="36"/>
      <c r="G255" s="36"/>
      <c r="H255" s="36"/>
      <c r="I255" s="36"/>
      <c r="J255" s="36"/>
      <c r="K255" s="36"/>
      <c r="L255" s="36"/>
      <c r="M255" s="144"/>
      <c r="N255" s="123"/>
      <c r="O255" s="147"/>
      <c r="P255" s="36"/>
      <c r="Q255" s="36"/>
      <c r="R255" s="36"/>
      <c r="S255" s="36"/>
      <c r="T255" s="36"/>
      <c r="U255" s="36"/>
      <c r="V255" s="36"/>
      <c r="W255" s="36"/>
      <c r="X255" s="36"/>
      <c r="Y255" s="36"/>
      <c r="Z255" s="36"/>
      <c r="AA255" s="144"/>
      <c r="AB255" s="123"/>
      <c r="AC255" s="147"/>
      <c r="AD255" s="94" t="str">
        <f>IF(O254="OK", "Yes", "No")</f>
        <v>No</v>
      </c>
      <c r="AE255" s="126"/>
      <c r="AF255" s="150"/>
    </row>
    <row r="256" spans="1:32" x14ac:dyDescent="0.25">
      <c r="A256" s="156"/>
      <c r="B256" s="35"/>
      <c r="C256" s="36"/>
      <c r="D256" s="36"/>
      <c r="E256" s="36"/>
      <c r="F256" s="36"/>
      <c r="G256" s="36"/>
      <c r="H256" s="36"/>
      <c r="I256" s="36"/>
      <c r="J256" s="36"/>
      <c r="K256" s="36"/>
      <c r="L256" s="36"/>
      <c r="M256" s="144"/>
      <c r="N256" s="123"/>
      <c r="O256" s="147"/>
      <c r="P256" s="36"/>
      <c r="Q256" s="36"/>
      <c r="R256" s="36"/>
      <c r="S256" s="36"/>
      <c r="T256" s="36"/>
      <c r="U256" s="36"/>
      <c r="V256" s="36"/>
      <c r="W256" s="36"/>
      <c r="X256" s="36"/>
      <c r="Y256" s="36"/>
      <c r="Z256" s="36"/>
      <c r="AA256" s="144"/>
      <c r="AB256" s="123"/>
      <c r="AC256" s="147"/>
      <c r="AD256" s="55" t="s">
        <v>63</v>
      </c>
      <c r="AE256" s="126"/>
      <c r="AF256" s="93" t="s">
        <v>86</v>
      </c>
    </row>
    <row r="257" spans="1:32" x14ac:dyDescent="0.25">
      <c r="A257" s="157"/>
      <c r="B257" s="35"/>
      <c r="C257" s="36"/>
      <c r="D257" s="36"/>
      <c r="E257" s="36"/>
      <c r="F257" s="36"/>
      <c r="G257" s="36"/>
      <c r="H257" s="36"/>
      <c r="I257" s="36"/>
      <c r="J257" s="36"/>
      <c r="K257" s="36"/>
      <c r="L257" s="36"/>
      <c r="M257" s="144"/>
      <c r="N257" s="123"/>
      <c r="O257" s="147"/>
      <c r="P257" s="36"/>
      <c r="Q257" s="36"/>
      <c r="R257" s="36"/>
      <c r="S257" s="36"/>
      <c r="T257" s="36"/>
      <c r="U257" s="36"/>
      <c r="V257" s="36"/>
      <c r="W257" s="36"/>
      <c r="X257" s="36"/>
      <c r="Y257" s="36"/>
      <c r="Z257" s="36"/>
      <c r="AA257" s="144"/>
      <c r="AB257" s="123"/>
      <c r="AC257" s="147"/>
      <c r="AD257" s="94" t="str">
        <f>IF(AC254="OK","Yes","No")</f>
        <v>No</v>
      </c>
      <c r="AE257" s="126"/>
      <c r="AF257" s="134"/>
    </row>
    <row r="258" spans="1:32" x14ac:dyDescent="0.25">
      <c r="A258" s="71" t="str">
        <f>IF(AD253="Cycle Complete", "", "Caution: Previous cycle incomplete")</f>
        <v>Caution: Previous cycle incomplete</v>
      </c>
      <c r="B258" s="37"/>
      <c r="C258" s="38"/>
      <c r="D258" s="38"/>
      <c r="E258" s="38"/>
      <c r="F258" s="38"/>
      <c r="G258" s="38"/>
      <c r="H258" s="38"/>
      <c r="I258" s="38"/>
      <c r="J258" s="38"/>
      <c r="K258" s="38"/>
      <c r="L258" s="38"/>
      <c r="M258" s="145"/>
      <c r="N258" s="124"/>
      <c r="O258" s="148"/>
      <c r="P258" s="38"/>
      <c r="Q258" s="38"/>
      <c r="R258" s="38"/>
      <c r="S258" s="38"/>
      <c r="T258" s="38"/>
      <c r="U258" s="38"/>
      <c r="V258" s="38"/>
      <c r="W258" s="38"/>
      <c r="X258" s="38"/>
      <c r="Y258" s="38"/>
      <c r="Z258" s="38"/>
      <c r="AA258" s="145"/>
      <c r="AB258" s="124"/>
      <c r="AC258" s="148"/>
      <c r="AD258" s="57" t="str">
        <f>IF(AND(AD255="Yes",AD257="Yes"),"Cycle Complete","Cycle Incomplete")</f>
        <v>Cycle Incomplete</v>
      </c>
      <c r="AE258" s="127"/>
      <c r="AF258" s="135"/>
    </row>
    <row r="259" spans="1:32" ht="15" customHeight="1" x14ac:dyDescent="0.25">
      <c r="A259" s="152"/>
      <c r="B259" s="45"/>
      <c r="C259" s="46"/>
      <c r="D259" s="46"/>
      <c r="E259" s="46"/>
      <c r="F259" s="46"/>
      <c r="G259" s="46"/>
      <c r="H259" s="46"/>
      <c r="I259" s="46"/>
      <c r="J259" s="46"/>
      <c r="K259" s="46"/>
      <c r="L259" s="46"/>
      <c r="M259" s="128"/>
      <c r="N259" s="131">
        <f>COUNTIF(C259:L263,"y")</f>
        <v>0</v>
      </c>
      <c r="O259" s="140" t="str">
        <f t="shared" ref="O259" si="98">IF(N259&gt;0,"OK","No Observation")</f>
        <v>No Observation</v>
      </c>
      <c r="P259" s="46"/>
      <c r="Q259" s="46"/>
      <c r="R259" s="46"/>
      <c r="S259" s="46"/>
      <c r="T259" s="46"/>
      <c r="U259" s="46"/>
      <c r="V259" s="46"/>
      <c r="W259" s="46"/>
      <c r="X259" s="46"/>
      <c r="Y259" s="46"/>
      <c r="Z259" s="46"/>
      <c r="AA259" s="128"/>
      <c r="AB259" s="131">
        <f>COUNTIF(P259:Z263,"Y")</f>
        <v>0</v>
      </c>
      <c r="AC259" s="140" t="str">
        <f t="shared" ref="AC259" si="99">IF(AB259&gt;0,"OK","No Debrief")</f>
        <v>No Debrief</v>
      </c>
      <c r="AD259" s="68" t="s">
        <v>62</v>
      </c>
      <c r="AE259" s="119"/>
      <c r="AF259" s="136"/>
    </row>
    <row r="260" spans="1:32" x14ac:dyDescent="0.25">
      <c r="A260" s="153"/>
      <c r="B260" s="47"/>
      <c r="C260" s="48"/>
      <c r="D260" s="48"/>
      <c r="E260" s="48"/>
      <c r="F260" s="48"/>
      <c r="G260" s="48"/>
      <c r="H260" s="48"/>
      <c r="I260" s="48"/>
      <c r="J260" s="48"/>
      <c r="K260" s="48"/>
      <c r="L260" s="48"/>
      <c r="M260" s="129"/>
      <c r="N260" s="132"/>
      <c r="O260" s="141"/>
      <c r="P260" s="48"/>
      <c r="Q260" s="48"/>
      <c r="R260" s="48"/>
      <c r="S260" s="48"/>
      <c r="T260" s="48"/>
      <c r="U260" s="48"/>
      <c r="V260" s="48"/>
      <c r="W260" s="48"/>
      <c r="X260" s="48"/>
      <c r="Y260" s="48"/>
      <c r="Z260" s="48"/>
      <c r="AA260" s="129"/>
      <c r="AB260" s="132"/>
      <c r="AC260" s="141"/>
      <c r="AD260" s="94" t="str">
        <f>IF(O259="OK", "Yes", "No")</f>
        <v>No</v>
      </c>
      <c r="AE260" s="120"/>
      <c r="AF260" s="137"/>
    </row>
    <row r="261" spans="1:32" x14ac:dyDescent="0.25">
      <c r="A261" s="153"/>
      <c r="B261" s="47"/>
      <c r="C261" s="48"/>
      <c r="D261" s="48"/>
      <c r="E261" s="48"/>
      <c r="F261" s="48"/>
      <c r="G261" s="48"/>
      <c r="H261" s="48"/>
      <c r="I261" s="48"/>
      <c r="J261" s="48"/>
      <c r="K261" s="48"/>
      <c r="L261" s="48"/>
      <c r="M261" s="129"/>
      <c r="N261" s="132"/>
      <c r="O261" s="141"/>
      <c r="P261" s="48"/>
      <c r="Q261" s="48"/>
      <c r="R261" s="48"/>
      <c r="S261" s="48"/>
      <c r="T261" s="48"/>
      <c r="U261" s="48"/>
      <c r="V261" s="48"/>
      <c r="W261" s="48"/>
      <c r="X261" s="48"/>
      <c r="Y261" s="48"/>
      <c r="Z261" s="48"/>
      <c r="AA261" s="129"/>
      <c r="AB261" s="132"/>
      <c r="AC261" s="141"/>
      <c r="AD261" s="55" t="s">
        <v>63</v>
      </c>
      <c r="AE261" s="120"/>
      <c r="AF261" s="93" t="s">
        <v>86</v>
      </c>
    </row>
    <row r="262" spans="1:32" x14ac:dyDescent="0.25">
      <c r="A262" s="154"/>
      <c r="B262" s="47"/>
      <c r="C262" s="48"/>
      <c r="D262" s="48"/>
      <c r="E262" s="48"/>
      <c r="F262" s="48"/>
      <c r="G262" s="48"/>
      <c r="H262" s="48"/>
      <c r="I262" s="48"/>
      <c r="J262" s="48"/>
      <c r="K262" s="48"/>
      <c r="L262" s="48"/>
      <c r="M262" s="129"/>
      <c r="N262" s="132"/>
      <c r="O262" s="141"/>
      <c r="P262" s="48"/>
      <c r="Q262" s="48"/>
      <c r="R262" s="48"/>
      <c r="S262" s="48"/>
      <c r="T262" s="48"/>
      <c r="U262" s="48"/>
      <c r="V262" s="48"/>
      <c r="W262" s="48"/>
      <c r="X262" s="48"/>
      <c r="Y262" s="48"/>
      <c r="Z262" s="48"/>
      <c r="AA262" s="129"/>
      <c r="AB262" s="132"/>
      <c r="AC262" s="141"/>
      <c r="AD262" s="94" t="str">
        <f>IF(AC259="OK","Yes","No")</f>
        <v>No</v>
      </c>
      <c r="AE262" s="120"/>
      <c r="AF262" s="138"/>
    </row>
    <row r="263" spans="1:32" x14ac:dyDescent="0.25">
      <c r="A263" s="53" t="str">
        <f>IF(AD258="Cycle Complete", "", "Caution: Previous cycle incomplete")</f>
        <v>Caution: Previous cycle incomplete</v>
      </c>
      <c r="B263" s="49"/>
      <c r="C263" s="50"/>
      <c r="D263" s="50"/>
      <c r="E263" s="50"/>
      <c r="F263" s="50"/>
      <c r="G263" s="50"/>
      <c r="H263" s="50"/>
      <c r="I263" s="50"/>
      <c r="J263" s="50"/>
      <c r="K263" s="50"/>
      <c r="L263" s="50"/>
      <c r="M263" s="130"/>
      <c r="N263" s="133"/>
      <c r="O263" s="142"/>
      <c r="P263" s="50"/>
      <c r="Q263" s="50"/>
      <c r="R263" s="50"/>
      <c r="S263" s="50"/>
      <c r="T263" s="50"/>
      <c r="U263" s="50"/>
      <c r="V263" s="50"/>
      <c r="W263" s="50"/>
      <c r="X263" s="50"/>
      <c r="Y263" s="50"/>
      <c r="Z263" s="50"/>
      <c r="AA263" s="130"/>
      <c r="AB263" s="133"/>
      <c r="AC263" s="142"/>
      <c r="AD263" s="57" t="str">
        <f>IF(AND(AD260="Yes",AD262="Yes"),"Cycle Complete","Cycle Incomplete")</f>
        <v>Cycle Incomplete</v>
      </c>
      <c r="AE263" s="121"/>
      <c r="AF263" s="139"/>
    </row>
    <row r="264" spans="1:32" ht="15" customHeight="1" x14ac:dyDescent="0.25">
      <c r="A264" s="155"/>
      <c r="B264" s="33"/>
      <c r="C264" s="34"/>
      <c r="D264" s="34"/>
      <c r="E264" s="34"/>
      <c r="F264" s="34"/>
      <c r="G264" s="34"/>
      <c r="H264" s="34"/>
      <c r="I264" s="34"/>
      <c r="J264" s="34"/>
      <c r="K264" s="34"/>
      <c r="L264" s="34"/>
      <c r="M264" s="143"/>
      <c r="N264" s="122">
        <f>COUNTIF(C264:L268,"y")</f>
        <v>0</v>
      </c>
      <c r="O264" s="146" t="str">
        <f t="shared" ref="O264" si="100">IF(N264&gt;0,"OK","No Observation")</f>
        <v>No Observation</v>
      </c>
      <c r="P264" s="34"/>
      <c r="Q264" s="34"/>
      <c r="R264" s="34"/>
      <c r="S264" s="34"/>
      <c r="T264" s="34"/>
      <c r="U264" s="34"/>
      <c r="V264" s="34"/>
      <c r="W264" s="34"/>
      <c r="X264" s="34"/>
      <c r="Y264" s="34"/>
      <c r="Z264" s="34"/>
      <c r="AA264" s="143"/>
      <c r="AB264" s="163">
        <f>COUNTIF(P264:Z268,"Y")</f>
        <v>0</v>
      </c>
      <c r="AC264" s="161" t="str">
        <f t="shared" ref="AC264" si="101">IF(AB264&gt;0,"OK","No Debrief")</f>
        <v>No Debrief</v>
      </c>
      <c r="AD264" s="56" t="s">
        <v>62</v>
      </c>
      <c r="AE264" s="125"/>
      <c r="AF264" s="151"/>
    </row>
    <row r="265" spans="1:32" x14ac:dyDescent="0.25">
      <c r="A265" s="156"/>
      <c r="B265" s="35"/>
      <c r="C265" s="36"/>
      <c r="D265" s="36"/>
      <c r="E265" s="36"/>
      <c r="F265" s="36"/>
      <c r="G265" s="36"/>
      <c r="H265" s="36"/>
      <c r="I265" s="36"/>
      <c r="J265" s="36"/>
      <c r="K265" s="36"/>
      <c r="L265" s="36"/>
      <c r="M265" s="144"/>
      <c r="N265" s="123"/>
      <c r="O265" s="147"/>
      <c r="P265" s="36"/>
      <c r="Q265" s="36"/>
      <c r="R265" s="36"/>
      <c r="S265" s="36"/>
      <c r="T265" s="36"/>
      <c r="U265" s="36"/>
      <c r="V265" s="36"/>
      <c r="W265" s="36"/>
      <c r="X265" s="36"/>
      <c r="Y265" s="36"/>
      <c r="Z265" s="36"/>
      <c r="AA265" s="144"/>
      <c r="AB265" s="123"/>
      <c r="AC265" s="147"/>
      <c r="AD265" s="94" t="str">
        <f>IF(O264="OK", "Yes", "No")</f>
        <v>No</v>
      </c>
      <c r="AE265" s="126"/>
      <c r="AF265" s="150"/>
    </row>
    <row r="266" spans="1:32" x14ac:dyDescent="0.25">
      <c r="A266" s="156"/>
      <c r="B266" s="35"/>
      <c r="C266" s="36"/>
      <c r="D266" s="36"/>
      <c r="E266" s="36"/>
      <c r="F266" s="36"/>
      <c r="G266" s="36"/>
      <c r="H266" s="36"/>
      <c r="I266" s="36"/>
      <c r="J266" s="36"/>
      <c r="K266" s="36"/>
      <c r="L266" s="36"/>
      <c r="M266" s="144"/>
      <c r="N266" s="123"/>
      <c r="O266" s="147"/>
      <c r="P266" s="36"/>
      <c r="Q266" s="36"/>
      <c r="R266" s="36"/>
      <c r="S266" s="36"/>
      <c r="T266" s="36"/>
      <c r="U266" s="36"/>
      <c r="V266" s="36"/>
      <c r="W266" s="36"/>
      <c r="X266" s="36"/>
      <c r="Y266" s="36"/>
      <c r="Z266" s="36"/>
      <c r="AA266" s="144"/>
      <c r="AB266" s="123"/>
      <c r="AC266" s="147"/>
      <c r="AD266" s="55" t="s">
        <v>63</v>
      </c>
      <c r="AE266" s="126"/>
      <c r="AF266" s="93" t="s">
        <v>86</v>
      </c>
    </row>
    <row r="267" spans="1:32" x14ac:dyDescent="0.25">
      <c r="A267" s="157"/>
      <c r="B267" s="35"/>
      <c r="C267" s="36"/>
      <c r="D267" s="36"/>
      <c r="E267" s="36"/>
      <c r="F267" s="36"/>
      <c r="G267" s="36"/>
      <c r="H267" s="36"/>
      <c r="I267" s="36"/>
      <c r="J267" s="36"/>
      <c r="K267" s="36"/>
      <c r="L267" s="36"/>
      <c r="M267" s="144"/>
      <c r="N267" s="123"/>
      <c r="O267" s="147"/>
      <c r="P267" s="36"/>
      <c r="Q267" s="36"/>
      <c r="R267" s="36"/>
      <c r="S267" s="36"/>
      <c r="T267" s="36"/>
      <c r="U267" s="36"/>
      <c r="V267" s="36"/>
      <c r="W267" s="36"/>
      <c r="X267" s="36"/>
      <c r="Y267" s="36"/>
      <c r="Z267" s="36"/>
      <c r="AA267" s="144"/>
      <c r="AB267" s="123"/>
      <c r="AC267" s="147"/>
      <c r="AD267" s="94" t="str">
        <f>IF(AC264="OK","Yes","No")</f>
        <v>No</v>
      </c>
      <c r="AE267" s="126"/>
      <c r="AF267" s="134"/>
    </row>
    <row r="268" spans="1:32" x14ac:dyDescent="0.25">
      <c r="A268" s="71" t="str">
        <f>IF(AD263="Cycle Complete", "", "Caution: Previous cycle incomplete")</f>
        <v>Caution: Previous cycle incomplete</v>
      </c>
      <c r="B268" s="37"/>
      <c r="C268" s="38"/>
      <c r="D268" s="38"/>
      <c r="E268" s="38"/>
      <c r="F268" s="38"/>
      <c r="G268" s="38"/>
      <c r="H268" s="38"/>
      <c r="I268" s="38"/>
      <c r="J268" s="38"/>
      <c r="K268" s="38"/>
      <c r="L268" s="38"/>
      <c r="M268" s="145"/>
      <c r="N268" s="124"/>
      <c r="O268" s="148"/>
      <c r="P268" s="38"/>
      <c r="Q268" s="38"/>
      <c r="R268" s="38"/>
      <c r="S268" s="38"/>
      <c r="T268" s="38"/>
      <c r="U268" s="38"/>
      <c r="V268" s="38"/>
      <c r="W268" s="38"/>
      <c r="X268" s="38"/>
      <c r="Y268" s="38"/>
      <c r="Z268" s="38"/>
      <c r="AA268" s="145"/>
      <c r="AB268" s="124"/>
      <c r="AC268" s="148"/>
      <c r="AD268" s="57" t="str">
        <f>IF(AND(AD265="Yes",AD267="Yes"),"Cycle Complete","Cycle Incomplete")</f>
        <v>Cycle Incomplete</v>
      </c>
      <c r="AE268" s="127"/>
      <c r="AF268" s="135"/>
    </row>
  </sheetData>
  <sheetProtection algorithmName="SHA-512" hashValue="KPcNQ2NVISoyxy2P3nBss/36SgD7uwrpccDQ6xMSiQtjsmiETrS/Djb+1yBrkRIz1hRyIk+odjSqJes+YKflwg==" saltValue="sToRHgFjVKBrJZHz+RaOjw==" spinCount="100000" sheet="1" selectLockedCells="1"/>
  <mergeCells count="534">
    <mergeCell ref="A259:A262"/>
    <mergeCell ref="N259:N263"/>
    <mergeCell ref="O259:O263"/>
    <mergeCell ref="AB259:AB263"/>
    <mergeCell ref="AC259:AC263"/>
    <mergeCell ref="A264:A267"/>
    <mergeCell ref="N264:N268"/>
    <mergeCell ref="O264:O268"/>
    <mergeCell ref="AB264:AB268"/>
    <mergeCell ref="AC264:AC268"/>
    <mergeCell ref="A244:A247"/>
    <mergeCell ref="N244:N248"/>
    <mergeCell ref="O244:O248"/>
    <mergeCell ref="AB244:AB248"/>
    <mergeCell ref="AC244:AC248"/>
    <mergeCell ref="A254:A257"/>
    <mergeCell ref="N254:N258"/>
    <mergeCell ref="O254:O258"/>
    <mergeCell ref="AB254:AB258"/>
    <mergeCell ref="AC254:AC258"/>
    <mergeCell ref="A249:A252"/>
    <mergeCell ref="N249:N253"/>
    <mergeCell ref="O249:O253"/>
    <mergeCell ref="AB249:AB253"/>
    <mergeCell ref="AC249:AC253"/>
    <mergeCell ref="M254:M258"/>
    <mergeCell ref="AA254:AA258"/>
    <mergeCell ref="A239:A242"/>
    <mergeCell ref="N239:N243"/>
    <mergeCell ref="O239:O243"/>
    <mergeCell ref="AB239:AB243"/>
    <mergeCell ref="AC239:AC243"/>
    <mergeCell ref="A234:A237"/>
    <mergeCell ref="N234:N238"/>
    <mergeCell ref="O234:O238"/>
    <mergeCell ref="AB234:AB238"/>
    <mergeCell ref="AC234:AC238"/>
    <mergeCell ref="M239:M243"/>
    <mergeCell ref="AA239:AA243"/>
    <mergeCell ref="A229:A232"/>
    <mergeCell ref="N229:N233"/>
    <mergeCell ref="O229:O233"/>
    <mergeCell ref="AB229:AB233"/>
    <mergeCell ref="AC229:AC233"/>
    <mergeCell ref="A224:A227"/>
    <mergeCell ref="N224:N228"/>
    <mergeCell ref="O224:O228"/>
    <mergeCell ref="AB224:AB228"/>
    <mergeCell ref="AC224:AC228"/>
    <mergeCell ref="M224:M228"/>
    <mergeCell ref="AA224:AA228"/>
    <mergeCell ref="A214:A217"/>
    <mergeCell ref="N214:N218"/>
    <mergeCell ref="O214:O218"/>
    <mergeCell ref="AB214:AB218"/>
    <mergeCell ref="AC214:AC218"/>
    <mergeCell ref="A219:A222"/>
    <mergeCell ref="N219:N223"/>
    <mergeCell ref="O219:O223"/>
    <mergeCell ref="AB219:AB223"/>
    <mergeCell ref="AC219:AC223"/>
    <mergeCell ref="A209:A212"/>
    <mergeCell ref="N209:N213"/>
    <mergeCell ref="O209:O213"/>
    <mergeCell ref="AB209:AB213"/>
    <mergeCell ref="AC209:AC213"/>
    <mergeCell ref="A204:A207"/>
    <mergeCell ref="N204:N208"/>
    <mergeCell ref="O204:O208"/>
    <mergeCell ref="AB204:AB208"/>
    <mergeCell ref="M209:M213"/>
    <mergeCell ref="AA209:AA213"/>
    <mergeCell ref="A199:A202"/>
    <mergeCell ref="N199:N203"/>
    <mergeCell ref="O199:O203"/>
    <mergeCell ref="AB199:AB203"/>
    <mergeCell ref="AC199:AC203"/>
    <mergeCell ref="A194:A197"/>
    <mergeCell ref="N194:N198"/>
    <mergeCell ref="O194:O198"/>
    <mergeCell ref="AB194:AB198"/>
    <mergeCell ref="AC194:AC198"/>
    <mergeCell ref="M194:M198"/>
    <mergeCell ref="AA194:AA198"/>
    <mergeCell ref="A184:A187"/>
    <mergeCell ref="N184:N188"/>
    <mergeCell ref="O184:O188"/>
    <mergeCell ref="AB184:AB188"/>
    <mergeCell ref="AC184:AC188"/>
    <mergeCell ref="A189:A192"/>
    <mergeCell ref="N189:N193"/>
    <mergeCell ref="O189:O193"/>
    <mergeCell ref="AB189:AB193"/>
    <mergeCell ref="AC189:AC193"/>
    <mergeCell ref="A179:A182"/>
    <mergeCell ref="N179:N183"/>
    <mergeCell ref="O179:O183"/>
    <mergeCell ref="AB179:AB183"/>
    <mergeCell ref="AC179:AC183"/>
    <mergeCell ref="A174:A177"/>
    <mergeCell ref="N174:N178"/>
    <mergeCell ref="O174:O178"/>
    <mergeCell ref="AB174:AB178"/>
    <mergeCell ref="M179:M183"/>
    <mergeCell ref="AA179:AA183"/>
    <mergeCell ref="A169:A172"/>
    <mergeCell ref="N169:N173"/>
    <mergeCell ref="O169:O173"/>
    <mergeCell ref="AB169:AB173"/>
    <mergeCell ref="AC169:AC173"/>
    <mergeCell ref="A164:A167"/>
    <mergeCell ref="N164:N168"/>
    <mergeCell ref="O164:O168"/>
    <mergeCell ref="AB164:AB168"/>
    <mergeCell ref="AC164:AC168"/>
    <mergeCell ref="M164:M168"/>
    <mergeCell ref="AA164:AA168"/>
    <mergeCell ref="A154:A157"/>
    <mergeCell ref="N154:N158"/>
    <mergeCell ref="O154:O158"/>
    <mergeCell ref="AB154:AB158"/>
    <mergeCell ref="AC154:AC158"/>
    <mergeCell ref="A159:A162"/>
    <mergeCell ref="N159:N163"/>
    <mergeCell ref="O159:O163"/>
    <mergeCell ref="AB159:AB163"/>
    <mergeCell ref="AC159:AC163"/>
    <mergeCell ref="A149:A152"/>
    <mergeCell ref="N149:N153"/>
    <mergeCell ref="O149:O153"/>
    <mergeCell ref="AB149:AB153"/>
    <mergeCell ref="AC149:AC153"/>
    <mergeCell ref="A144:A147"/>
    <mergeCell ref="N144:N148"/>
    <mergeCell ref="O144:O148"/>
    <mergeCell ref="AB144:AB148"/>
    <mergeCell ref="M149:M153"/>
    <mergeCell ref="AA149:AA153"/>
    <mergeCell ref="A139:A142"/>
    <mergeCell ref="N139:N143"/>
    <mergeCell ref="O139:O143"/>
    <mergeCell ref="AB139:AB143"/>
    <mergeCell ref="AC139:AC143"/>
    <mergeCell ref="A134:A137"/>
    <mergeCell ref="N134:N138"/>
    <mergeCell ref="O134:O138"/>
    <mergeCell ref="AB134:AB138"/>
    <mergeCell ref="AC134:AC138"/>
    <mergeCell ref="M134:M138"/>
    <mergeCell ref="AA134:AA138"/>
    <mergeCell ref="A124:A127"/>
    <mergeCell ref="N124:N128"/>
    <mergeCell ref="O124:O128"/>
    <mergeCell ref="AB124:AB128"/>
    <mergeCell ref="AC124:AC128"/>
    <mergeCell ref="A129:A132"/>
    <mergeCell ref="N129:N133"/>
    <mergeCell ref="O129:O133"/>
    <mergeCell ref="AB129:AB133"/>
    <mergeCell ref="AC129:AC133"/>
    <mergeCell ref="A119:A122"/>
    <mergeCell ref="N119:N123"/>
    <mergeCell ref="O119:O123"/>
    <mergeCell ref="AB119:AB123"/>
    <mergeCell ref="AC119:AC123"/>
    <mergeCell ref="A114:A117"/>
    <mergeCell ref="N114:N118"/>
    <mergeCell ref="O114:O118"/>
    <mergeCell ref="AB114:AB118"/>
    <mergeCell ref="M119:M123"/>
    <mergeCell ref="AA119:AA123"/>
    <mergeCell ref="A109:A112"/>
    <mergeCell ref="N109:N113"/>
    <mergeCell ref="O109:O113"/>
    <mergeCell ref="AB109:AB113"/>
    <mergeCell ref="AC109:AC113"/>
    <mergeCell ref="A104:A107"/>
    <mergeCell ref="N104:N108"/>
    <mergeCell ref="O104:O108"/>
    <mergeCell ref="AB104:AB108"/>
    <mergeCell ref="AC104:AC108"/>
    <mergeCell ref="M104:M108"/>
    <mergeCell ref="AA104:AA108"/>
    <mergeCell ref="A94:A97"/>
    <mergeCell ref="N94:N98"/>
    <mergeCell ref="O94:O98"/>
    <mergeCell ref="AB94:AB98"/>
    <mergeCell ref="AC94:AC98"/>
    <mergeCell ref="A99:A102"/>
    <mergeCell ref="N99:N103"/>
    <mergeCell ref="O99:O103"/>
    <mergeCell ref="AB99:AB103"/>
    <mergeCell ref="AC99:AC103"/>
    <mergeCell ref="A89:A92"/>
    <mergeCell ref="N89:N93"/>
    <mergeCell ref="O89:O93"/>
    <mergeCell ref="AB89:AB93"/>
    <mergeCell ref="AC89:AC93"/>
    <mergeCell ref="A84:A87"/>
    <mergeCell ref="N84:N88"/>
    <mergeCell ref="O84:O88"/>
    <mergeCell ref="AB84:AB88"/>
    <mergeCell ref="M89:M93"/>
    <mergeCell ref="AA89:AA93"/>
    <mergeCell ref="A79:A82"/>
    <mergeCell ref="N79:N83"/>
    <mergeCell ref="O79:O83"/>
    <mergeCell ref="AB79:AB83"/>
    <mergeCell ref="AC79:AC83"/>
    <mergeCell ref="A74:A77"/>
    <mergeCell ref="N74:N78"/>
    <mergeCell ref="O74:O78"/>
    <mergeCell ref="AB74:AB78"/>
    <mergeCell ref="AC74:AC78"/>
    <mergeCell ref="M74:M78"/>
    <mergeCell ref="AA74:AA78"/>
    <mergeCell ref="A64:A67"/>
    <mergeCell ref="N64:N68"/>
    <mergeCell ref="O64:O68"/>
    <mergeCell ref="AB64:AB68"/>
    <mergeCell ref="AC64:AC68"/>
    <mergeCell ref="A69:A72"/>
    <mergeCell ref="N69:N73"/>
    <mergeCell ref="O69:O73"/>
    <mergeCell ref="AB69:AB73"/>
    <mergeCell ref="AC69:AC73"/>
    <mergeCell ref="A59:A62"/>
    <mergeCell ref="N59:N63"/>
    <mergeCell ref="O59:O63"/>
    <mergeCell ref="AB59:AB63"/>
    <mergeCell ref="AC59:AC63"/>
    <mergeCell ref="A54:A57"/>
    <mergeCell ref="N54:N58"/>
    <mergeCell ref="O54:O58"/>
    <mergeCell ref="AB54:AB58"/>
    <mergeCell ref="M59:M63"/>
    <mergeCell ref="AA59:AA63"/>
    <mergeCell ref="A49:A52"/>
    <mergeCell ref="N49:N53"/>
    <mergeCell ref="O49:O53"/>
    <mergeCell ref="AB49:AB53"/>
    <mergeCell ref="AC49:AC53"/>
    <mergeCell ref="A44:A47"/>
    <mergeCell ref="N44:N48"/>
    <mergeCell ref="O44:O48"/>
    <mergeCell ref="AB44:AB48"/>
    <mergeCell ref="AC44:AC48"/>
    <mergeCell ref="M44:M48"/>
    <mergeCell ref="AA44:AA48"/>
    <mergeCell ref="A39:A42"/>
    <mergeCell ref="N39:N43"/>
    <mergeCell ref="O39:O43"/>
    <mergeCell ref="AB39:AB43"/>
    <mergeCell ref="AC39:AC43"/>
    <mergeCell ref="M39:M43"/>
    <mergeCell ref="AA39:AA43"/>
    <mergeCell ref="AE39:AE43"/>
    <mergeCell ref="AF39:AF40"/>
    <mergeCell ref="AF42:AF43"/>
    <mergeCell ref="AE29:AE33"/>
    <mergeCell ref="AF29:AF30"/>
    <mergeCell ref="AF32:AF33"/>
    <mergeCell ref="A34:A37"/>
    <mergeCell ref="N34:N38"/>
    <mergeCell ref="O34:O38"/>
    <mergeCell ref="AB34:AB38"/>
    <mergeCell ref="AC34:AC38"/>
    <mergeCell ref="M34:M38"/>
    <mergeCell ref="AA34:AA38"/>
    <mergeCell ref="AE34:AE38"/>
    <mergeCell ref="AF34:AF35"/>
    <mergeCell ref="AF37:AF38"/>
    <mergeCell ref="A24:A27"/>
    <mergeCell ref="N24:N28"/>
    <mergeCell ref="O24:O28"/>
    <mergeCell ref="AB24:AB28"/>
    <mergeCell ref="AC24:AC28"/>
    <mergeCell ref="A29:A32"/>
    <mergeCell ref="N29:N33"/>
    <mergeCell ref="O29:O33"/>
    <mergeCell ref="AB29:AB33"/>
    <mergeCell ref="AC29:AC33"/>
    <mergeCell ref="M29:M33"/>
    <mergeCell ref="AA29:AA33"/>
    <mergeCell ref="A19:A22"/>
    <mergeCell ref="N19:N23"/>
    <mergeCell ref="O19:O23"/>
    <mergeCell ref="AB19:AB23"/>
    <mergeCell ref="AC19:AC23"/>
    <mergeCell ref="A14:A17"/>
    <mergeCell ref="N14:N18"/>
    <mergeCell ref="O14:O18"/>
    <mergeCell ref="AB14:AB18"/>
    <mergeCell ref="AC14:AC18"/>
    <mergeCell ref="M14:M18"/>
    <mergeCell ref="AA14:AA18"/>
    <mergeCell ref="A9:A12"/>
    <mergeCell ref="N9:N13"/>
    <mergeCell ref="O9:O13"/>
    <mergeCell ref="AB9:AB13"/>
    <mergeCell ref="AC9:AC13"/>
    <mergeCell ref="M9:M13"/>
    <mergeCell ref="AA9:AA13"/>
    <mergeCell ref="AE9:AE13"/>
    <mergeCell ref="AF9:AF10"/>
    <mergeCell ref="AF12:AF13"/>
    <mergeCell ref="A4:A8"/>
    <mergeCell ref="N4:N8"/>
    <mergeCell ref="O4:O8"/>
    <mergeCell ref="AB4:AB8"/>
    <mergeCell ref="AC4:AC8"/>
    <mergeCell ref="C1:O2"/>
    <mergeCell ref="P1:AC2"/>
    <mergeCell ref="AD1:AD3"/>
    <mergeCell ref="AE1:AF2"/>
    <mergeCell ref="M4:M8"/>
    <mergeCell ref="AA4:AA8"/>
    <mergeCell ref="AE4:AE8"/>
    <mergeCell ref="AF4:AF5"/>
    <mergeCell ref="AF7:AF8"/>
    <mergeCell ref="AF17:AF18"/>
    <mergeCell ref="M19:M23"/>
    <mergeCell ref="AA19:AA23"/>
    <mergeCell ref="AE19:AE23"/>
    <mergeCell ref="AF19:AF20"/>
    <mergeCell ref="AF22:AF23"/>
    <mergeCell ref="M24:M28"/>
    <mergeCell ref="AA24:AA28"/>
    <mergeCell ref="AE24:AE28"/>
    <mergeCell ref="AF24:AF25"/>
    <mergeCell ref="AF27:AF28"/>
    <mergeCell ref="AE14:AE18"/>
    <mergeCell ref="AF14:AF15"/>
    <mergeCell ref="AF47:AF48"/>
    <mergeCell ref="M49:M53"/>
    <mergeCell ref="AA49:AA53"/>
    <mergeCell ref="AE49:AE53"/>
    <mergeCell ref="AF49:AF50"/>
    <mergeCell ref="AF52:AF53"/>
    <mergeCell ref="M54:M58"/>
    <mergeCell ref="AA54:AA58"/>
    <mergeCell ref="AE54:AE58"/>
    <mergeCell ref="AF54:AF55"/>
    <mergeCell ref="AF57:AF58"/>
    <mergeCell ref="AE44:AE48"/>
    <mergeCell ref="AF44:AF45"/>
    <mergeCell ref="AC54:AC58"/>
    <mergeCell ref="AF62:AF63"/>
    <mergeCell ref="M64:M68"/>
    <mergeCell ref="AA64:AA68"/>
    <mergeCell ref="AE64:AE68"/>
    <mergeCell ref="AF64:AF65"/>
    <mergeCell ref="AF67:AF68"/>
    <mergeCell ref="M69:M73"/>
    <mergeCell ref="AA69:AA73"/>
    <mergeCell ref="AE69:AE73"/>
    <mergeCell ref="AF69:AF70"/>
    <mergeCell ref="AF72:AF73"/>
    <mergeCell ref="AE59:AE63"/>
    <mergeCell ref="AF59:AF60"/>
    <mergeCell ref="AF77:AF78"/>
    <mergeCell ref="M79:M83"/>
    <mergeCell ref="AA79:AA83"/>
    <mergeCell ref="AE79:AE83"/>
    <mergeCell ref="AF79:AF80"/>
    <mergeCell ref="AF82:AF83"/>
    <mergeCell ref="M84:M88"/>
    <mergeCell ref="AA84:AA88"/>
    <mergeCell ref="AE84:AE88"/>
    <mergeCell ref="AF84:AF85"/>
    <mergeCell ref="AF87:AF88"/>
    <mergeCell ref="AE74:AE78"/>
    <mergeCell ref="AF74:AF75"/>
    <mergeCell ref="AC84:AC88"/>
    <mergeCell ref="AF92:AF93"/>
    <mergeCell ref="M94:M98"/>
    <mergeCell ref="AA94:AA98"/>
    <mergeCell ref="AE94:AE98"/>
    <mergeCell ref="AF94:AF95"/>
    <mergeCell ref="AF97:AF98"/>
    <mergeCell ref="M99:M103"/>
    <mergeCell ref="AA99:AA103"/>
    <mergeCell ref="AE99:AE103"/>
    <mergeCell ref="AF99:AF100"/>
    <mergeCell ref="AF102:AF103"/>
    <mergeCell ref="AE89:AE93"/>
    <mergeCell ref="AF89:AF90"/>
    <mergeCell ref="AF107:AF108"/>
    <mergeCell ref="M109:M113"/>
    <mergeCell ref="AA109:AA113"/>
    <mergeCell ref="AE109:AE113"/>
    <mergeCell ref="AF109:AF110"/>
    <mergeCell ref="AF112:AF113"/>
    <mergeCell ref="M114:M118"/>
    <mergeCell ref="AA114:AA118"/>
    <mergeCell ref="AE114:AE118"/>
    <mergeCell ref="AF114:AF115"/>
    <mergeCell ref="AF117:AF118"/>
    <mergeCell ref="AE104:AE108"/>
    <mergeCell ref="AF104:AF105"/>
    <mergeCell ref="AC114:AC118"/>
    <mergeCell ref="AF122:AF123"/>
    <mergeCell ref="M124:M128"/>
    <mergeCell ref="AA124:AA128"/>
    <mergeCell ref="AE124:AE128"/>
    <mergeCell ref="AF124:AF125"/>
    <mergeCell ref="AF127:AF128"/>
    <mergeCell ref="M129:M133"/>
    <mergeCell ref="AA129:AA133"/>
    <mergeCell ref="AE129:AE133"/>
    <mergeCell ref="AF129:AF130"/>
    <mergeCell ref="AF132:AF133"/>
    <mergeCell ref="AE119:AE123"/>
    <mergeCell ref="AF119:AF120"/>
    <mergeCell ref="AF137:AF138"/>
    <mergeCell ref="M139:M143"/>
    <mergeCell ref="AA139:AA143"/>
    <mergeCell ref="AE139:AE143"/>
    <mergeCell ref="AF139:AF140"/>
    <mergeCell ref="AF142:AF143"/>
    <mergeCell ref="M144:M148"/>
    <mergeCell ref="AA144:AA148"/>
    <mergeCell ref="AE144:AE148"/>
    <mergeCell ref="AF144:AF145"/>
    <mergeCell ref="AF147:AF148"/>
    <mergeCell ref="AE134:AE138"/>
    <mergeCell ref="AF134:AF135"/>
    <mergeCell ref="AC144:AC148"/>
    <mergeCell ref="AF152:AF153"/>
    <mergeCell ref="M154:M158"/>
    <mergeCell ref="AA154:AA158"/>
    <mergeCell ref="AE154:AE158"/>
    <mergeCell ref="AF154:AF155"/>
    <mergeCell ref="AF157:AF158"/>
    <mergeCell ref="M159:M163"/>
    <mergeCell ref="AA159:AA163"/>
    <mergeCell ref="AE159:AE163"/>
    <mergeCell ref="AF159:AF160"/>
    <mergeCell ref="AF162:AF163"/>
    <mergeCell ref="AE149:AE153"/>
    <mergeCell ref="AF149:AF150"/>
    <mergeCell ref="AF167:AF168"/>
    <mergeCell ref="M169:M173"/>
    <mergeCell ref="AA169:AA173"/>
    <mergeCell ref="AE169:AE173"/>
    <mergeCell ref="AF169:AF170"/>
    <mergeCell ref="AF172:AF173"/>
    <mergeCell ref="M174:M178"/>
    <mergeCell ref="AA174:AA178"/>
    <mergeCell ref="AE174:AE178"/>
    <mergeCell ref="AF174:AF175"/>
    <mergeCell ref="AF177:AF178"/>
    <mergeCell ref="AE164:AE168"/>
    <mergeCell ref="AF164:AF165"/>
    <mergeCell ref="AC174:AC178"/>
    <mergeCell ref="AF182:AF183"/>
    <mergeCell ref="M184:M188"/>
    <mergeCell ref="AA184:AA188"/>
    <mergeCell ref="AE184:AE188"/>
    <mergeCell ref="AF184:AF185"/>
    <mergeCell ref="AF187:AF188"/>
    <mergeCell ref="M189:M193"/>
    <mergeCell ref="AA189:AA193"/>
    <mergeCell ref="AE189:AE193"/>
    <mergeCell ref="AF189:AF190"/>
    <mergeCell ref="AF192:AF193"/>
    <mergeCell ref="AE179:AE183"/>
    <mergeCell ref="AF179:AF180"/>
    <mergeCell ref="AF197:AF198"/>
    <mergeCell ref="M199:M203"/>
    <mergeCell ref="AA199:AA203"/>
    <mergeCell ref="AE199:AE203"/>
    <mergeCell ref="AF199:AF200"/>
    <mergeCell ref="AF202:AF203"/>
    <mergeCell ref="M204:M208"/>
    <mergeCell ref="AA204:AA208"/>
    <mergeCell ref="AE204:AE208"/>
    <mergeCell ref="AF204:AF205"/>
    <mergeCell ref="AF207:AF208"/>
    <mergeCell ref="AE194:AE198"/>
    <mergeCell ref="AF194:AF195"/>
    <mergeCell ref="AC204:AC208"/>
    <mergeCell ref="AF212:AF213"/>
    <mergeCell ref="M214:M218"/>
    <mergeCell ref="AA214:AA218"/>
    <mergeCell ref="AE214:AE218"/>
    <mergeCell ref="AF214:AF215"/>
    <mergeCell ref="AF217:AF218"/>
    <mergeCell ref="M219:M223"/>
    <mergeCell ref="AA219:AA223"/>
    <mergeCell ref="AE219:AE223"/>
    <mergeCell ref="AF219:AF220"/>
    <mergeCell ref="AF222:AF223"/>
    <mergeCell ref="AE209:AE213"/>
    <mergeCell ref="AF209:AF210"/>
    <mergeCell ref="AF227:AF228"/>
    <mergeCell ref="M229:M233"/>
    <mergeCell ref="AA229:AA233"/>
    <mergeCell ref="AE229:AE233"/>
    <mergeCell ref="AF229:AF230"/>
    <mergeCell ref="AF232:AF233"/>
    <mergeCell ref="M234:M238"/>
    <mergeCell ref="AA234:AA238"/>
    <mergeCell ref="AE234:AE238"/>
    <mergeCell ref="AF234:AF235"/>
    <mergeCell ref="AF237:AF238"/>
    <mergeCell ref="AE224:AE228"/>
    <mergeCell ref="AF224:AF225"/>
    <mergeCell ref="AF242:AF243"/>
    <mergeCell ref="M244:M248"/>
    <mergeCell ref="AA244:AA248"/>
    <mergeCell ref="AE244:AE248"/>
    <mergeCell ref="AF244:AF245"/>
    <mergeCell ref="AF247:AF248"/>
    <mergeCell ref="M249:M253"/>
    <mergeCell ref="AA249:AA253"/>
    <mergeCell ref="AE249:AE253"/>
    <mergeCell ref="AF249:AF250"/>
    <mergeCell ref="AF252:AF253"/>
    <mergeCell ref="AE239:AE243"/>
    <mergeCell ref="AF239:AF240"/>
    <mergeCell ref="AF257:AF258"/>
    <mergeCell ref="M259:M263"/>
    <mergeCell ref="AA259:AA263"/>
    <mergeCell ref="AE259:AE263"/>
    <mergeCell ref="AF259:AF260"/>
    <mergeCell ref="AF262:AF263"/>
    <mergeCell ref="M264:M268"/>
    <mergeCell ref="AA264:AA268"/>
    <mergeCell ref="AE264:AE268"/>
    <mergeCell ref="AF264:AF265"/>
    <mergeCell ref="AF267:AF268"/>
    <mergeCell ref="AE254:AE258"/>
    <mergeCell ref="AF254:AF255"/>
  </mergeCells>
  <conditionalFormatting sqref="AD214:AD268">
    <cfRule type="containsText" dxfId="907" priority="5" operator="containsText" text="Cycle Incomplete">
      <formula>NOT(ISERROR(SEARCH("Cycle Incomplete",AD214)))</formula>
    </cfRule>
    <cfRule type="containsText" dxfId="906" priority="6" operator="containsText" text="No">
      <formula>NOT(ISERROR(SEARCH("No",AD214)))</formula>
    </cfRule>
  </conditionalFormatting>
  <conditionalFormatting sqref="AD214:AD268">
    <cfRule type="containsText" dxfId="905" priority="4" operator="containsText" text="Cycle Complete">
      <formula>NOT(ISERROR(SEARCH("Cycle Complete",AD214)))</formula>
    </cfRule>
  </conditionalFormatting>
  <conditionalFormatting sqref="AD4:AD213">
    <cfRule type="containsText" dxfId="904" priority="2" operator="containsText" text="Cycle Incomplete">
      <formula>NOT(ISERROR(SEARCH("Cycle Incomplete",AD4)))</formula>
    </cfRule>
    <cfRule type="containsText" dxfId="903" priority="3" operator="containsText" text="No">
      <formula>NOT(ISERROR(SEARCH("No",AD4)))</formula>
    </cfRule>
  </conditionalFormatting>
  <conditionalFormatting sqref="AD4:AD213">
    <cfRule type="containsText" dxfId="902" priority="1" operator="containsText" text="Cycle Complete">
      <formula>NOT(ISERROR(SEARCH("Cycle Complete",AD4)))</formula>
    </cfRule>
  </conditionalFormatting>
  <dataValidations count="3">
    <dataValidation type="whole" allowBlank="1" showInputMessage="1" showErrorMessage="1" sqref="P269:Z1048576 C269:L1048576" xr:uid="{87427863-6A58-46EB-974B-5036E18EFABE}">
      <formula1>0</formula1>
      <formula2>1</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M4:M268" xr:uid="{4F313FA3-9BEB-448B-A786-275F6522EE33}">
      <formula1>0</formula1>
    </dataValidation>
    <dataValidation type="whole" errorStyle="warning" allowBlank="1" showInputMessage="1" showErrorMessage="1" errorTitle="Debriefing Strategies" error="Caution: A complete coaching cycle must include debriefing. Please enter the total amount of time spent debriefing for this cycle." sqref="AA4:AA268" xr:uid="{61CA3C21-B21A-46B1-8DC5-41DA3F3FF6E1}">
      <formula1>1</formula1>
      <formula2>1000</formula2>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31F9FD40-C9A2-4085-824E-AC0E1AFEF195}">
          <x14:formula1>
            <xm:f>Lists!$B$2:$B$11</xm:f>
          </x14:formula1>
          <xm:sqref>AF7:AF8 AF12:AF13 AF17:AF18 AF22:AF23 AF27:AF28 AF32:AF33 AF37:AF38 AF42:AF43 AF47:AF48 AF52:AF53 AF57:AF58 AF62:AF63 AF67:AF68 AF72:AF73 AF77:AF78 AF82:AF83 AF87:AF88 AF92:AF93 AF97:AF98 AF102:AF103 AF107:AF108 AF112:AF113 AF117:AF118 AF122:AF123 AF127:AF128 AF132:AF133 AF142:AF143 AF147:AF148 AF152:AF153 AF157:AF158 AF162:AF163 AF167:AF168 AF172:AF173 AF177:AF178 AF182:AF183 AF187:AF188 AF192:AF193 AF197:AF198 AF202:AF203 AF207:AF208 AF212:AF213 AF217:AF218 AF222:AF223 AF227:AF228 AF232:AF233 AF237:AF238 AF242:AF243 AF247:AF248 AF252:AF253 AF257:AF258 AF262:AF263 AF267:AF268 AF137:AF138</xm:sqref>
        </x14:dataValidation>
        <x14:dataValidation type="list" allowBlank="1" showInputMessage="1" showErrorMessage="1" xr:uid="{575AB9BA-7846-492F-988E-8FC74024E74B}">
          <x14:formula1>
            <xm:f>Lists!$C$2:$C$12</xm:f>
          </x14:formula1>
          <xm:sqref>AE4:AE1048576</xm:sqref>
        </x14:dataValidation>
        <x14:dataValidation type="list" allowBlank="1" showInputMessage="1" showErrorMessage="1" xr:uid="{475E4207-D812-4AD3-96E8-3F1E1E85B37C}">
          <x14:formula1>
            <xm:f>Lists!$A$2:$A$51</xm:f>
          </x14:formula1>
          <xm:sqref>A269:A1048576</xm:sqref>
        </x14:dataValidation>
        <x14:dataValidation type="list" allowBlank="1" showInputMessage="1" showErrorMessage="1" xr:uid="{DDC8E10E-B6B1-40F6-AEF9-A634385CF3F3}">
          <x14:formula1>
            <xm:f>Lists!$D$2:$D$3</xm:f>
          </x14:formula1>
          <xm:sqref>AF4 AF9 AF14 AF19 AF24 AF29 AF34 AF39 AF44 AF49 AF54 AF59 AF64 AF69 AF74 AF79 AF84 AF89 AF94 AF99 AF104 AF109 AF114 AF119 AF124 AF129 AF264 AF144 AF149 AF154 AF159 AF164 AF169 AF174 AF179 AF184 AF189 AF194 AF199 AF204 AF209 AF214 AF219 AF224 AF229 AF234 AF239 AF244 AF249 AF254 AF259 AF269:AF1048576 AF134:AF135 AF139</xm:sqref>
        </x14:dataValidation>
        <x14:dataValidation type="list" allowBlank="1" showInputMessage="1" showErrorMessage="1" xr:uid="{6AFEBA8E-6D06-43BB-83A7-668DC4DFBEB9}">
          <x14:formula1>
            <xm:f>Lists!$E$2:$E$3</xm:f>
          </x14:formula1>
          <xm:sqref>P4:Z268 C4:L268</xm:sqref>
        </x14:dataValidation>
        <x14:dataValidation type="list" allowBlank="1" showInputMessage="1" showErrorMessage="1" xr:uid="{2A334746-2463-496B-8EDA-E79BBAB47832}">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AF268"/>
  <sheetViews>
    <sheetView showGridLines="0" showRowColHeaders="0" workbookViewId="0">
      <pane xSplit="2" ySplit="3" topLeftCell="C4" activePane="bottomRight" state="frozen"/>
      <selection pane="topRight" activeCell="C1" sqref="C1"/>
      <selection pane="bottomLeft" activeCell="A4" sqref="A4"/>
      <selection pane="bottomRight" activeCell="B1" sqref="B1"/>
    </sheetView>
  </sheetViews>
  <sheetFormatPr defaultRowHeight="15" x14ac:dyDescent="0.2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1" width="14.28515625" style="2" customWidth="1"/>
    <col min="12" max="12" width="9.140625" style="2"/>
    <col min="13" max="13" width="17.42578125" style="2" customWidth="1"/>
    <col min="14" max="14" width="9.140625" style="2" hidden="1" customWidth="1"/>
    <col min="15" max="15" width="13.42578125" style="7" hidden="1" customWidth="1"/>
    <col min="16" max="16" width="14.42578125" style="2" customWidth="1"/>
    <col min="17" max="17" width="13.140625" style="2" customWidth="1"/>
    <col min="18" max="18" width="15.28515625" style="2" customWidth="1"/>
    <col min="19" max="20" width="13.140625" style="2" customWidth="1"/>
    <col min="21" max="21" width="15.7109375" style="2" customWidth="1"/>
    <col min="22" max="22" width="17" style="2" customWidth="1"/>
    <col min="23" max="23" width="15.28515625" style="2" customWidth="1"/>
    <col min="24" max="25" width="14.28515625" style="2" customWidth="1"/>
    <col min="26" max="26" width="9.140625" style="2"/>
    <col min="27" max="27" width="15.7109375" style="2" customWidth="1"/>
    <col min="28" max="28" width="9.140625" style="7" hidden="1" customWidth="1"/>
    <col min="29" max="29" width="12.140625" style="7" hidden="1" customWidth="1"/>
    <col min="30" max="30" width="23.28515625" style="7" bestFit="1" customWidth="1"/>
    <col min="31" max="32" width="19.28515625" customWidth="1"/>
  </cols>
  <sheetData>
    <row r="1" spans="1:32" ht="19.5" thickBot="1" x14ac:dyDescent="0.3">
      <c r="A1" s="91" t="s">
        <v>100</v>
      </c>
      <c r="B1" s="95"/>
      <c r="C1" s="174" t="s">
        <v>42</v>
      </c>
      <c r="D1" s="174"/>
      <c r="E1" s="174"/>
      <c r="F1" s="174"/>
      <c r="G1" s="174"/>
      <c r="H1" s="174"/>
      <c r="I1" s="174"/>
      <c r="J1" s="174"/>
      <c r="K1" s="174"/>
      <c r="L1" s="174"/>
      <c r="M1" s="174"/>
      <c r="N1" s="174"/>
      <c r="O1" s="174"/>
      <c r="P1" s="172" t="s">
        <v>43</v>
      </c>
      <c r="Q1" s="172"/>
      <c r="R1" s="172"/>
      <c r="S1" s="172"/>
      <c r="T1" s="172"/>
      <c r="U1" s="172"/>
      <c r="V1" s="172"/>
      <c r="W1" s="172"/>
      <c r="X1" s="172"/>
      <c r="Y1" s="172"/>
      <c r="Z1" s="172"/>
      <c r="AA1" s="172"/>
      <c r="AB1" s="172"/>
      <c r="AC1" s="172"/>
      <c r="AD1" s="175"/>
      <c r="AE1" s="173" t="s">
        <v>19</v>
      </c>
      <c r="AF1" s="173"/>
    </row>
    <row r="2" spans="1:32" ht="31.5" thickTop="1" thickBot="1" x14ac:dyDescent="0.3">
      <c r="A2" s="92" t="s">
        <v>85</v>
      </c>
      <c r="B2" s="96"/>
      <c r="C2" s="174"/>
      <c r="D2" s="174"/>
      <c r="E2" s="174"/>
      <c r="F2" s="174"/>
      <c r="G2" s="174"/>
      <c r="H2" s="174"/>
      <c r="I2" s="174"/>
      <c r="J2" s="174"/>
      <c r="K2" s="174"/>
      <c r="L2" s="174"/>
      <c r="M2" s="174"/>
      <c r="N2" s="174"/>
      <c r="O2" s="174"/>
      <c r="P2" s="172"/>
      <c r="Q2" s="172"/>
      <c r="R2" s="172"/>
      <c r="S2" s="172"/>
      <c r="T2" s="172"/>
      <c r="U2" s="172"/>
      <c r="V2" s="172"/>
      <c r="W2" s="172"/>
      <c r="X2" s="172"/>
      <c r="Y2" s="172"/>
      <c r="Z2" s="172"/>
      <c r="AA2" s="172"/>
      <c r="AB2" s="172"/>
      <c r="AC2" s="172"/>
      <c r="AD2" s="175"/>
      <c r="AE2" s="173"/>
      <c r="AF2" s="173"/>
    </row>
    <row r="3" spans="1:32" s="1" customFormat="1" ht="46.5" thickTop="1" thickBot="1" x14ac:dyDescent="0.3">
      <c r="A3" s="62" t="s">
        <v>14</v>
      </c>
      <c r="B3" s="62" t="s">
        <v>0</v>
      </c>
      <c r="C3" s="63" t="s">
        <v>101</v>
      </c>
      <c r="D3" s="63" t="s">
        <v>102</v>
      </c>
      <c r="E3" s="63" t="s">
        <v>1</v>
      </c>
      <c r="F3" s="63" t="s">
        <v>2</v>
      </c>
      <c r="G3" s="63" t="s">
        <v>3</v>
      </c>
      <c r="H3" s="63" t="s">
        <v>4</v>
      </c>
      <c r="I3" s="63" t="s">
        <v>103</v>
      </c>
      <c r="J3" s="63" t="s">
        <v>7</v>
      </c>
      <c r="K3" s="63" t="s">
        <v>104</v>
      </c>
      <c r="L3" s="63" t="s">
        <v>8</v>
      </c>
      <c r="M3" s="63" t="s">
        <v>38</v>
      </c>
      <c r="N3" s="69" t="s">
        <v>9</v>
      </c>
      <c r="O3" s="69" t="s">
        <v>61</v>
      </c>
      <c r="P3" s="64" t="s">
        <v>6</v>
      </c>
      <c r="Q3" s="64" t="s">
        <v>105</v>
      </c>
      <c r="R3" s="64" t="s">
        <v>103</v>
      </c>
      <c r="S3" s="64" t="s">
        <v>106</v>
      </c>
      <c r="T3" s="64" t="s">
        <v>10</v>
      </c>
      <c r="U3" s="64" t="s">
        <v>5</v>
      </c>
      <c r="V3" s="64" t="s">
        <v>107</v>
      </c>
      <c r="W3" s="64" t="s">
        <v>11</v>
      </c>
      <c r="X3" s="64" t="s">
        <v>12</v>
      </c>
      <c r="Y3" s="64" t="s">
        <v>108</v>
      </c>
      <c r="Z3" s="64" t="s">
        <v>8</v>
      </c>
      <c r="AA3" s="64" t="s">
        <v>39</v>
      </c>
      <c r="AB3" s="70" t="s">
        <v>13</v>
      </c>
      <c r="AC3" s="70" t="s">
        <v>57</v>
      </c>
      <c r="AD3" s="176" t="s">
        <v>58</v>
      </c>
      <c r="AE3" s="65" t="s">
        <v>18</v>
      </c>
      <c r="AF3" s="65" t="s">
        <v>33</v>
      </c>
    </row>
    <row r="4" spans="1:32" ht="15.75" thickTop="1" x14ac:dyDescent="0.25">
      <c r="A4" s="180"/>
      <c r="B4" s="60"/>
      <c r="C4" s="61"/>
      <c r="D4" s="61"/>
      <c r="E4" s="61"/>
      <c r="F4" s="61"/>
      <c r="G4" s="61"/>
      <c r="H4" s="61"/>
      <c r="I4" s="61"/>
      <c r="J4" s="61"/>
      <c r="K4" s="61"/>
      <c r="L4" s="61"/>
      <c r="M4" s="165"/>
      <c r="N4" s="122">
        <f>COUNTIF(C4:L8,"y")</f>
        <v>0</v>
      </c>
      <c r="O4" s="146" t="str">
        <f>IF(N4&gt;0,"OK","No Observation")</f>
        <v>No Observation</v>
      </c>
      <c r="P4" s="61"/>
      <c r="Q4" s="61"/>
      <c r="R4" s="61"/>
      <c r="S4" s="61"/>
      <c r="T4" s="61"/>
      <c r="U4" s="61"/>
      <c r="V4" s="61"/>
      <c r="W4" s="61"/>
      <c r="X4" s="61"/>
      <c r="Y4" s="61"/>
      <c r="Z4" s="61"/>
      <c r="AA4" s="165"/>
      <c r="AB4" s="122">
        <f>COUNTIF(P4:Z8,"Y")</f>
        <v>0</v>
      </c>
      <c r="AC4" s="146" t="str">
        <f>IF(AB4&gt;0,"OK","No Debrief")</f>
        <v>No Debrief</v>
      </c>
      <c r="AD4" s="56" t="s">
        <v>62</v>
      </c>
      <c r="AE4" s="150"/>
      <c r="AF4" s="149"/>
    </row>
    <row r="5" spans="1:32" x14ac:dyDescent="0.25">
      <c r="A5" s="181"/>
      <c r="B5" s="35"/>
      <c r="C5" s="36"/>
      <c r="D5" s="36"/>
      <c r="E5" s="36"/>
      <c r="F5" s="36"/>
      <c r="G5" s="36"/>
      <c r="H5" s="36"/>
      <c r="I5" s="36"/>
      <c r="J5" s="36"/>
      <c r="K5" s="36"/>
      <c r="L5" s="36"/>
      <c r="M5" s="144"/>
      <c r="N5" s="123"/>
      <c r="O5" s="147"/>
      <c r="P5" s="36"/>
      <c r="Q5" s="36"/>
      <c r="R5" s="36"/>
      <c r="S5" s="36"/>
      <c r="T5" s="36"/>
      <c r="U5" s="36"/>
      <c r="V5" s="36"/>
      <c r="W5" s="36"/>
      <c r="X5" s="36"/>
      <c r="Y5" s="36"/>
      <c r="Z5" s="36"/>
      <c r="AA5" s="144"/>
      <c r="AB5" s="123"/>
      <c r="AC5" s="147"/>
      <c r="AD5" s="94" t="str">
        <f>IF(O4="OK", "Yes", "No")</f>
        <v>No</v>
      </c>
      <c r="AE5" s="126"/>
      <c r="AF5" s="150"/>
    </row>
    <row r="6" spans="1:32" x14ac:dyDescent="0.25">
      <c r="A6" s="181"/>
      <c r="B6" s="35"/>
      <c r="C6" s="36"/>
      <c r="D6" s="36"/>
      <c r="E6" s="36"/>
      <c r="F6" s="36"/>
      <c r="G6" s="36"/>
      <c r="H6" s="36"/>
      <c r="I6" s="36"/>
      <c r="J6" s="36"/>
      <c r="K6" s="36"/>
      <c r="L6" s="36"/>
      <c r="M6" s="144"/>
      <c r="N6" s="123"/>
      <c r="O6" s="147"/>
      <c r="P6" s="36"/>
      <c r="Q6" s="36"/>
      <c r="R6" s="36"/>
      <c r="S6" s="36"/>
      <c r="T6" s="36"/>
      <c r="U6" s="36"/>
      <c r="V6" s="36"/>
      <c r="W6" s="36"/>
      <c r="X6" s="36"/>
      <c r="Y6" s="36"/>
      <c r="Z6" s="36"/>
      <c r="AA6" s="144"/>
      <c r="AB6" s="123"/>
      <c r="AC6" s="147"/>
      <c r="AD6" s="55" t="s">
        <v>63</v>
      </c>
      <c r="AE6" s="126"/>
      <c r="AF6" s="93" t="s">
        <v>86</v>
      </c>
    </row>
    <row r="7" spans="1:32" x14ac:dyDescent="0.25">
      <c r="A7" s="181"/>
      <c r="B7" s="35"/>
      <c r="C7" s="36"/>
      <c r="D7" s="36"/>
      <c r="E7" s="36"/>
      <c r="F7" s="36"/>
      <c r="G7" s="36"/>
      <c r="H7" s="36"/>
      <c r="I7" s="36"/>
      <c r="J7" s="36"/>
      <c r="K7" s="36"/>
      <c r="L7" s="36"/>
      <c r="M7" s="144"/>
      <c r="N7" s="123"/>
      <c r="O7" s="147"/>
      <c r="P7" s="36"/>
      <c r="Q7" s="36"/>
      <c r="R7" s="36"/>
      <c r="S7" s="36"/>
      <c r="T7" s="36"/>
      <c r="U7" s="36"/>
      <c r="V7" s="36"/>
      <c r="W7" s="36"/>
      <c r="X7" s="36"/>
      <c r="Y7" s="36"/>
      <c r="Z7" s="36"/>
      <c r="AA7" s="144"/>
      <c r="AB7" s="123"/>
      <c r="AC7" s="147"/>
      <c r="AD7" s="94" t="str">
        <f>IF(AC4="OK","Yes","No")</f>
        <v>No</v>
      </c>
      <c r="AE7" s="126"/>
      <c r="AF7" s="134"/>
    </row>
    <row r="8" spans="1:32" x14ac:dyDescent="0.25">
      <c r="A8" s="182"/>
      <c r="B8" s="37"/>
      <c r="C8" s="38"/>
      <c r="D8" s="38"/>
      <c r="E8" s="38"/>
      <c r="F8" s="38"/>
      <c r="G8" s="38"/>
      <c r="H8" s="38"/>
      <c r="I8" s="38"/>
      <c r="J8" s="38"/>
      <c r="K8" s="38"/>
      <c r="L8" s="38"/>
      <c r="M8" s="145"/>
      <c r="N8" s="124"/>
      <c r="O8" s="148"/>
      <c r="P8" s="38"/>
      <c r="Q8" s="38"/>
      <c r="R8" s="38"/>
      <c r="S8" s="38"/>
      <c r="T8" s="38"/>
      <c r="U8" s="38"/>
      <c r="V8" s="38"/>
      <c r="W8" s="38"/>
      <c r="X8" s="38"/>
      <c r="Y8" s="38"/>
      <c r="Z8" s="38"/>
      <c r="AA8" s="145"/>
      <c r="AB8" s="124"/>
      <c r="AC8" s="148"/>
      <c r="AD8" s="57" t="str">
        <f>IF(AND(AD5="Yes",AD7="Yes"),"Cycle Complete","Cycle Incomplete")</f>
        <v>Cycle Incomplete</v>
      </c>
      <c r="AE8" s="127"/>
      <c r="AF8" s="135"/>
    </row>
    <row r="9" spans="1:32" x14ac:dyDescent="0.25">
      <c r="A9" s="152"/>
      <c r="B9" s="39"/>
      <c r="C9" s="40"/>
      <c r="D9" s="40"/>
      <c r="E9" s="52"/>
      <c r="F9" s="40"/>
      <c r="G9" s="52"/>
      <c r="H9" s="40"/>
      <c r="I9" s="52"/>
      <c r="J9" s="40"/>
      <c r="K9" s="40"/>
      <c r="L9" s="40"/>
      <c r="M9" s="169"/>
      <c r="N9" s="131">
        <f>COUNTIF(C9:L13,"y")</f>
        <v>0</v>
      </c>
      <c r="O9" s="140" t="str">
        <f t="shared" ref="O9" si="0">IF(N9&gt;0,"OK","No Observation")</f>
        <v>No Observation</v>
      </c>
      <c r="P9" s="40"/>
      <c r="Q9" s="40"/>
      <c r="R9" s="40"/>
      <c r="S9" s="40"/>
      <c r="T9" s="40"/>
      <c r="U9" s="40"/>
      <c r="V9" s="40"/>
      <c r="W9" s="40"/>
      <c r="X9" s="40"/>
      <c r="Y9" s="40"/>
      <c r="Z9" s="40"/>
      <c r="AA9" s="169"/>
      <c r="AB9" s="131">
        <f>COUNTIF(P9:Z13,"Y")</f>
        <v>0</v>
      </c>
      <c r="AC9" s="140" t="str">
        <f t="shared" ref="AC9" si="1">IF(AB9&gt;0,"OK","No Debrief")</f>
        <v>No Debrief</v>
      </c>
      <c r="AD9" s="68" t="s">
        <v>62</v>
      </c>
      <c r="AE9" s="177"/>
      <c r="AF9" s="136"/>
    </row>
    <row r="10" spans="1:32" x14ac:dyDescent="0.25">
      <c r="A10" s="153"/>
      <c r="B10" s="41"/>
      <c r="C10" s="51"/>
      <c r="D10" s="42"/>
      <c r="E10" s="42"/>
      <c r="F10" s="42"/>
      <c r="G10" s="42"/>
      <c r="H10" s="42"/>
      <c r="I10" s="42"/>
      <c r="J10" s="42"/>
      <c r="K10" s="42"/>
      <c r="L10" s="42"/>
      <c r="M10" s="170"/>
      <c r="N10" s="132"/>
      <c r="O10" s="141"/>
      <c r="P10" s="42"/>
      <c r="Q10" s="42"/>
      <c r="R10" s="42"/>
      <c r="S10" s="42"/>
      <c r="T10" s="42"/>
      <c r="U10" s="42"/>
      <c r="V10" s="42"/>
      <c r="W10" s="42"/>
      <c r="X10" s="42"/>
      <c r="Y10" s="51"/>
      <c r="Z10" s="42"/>
      <c r="AA10" s="170"/>
      <c r="AB10" s="132"/>
      <c r="AC10" s="141"/>
      <c r="AD10" s="94" t="str">
        <f>IF(O9="OK", "Yes", "No")</f>
        <v>No</v>
      </c>
      <c r="AE10" s="178"/>
      <c r="AF10" s="137"/>
    </row>
    <row r="11" spans="1:32" x14ac:dyDescent="0.25">
      <c r="A11" s="153"/>
      <c r="B11" s="41"/>
      <c r="C11" s="42"/>
      <c r="D11" s="42"/>
      <c r="E11" s="42"/>
      <c r="F11" s="42"/>
      <c r="G11" s="42"/>
      <c r="H11" s="42"/>
      <c r="I11" s="42"/>
      <c r="J11" s="42"/>
      <c r="K11" s="42"/>
      <c r="L11" s="42"/>
      <c r="M11" s="170"/>
      <c r="N11" s="132"/>
      <c r="O11" s="141"/>
      <c r="P11" s="42"/>
      <c r="Q11" s="42"/>
      <c r="R11" s="42"/>
      <c r="S11" s="42"/>
      <c r="T11" s="42"/>
      <c r="U11" s="42"/>
      <c r="V11" s="42"/>
      <c r="W11" s="42"/>
      <c r="X11" s="42"/>
      <c r="Y11" s="42"/>
      <c r="Z11" s="42"/>
      <c r="AA11" s="170"/>
      <c r="AB11" s="132"/>
      <c r="AC11" s="141"/>
      <c r="AD11" s="55" t="s">
        <v>63</v>
      </c>
      <c r="AE11" s="178"/>
      <c r="AF11" s="93" t="s">
        <v>86</v>
      </c>
    </row>
    <row r="12" spans="1:32" x14ac:dyDescent="0.25">
      <c r="A12" s="154"/>
      <c r="B12" s="41"/>
      <c r="C12" s="42"/>
      <c r="D12" s="42"/>
      <c r="E12" s="42"/>
      <c r="F12" s="42"/>
      <c r="G12" s="42"/>
      <c r="H12" s="42"/>
      <c r="I12" s="42"/>
      <c r="J12" s="42"/>
      <c r="K12" s="42"/>
      <c r="L12" s="42"/>
      <c r="M12" s="170"/>
      <c r="N12" s="132"/>
      <c r="O12" s="141"/>
      <c r="P12" s="42"/>
      <c r="Q12" s="42"/>
      <c r="R12" s="42"/>
      <c r="S12" s="42"/>
      <c r="T12" s="42"/>
      <c r="U12" s="42"/>
      <c r="V12" s="42"/>
      <c r="W12" s="42"/>
      <c r="X12" s="42"/>
      <c r="Y12" s="42"/>
      <c r="Z12" s="42"/>
      <c r="AA12" s="170"/>
      <c r="AB12" s="132"/>
      <c r="AC12" s="141"/>
      <c r="AD12" s="94" t="str">
        <f>IF(AC9="OK","Yes","No")</f>
        <v>No</v>
      </c>
      <c r="AE12" s="178"/>
      <c r="AF12" s="138"/>
    </row>
    <row r="13" spans="1:32" x14ac:dyDescent="0.25">
      <c r="A13" s="53" t="str">
        <f>IF(AND(B9&gt;0, AD8="Cycle Complete"), "", "Caution: Previous cycle incomplete")</f>
        <v>Caution: Previous cycle incomplete</v>
      </c>
      <c r="B13" s="43"/>
      <c r="C13" s="44"/>
      <c r="D13" s="44"/>
      <c r="E13" s="44"/>
      <c r="F13" s="44"/>
      <c r="G13" s="44"/>
      <c r="H13" s="44"/>
      <c r="I13" s="44"/>
      <c r="J13" s="44"/>
      <c r="K13" s="44"/>
      <c r="L13" s="44"/>
      <c r="M13" s="171"/>
      <c r="N13" s="133"/>
      <c r="O13" s="142"/>
      <c r="P13" s="44"/>
      <c r="Q13" s="44"/>
      <c r="R13" s="44"/>
      <c r="S13" s="44"/>
      <c r="T13" s="44"/>
      <c r="U13" s="44"/>
      <c r="V13" s="44"/>
      <c r="W13" s="44"/>
      <c r="X13" s="44"/>
      <c r="Y13" s="44"/>
      <c r="Z13" s="44"/>
      <c r="AA13" s="171"/>
      <c r="AB13" s="133"/>
      <c r="AC13" s="142"/>
      <c r="AD13" s="57" t="str">
        <f>IF(AND(AD10="Yes",AD12="Yes"),"Cycle Complete","Cycle Incomplete")</f>
        <v>Cycle Incomplete</v>
      </c>
      <c r="AE13" s="179"/>
      <c r="AF13" s="139"/>
    </row>
    <row r="14" spans="1:32" ht="15" customHeight="1" x14ac:dyDescent="0.25">
      <c r="A14" s="155"/>
      <c r="B14" s="33"/>
      <c r="C14" s="34"/>
      <c r="D14" s="34"/>
      <c r="E14" s="34"/>
      <c r="F14" s="34"/>
      <c r="G14" s="34"/>
      <c r="H14" s="34"/>
      <c r="I14" s="34"/>
      <c r="J14" s="34"/>
      <c r="K14" s="34"/>
      <c r="L14" s="34"/>
      <c r="M14" s="143"/>
      <c r="N14" s="122">
        <f>COUNTIF(C14:L18,"y")</f>
        <v>0</v>
      </c>
      <c r="O14" s="146" t="str">
        <f t="shared" ref="O14" si="2">IF(N14&gt;0,"OK","No Observation")</f>
        <v>No Observation</v>
      </c>
      <c r="P14" s="34"/>
      <c r="Q14" s="34"/>
      <c r="R14" s="34"/>
      <c r="S14" s="34"/>
      <c r="T14" s="34"/>
      <c r="U14" s="34"/>
      <c r="V14" s="34"/>
      <c r="W14" s="34"/>
      <c r="X14" s="34"/>
      <c r="Y14" s="34"/>
      <c r="Z14" s="34"/>
      <c r="AA14" s="143"/>
      <c r="AB14" s="122">
        <f>COUNTIF(P14:Z18,"Y")</f>
        <v>0</v>
      </c>
      <c r="AC14" s="146" t="str">
        <f t="shared" ref="AC14:AC24" si="3">IF(AB14&gt;0,"OK","No Debrief")</f>
        <v>No Debrief</v>
      </c>
      <c r="AD14" s="68" t="s">
        <v>62</v>
      </c>
      <c r="AE14" s="125"/>
      <c r="AF14" s="151"/>
    </row>
    <row r="15" spans="1:32" x14ac:dyDescent="0.25">
      <c r="A15" s="156"/>
      <c r="B15" s="35"/>
      <c r="C15" s="36"/>
      <c r="D15" s="36"/>
      <c r="E15" s="36"/>
      <c r="F15" s="36"/>
      <c r="G15" s="36"/>
      <c r="H15" s="36"/>
      <c r="I15" s="36"/>
      <c r="J15" s="36"/>
      <c r="K15" s="36"/>
      <c r="L15" s="36"/>
      <c r="M15" s="144"/>
      <c r="N15" s="123"/>
      <c r="O15" s="147"/>
      <c r="P15" s="36"/>
      <c r="Q15" s="36"/>
      <c r="R15" s="36"/>
      <c r="S15" s="36"/>
      <c r="T15" s="36"/>
      <c r="U15" s="36"/>
      <c r="V15" s="36"/>
      <c r="W15" s="36"/>
      <c r="X15" s="36"/>
      <c r="Y15" s="36"/>
      <c r="Z15" s="36"/>
      <c r="AA15" s="144"/>
      <c r="AB15" s="123"/>
      <c r="AC15" s="147"/>
      <c r="AD15" s="94" t="str">
        <f>IF(O14="OK", "Yes", "No")</f>
        <v>No</v>
      </c>
      <c r="AE15" s="126"/>
      <c r="AF15" s="150"/>
    </row>
    <row r="16" spans="1:32" x14ac:dyDescent="0.25">
      <c r="A16" s="156"/>
      <c r="B16" s="35"/>
      <c r="C16" s="36"/>
      <c r="D16" s="36"/>
      <c r="E16" s="36"/>
      <c r="F16" s="36"/>
      <c r="G16" s="36"/>
      <c r="H16" s="36"/>
      <c r="I16" s="36"/>
      <c r="J16" s="36"/>
      <c r="K16" s="36"/>
      <c r="L16" s="36"/>
      <c r="M16" s="144"/>
      <c r="N16" s="123"/>
      <c r="O16" s="147"/>
      <c r="P16" s="36"/>
      <c r="Q16" s="36"/>
      <c r="R16" s="36"/>
      <c r="S16" s="36"/>
      <c r="T16" s="36"/>
      <c r="U16" s="36"/>
      <c r="V16" s="36"/>
      <c r="W16" s="36"/>
      <c r="X16" s="36"/>
      <c r="Y16" s="36"/>
      <c r="Z16" s="36"/>
      <c r="AA16" s="144"/>
      <c r="AB16" s="123"/>
      <c r="AC16" s="147"/>
      <c r="AD16" s="55" t="s">
        <v>63</v>
      </c>
      <c r="AE16" s="126"/>
      <c r="AF16" s="93" t="s">
        <v>86</v>
      </c>
    </row>
    <row r="17" spans="1:32" x14ac:dyDescent="0.25">
      <c r="A17" s="157"/>
      <c r="B17" s="35"/>
      <c r="C17" s="36"/>
      <c r="D17" s="36"/>
      <c r="E17" s="36"/>
      <c r="F17" s="36"/>
      <c r="G17" s="36"/>
      <c r="H17" s="36"/>
      <c r="I17" s="36"/>
      <c r="J17" s="36"/>
      <c r="K17" s="36"/>
      <c r="L17" s="36"/>
      <c r="M17" s="144"/>
      <c r="N17" s="123"/>
      <c r="O17" s="147"/>
      <c r="P17" s="36"/>
      <c r="Q17" s="36"/>
      <c r="R17" s="36"/>
      <c r="S17" s="36"/>
      <c r="T17" s="36"/>
      <c r="U17" s="36"/>
      <c r="V17" s="36"/>
      <c r="W17" s="36"/>
      <c r="X17" s="36"/>
      <c r="Y17" s="36"/>
      <c r="Z17" s="36"/>
      <c r="AA17" s="144"/>
      <c r="AB17" s="123"/>
      <c r="AC17" s="147"/>
      <c r="AD17" s="94" t="str">
        <f>IF(AC14="OK","Yes","No")</f>
        <v>No</v>
      </c>
      <c r="AE17" s="126"/>
      <c r="AF17" s="134"/>
    </row>
    <row r="18" spans="1:32" x14ac:dyDescent="0.25">
      <c r="A18" s="71" t="str">
        <f>IF(AD13="Cycle Complete", "", "Caution: Previous cycle incomplete")</f>
        <v>Caution: Previous cycle incomplete</v>
      </c>
      <c r="B18" s="37"/>
      <c r="C18" s="38"/>
      <c r="D18" s="38"/>
      <c r="E18" s="38"/>
      <c r="F18" s="38"/>
      <c r="G18" s="38"/>
      <c r="H18" s="38"/>
      <c r="I18" s="38"/>
      <c r="J18" s="38"/>
      <c r="K18" s="38"/>
      <c r="L18" s="38"/>
      <c r="M18" s="145"/>
      <c r="N18" s="124"/>
      <c r="O18" s="148"/>
      <c r="P18" s="38"/>
      <c r="Q18" s="38"/>
      <c r="R18" s="38"/>
      <c r="S18" s="38"/>
      <c r="T18" s="38"/>
      <c r="U18" s="38"/>
      <c r="V18" s="38"/>
      <c r="W18" s="38"/>
      <c r="X18" s="38"/>
      <c r="Y18" s="38"/>
      <c r="Z18" s="38"/>
      <c r="AA18" s="145"/>
      <c r="AB18" s="124"/>
      <c r="AC18" s="148"/>
      <c r="AD18" s="57" t="str">
        <f>IF(AND(AD15="Yes",AD17="Yes"),"Cycle Complete","Cycle Incomplete")</f>
        <v>Cycle Incomplete</v>
      </c>
      <c r="AE18" s="127"/>
      <c r="AF18" s="135"/>
    </row>
    <row r="19" spans="1:32" ht="15" customHeight="1" x14ac:dyDescent="0.25">
      <c r="A19" s="152"/>
      <c r="B19" s="45"/>
      <c r="C19" s="46"/>
      <c r="D19" s="46"/>
      <c r="E19" s="46"/>
      <c r="F19" s="46"/>
      <c r="G19" s="46"/>
      <c r="H19" s="46"/>
      <c r="I19" s="46"/>
      <c r="J19" s="46"/>
      <c r="K19" s="46"/>
      <c r="L19" s="46"/>
      <c r="M19" s="128"/>
      <c r="N19" s="131">
        <f>COUNTIF(C19:L23,"y")</f>
        <v>0</v>
      </c>
      <c r="O19" s="140" t="str">
        <f t="shared" ref="O19" si="4">IF(N19&gt;0,"OK","No Observation")</f>
        <v>No Observation</v>
      </c>
      <c r="P19" s="46"/>
      <c r="Q19" s="46"/>
      <c r="R19" s="46"/>
      <c r="S19" s="46"/>
      <c r="T19" s="46"/>
      <c r="U19" s="46"/>
      <c r="V19" s="46"/>
      <c r="W19" s="46"/>
      <c r="X19" s="46"/>
      <c r="Y19" s="46"/>
      <c r="Z19" s="46"/>
      <c r="AA19" s="128"/>
      <c r="AB19" s="131">
        <f>COUNTIF(P19:Z23,"Y")</f>
        <v>0</v>
      </c>
      <c r="AC19" s="140" t="str">
        <f t="shared" si="3"/>
        <v>No Debrief</v>
      </c>
      <c r="AD19" s="68" t="s">
        <v>62</v>
      </c>
      <c r="AE19" s="119"/>
      <c r="AF19" s="136"/>
    </row>
    <row r="20" spans="1:32" x14ac:dyDescent="0.25">
      <c r="A20" s="153"/>
      <c r="B20" s="47"/>
      <c r="C20" s="48"/>
      <c r="D20" s="48"/>
      <c r="E20" s="48"/>
      <c r="F20" s="48"/>
      <c r="G20" s="48"/>
      <c r="H20" s="48"/>
      <c r="I20" s="48"/>
      <c r="J20" s="48"/>
      <c r="K20" s="48"/>
      <c r="L20" s="48"/>
      <c r="M20" s="129"/>
      <c r="N20" s="132"/>
      <c r="O20" s="141"/>
      <c r="P20" s="48"/>
      <c r="Q20" s="48"/>
      <c r="R20" s="48"/>
      <c r="S20" s="48"/>
      <c r="T20" s="48"/>
      <c r="U20" s="48"/>
      <c r="V20" s="48"/>
      <c r="W20" s="48"/>
      <c r="X20" s="48"/>
      <c r="Y20" s="48"/>
      <c r="Z20" s="48"/>
      <c r="AA20" s="129"/>
      <c r="AB20" s="132"/>
      <c r="AC20" s="141"/>
      <c r="AD20" s="94" t="str">
        <f>IF(O19="OK", "Yes", "No")</f>
        <v>No</v>
      </c>
      <c r="AE20" s="120"/>
      <c r="AF20" s="137"/>
    </row>
    <row r="21" spans="1:32" x14ac:dyDescent="0.25">
      <c r="A21" s="153"/>
      <c r="B21" s="47"/>
      <c r="C21" s="48"/>
      <c r="D21" s="48"/>
      <c r="E21" s="48"/>
      <c r="F21" s="48"/>
      <c r="G21" s="48"/>
      <c r="H21" s="48"/>
      <c r="I21" s="48"/>
      <c r="J21" s="48"/>
      <c r="K21" s="48"/>
      <c r="L21" s="48"/>
      <c r="M21" s="129"/>
      <c r="N21" s="132"/>
      <c r="O21" s="141"/>
      <c r="P21" s="48"/>
      <c r="Q21" s="48"/>
      <c r="R21" s="48"/>
      <c r="S21" s="48"/>
      <c r="T21" s="48"/>
      <c r="U21" s="48"/>
      <c r="V21" s="48"/>
      <c r="W21" s="48"/>
      <c r="X21" s="48"/>
      <c r="Y21" s="48"/>
      <c r="Z21" s="48"/>
      <c r="AA21" s="129"/>
      <c r="AB21" s="132"/>
      <c r="AC21" s="141"/>
      <c r="AD21" s="55" t="s">
        <v>63</v>
      </c>
      <c r="AE21" s="120"/>
      <c r="AF21" s="93" t="s">
        <v>86</v>
      </c>
    </row>
    <row r="22" spans="1:32" x14ac:dyDescent="0.25">
      <c r="A22" s="154"/>
      <c r="B22" s="47"/>
      <c r="C22" s="48"/>
      <c r="D22" s="48"/>
      <c r="E22" s="48"/>
      <c r="F22" s="48"/>
      <c r="G22" s="48"/>
      <c r="H22" s="48"/>
      <c r="I22" s="48"/>
      <c r="J22" s="48"/>
      <c r="K22" s="48"/>
      <c r="L22" s="48"/>
      <c r="M22" s="129"/>
      <c r="N22" s="132"/>
      <c r="O22" s="141"/>
      <c r="P22" s="48"/>
      <c r="Q22" s="48"/>
      <c r="R22" s="48"/>
      <c r="S22" s="48"/>
      <c r="T22" s="48"/>
      <c r="U22" s="48"/>
      <c r="V22" s="48"/>
      <c r="W22" s="48"/>
      <c r="X22" s="48"/>
      <c r="Y22" s="48"/>
      <c r="Z22" s="48"/>
      <c r="AA22" s="129"/>
      <c r="AB22" s="132"/>
      <c r="AC22" s="141"/>
      <c r="AD22" s="94" t="str">
        <f>IF(AC19="OK","Yes","No")</f>
        <v>No</v>
      </c>
      <c r="AE22" s="120"/>
      <c r="AF22" s="138"/>
    </row>
    <row r="23" spans="1:32" x14ac:dyDescent="0.25">
      <c r="A23" s="53" t="str">
        <f>IF(AD18="Cycle Complete", "", "Caution: Previous cycle incomplete")</f>
        <v>Caution: Previous cycle incomplete</v>
      </c>
      <c r="B23" s="49"/>
      <c r="C23" s="50"/>
      <c r="D23" s="50"/>
      <c r="E23" s="50"/>
      <c r="F23" s="50"/>
      <c r="G23" s="50"/>
      <c r="H23" s="50"/>
      <c r="I23" s="50"/>
      <c r="J23" s="50"/>
      <c r="K23" s="50"/>
      <c r="L23" s="50"/>
      <c r="M23" s="130"/>
      <c r="N23" s="133"/>
      <c r="O23" s="142"/>
      <c r="P23" s="50"/>
      <c r="Q23" s="50"/>
      <c r="R23" s="50"/>
      <c r="S23" s="50"/>
      <c r="T23" s="50"/>
      <c r="U23" s="50"/>
      <c r="V23" s="50"/>
      <c r="W23" s="50"/>
      <c r="X23" s="50"/>
      <c r="Y23" s="50"/>
      <c r="Z23" s="50"/>
      <c r="AA23" s="130"/>
      <c r="AB23" s="133"/>
      <c r="AC23" s="142"/>
      <c r="AD23" s="57" t="str">
        <f>IF(AND(AD20="Yes",AD22="Yes"),"Cycle Complete","Cycle Incomplete")</f>
        <v>Cycle Incomplete</v>
      </c>
      <c r="AE23" s="121"/>
      <c r="AF23" s="139"/>
    </row>
    <row r="24" spans="1:32" ht="15" customHeight="1" x14ac:dyDescent="0.25">
      <c r="A24" s="155"/>
      <c r="B24" s="33"/>
      <c r="C24" s="34"/>
      <c r="D24" s="34"/>
      <c r="E24" s="34"/>
      <c r="F24" s="34"/>
      <c r="G24" s="34"/>
      <c r="H24" s="34"/>
      <c r="I24" s="34"/>
      <c r="J24" s="34"/>
      <c r="K24" s="34"/>
      <c r="L24" s="34"/>
      <c r="M24" s="143"/>
      <c r="N24" s="122">
        <f>COUNTIF(C24:L28,"y")</f>
        <v>0</v>
      </c>
      <c r="O24" s="146" t="str">
        <f t="shared" ref="O24" si="5">IF(N24&gt;0,"OK","No Observation")</f>
        <v>No Observation</v>
      </c>
      <c r="P24" s="34"/>
      <c r="Q24" s="34"/>
      <c r="R24" s="34"/>
      <c r="S24" s="34"/>
      <c r="T24" s="34"/>
      <c r="U24" s="34"/>
      <c r="V24" s="34"/>
      <c r="W24" s="34"/>
      <c r="X24" s="34"/>
      <c r="Y24" s="34"/>
      <c r="Z24" s="34"/>
      <c r="AA24" s="143"/>
      <c r="AB24" s="122">
        <f>COUNTIF(P24:Z28,"Y")</f>
        <v>0</v>
      </c>
      <c r="AC24" s="146" t="str">
        <f t="shared" si="3"/>
        <v>No Debrief</v>
      </c>
      <c r="AD24" s="68" t="s">
        <v>62</v>
      </c>
      <c r="AE24" s="125"/>
      <c r="AF24" s="151"/>
    </row>
    <row r="25" spans="1:32" x14ac:dyDescent="0.25">
      <c r="A25" s="156"/>
      <c r="B25" s="35"/>
      <c r="C25" s="36"/>
      <c r="D25" s="36"/>
      <c r="E25" s="36"/>
      <c r="F25" s="36"/>
      <c r="G25" s="36"/>
      <c r="H25" s="36"/>
      <c r="I25" s="36"/>
      <c r="J25" s="36"/>
      <c r="K25" s="36"/>
      <c r="L25" s="36"/>
      <c r="M25" s="144"/>
      <c r="N25" s="123"/>
      <c r="O25" s="147"/>
      <c r="P25" s="36"/>
      <c r="Q25" s="36"/>
      <c r="R25" s="36"/>
      <c r="S25" s="36"/>
      <c r="T25" s="36"/>
      <c r="U25" s="36"/>
      <c r="V25" s="36"/>
      <c r="W25" s="36"/>
      <c r="X25" s="36"/>
      <c r="Y25" s="36"/>
      <c r="Z25" s="36"/>
      <c r="AA25" s="144"/>
      <c r="AB25" s="123"/>
      <c r="AC25" s="147"/>
      <c r="AD25" s="94" t="str">
        <f>IF(O24="OK", "Yes", "No")</f>
        <v>No</v>
      </c>
      <c r="AE25" s="126"/>
      <c r="AF25" s="150"/>
    </row>
    <row r="26" spans="1:32" x14ac:dyDescent="0.25">
      <c r="A26" s="156"/>
      <c r="B26" s="35"/>
      <c r="C26" s="36"/>
      <c r="D26" s="36"/>
      <c r="E26" s="36"/>
      <c r="F26" s="36"/>
      <c r="G26" s="36"/>
      <c r="H26" s="36"/>
      <c r="I26" s="36"/>
      <c r="J26" s="36"/>
      <c r="K26" s="36"/>
      <c r="L26" s="36"/>
      <c r="M26" s="144"/>
      <c r="N26" s="123"/>
      <c r="O26" s="147"/>
      <c r="P26" s="36"/>
      <c r="Q26" s="36"/>
      <c r="R26" s="36"/>
      <c r="S26" s="36"/>
      <c r="T26" s="36"/>
      <c r="U26" s="36"/>
      <c r="V26" s="36"/>
      <c r="W26" s="36"/>
      <c r="X26" s="36"/>
      <c r="Y26" s="36"/>
      <c r="Z26" s="36"/>
      <c r="AA26" s="144"/>
      <c r="AB26" s="123"/>
      <c r="AC26" s="147"/>
      <c r="AD26" s="55" t="s">
        <v>63</v>
      </c>
      <c r="AE26" s="126"/>
      <c r="AF26" s="93" t="s">
        <v>86</v>
      </c>
    </row>
    <row r="27" spans="1:32" x14ac:dyDescent="0.25">
      <c r="A27" s="157"/>
      <c r="B27" s="35"/>
      <c r="C27" s="36"/>
      <c r="D27" s="36"/>
      <c r="E27" s="36"/>
      <c r="F27" s="36"/>
      <c r="G27" s="36"/>
      <c r="H27" s="36"/>
      <c r="I27" s="36"/>
      <c r="J27" s="36"/>
      <c r="K27" s="36"/>
      <c r="L27" s="36"/>
      <c r="M27" s="144"/>
      <c r="N27" s="123"/>
      <c r="O27" s="147"/>
      <c r="P27" s="36"/>
      <c r="Q27" s="36"/>
      <c r="R27" s="36"/>
      <c r="S27" s="36"/>
      <c r="T27" s="36"/>
      <c r="U27" s="36"/>
      <c r="V27" s="36"/>
      <c r="W27" s="36"/>
      <c r="X27" s="36"/>
      <c r="Y27" s="36"/>
      <c r="Z27" s="36"/>
      <c r="AA27" s="144"/>
      <c r="AB27" s="123"/>
      <c r="AC27" s="147"/>
      <c r="AD27" s="94" t="str">
        <f>IF(AC24="OK","Yes","No")</f>
        <v>No</v>
      </c>
      <c r="AE27" s="126"/>
      <c r="AF27" s="134"/>
    </row>
    <row r="28" spans="1:32" x14ac:dyDescent="0.25">
      <c r="A28" s="71" t="str">
        <f>IF(AD23="Cycle Complete", "", "Caution: Previous cycle incomplete")</f>
        <v>Caution: Previous cycle incomplete</v>
      </c>
      <c r="B28" s="37"/>
      <c r="C28" s="38"/>
      <c r="D28" s="38"/>
      <c r="E28" s="38"/>
      <c r="F28" s="38"/>
      <c r="G28" s="38"/>
      <c r="H28" s="38"/>
      <c r="I28" s="38"/>
      <c r="J28" s="38"/>
      <c r="K28" s="38"/>
      <c r="L28" s="38"/>
      <c r="M28" s="145"/>
      <c r="N28" s="124"/>
      <c r="O28" s="148"/>
      <c r="P28" s="38"/>
      <c r="Q28" s="38"/>
      <c r="R28" s="38"/>
      <c r="S28" s="38"/>
      <c r="T28" s="38"/>
      <c r="U28" s="38"/>
      <c r="V28" s="38"/>
      <c r="W28" s="38"/>
      <c r="X28" s="38"/>
      <c r="Y28" s="38"/>
      <c r="Z28" s="38"/>
      <c r="AA28" s="145"/>
      <c r="AB28" s="124"/>
      <c r="AC28" s="148"/>
      <c r="AD28" s="57" t="str">
        <f>IF(AND(AD25="Yes",AD27="Yes"),"Cycle Complete","Cycle Incomplete")</f>
        <v>Cycle Incomplete</v>
      </c>
      <c r="AE28" s="127"/>
      <c r="AF28" s="135"/>
    </row>
    <row r="29" spans="1:32" ht="15" customHeight="1" x14ac:dyDescent="0.25">
      <c r="A29" s="152"/>
      <c r="B29" s="45"/>
      <c r="C29" s="46"/>
      <c r="D29" s="46"/>
      <c r="E29" s="46"/>
      <c r="F29" s="46"/>
      <c r="G29" s="46"/>
      <c r="H29" s="46"/>
      <c r="I29" s="46"/>
      <c r="J29" s="46"/>
      <c r="K29" s="46"/>
      <c r="L29" s="46"/>
      <c r="M29" s="166"/>
      <c r="N29" s="131">
        <f>COUNTIF(C29:L33,"y")</f>
        <v>0</v>
      </c>
      <c r="O29" s="140" t="str">
        <f t="shared" ref="O29" si="6">IF(N29&gt;0,"OK","No Observation")</f>
        <v>No Observation</v>
      </c>
      <c r="P29" s="46"/>
      <c r="Q29" s="46"/>
      <c r="R29" s="46"/>
      <c r="S29" s="46"/>
      <c r="T29" s="46"/>
      <c r="U29" s="46"/>
      <c r="V29" s="46"/>
      <c r="W29" s="46"/>
      <c r="X29" s="46"/>
      <c r="Y29" s="46"/>
      <c r="Z29" s="46"/>
      <c r="AA29" s="128"/>
      <c r="AB29" s="131">
        <f>COUNTIF(P29:Z33,"Y")</f>
        <v>0</v>
      </c>
      <c r="AC29" s="140" t="str">
        <f t="shared" ref="AC29" si="7">IF(AB29&gt;0,"OK","No Debrief")</f>
        <v>No Debrief</v>
      </c>
      <c r="AD29" s="68" t="s">
        <v>62</v>
      </c>
      <c r="AE29" s="119"/>
      <c r="AF29" s="136"/>
    </row>
    <row r="30" spans="1:32" x14ac:dyDescent="0.25">
      <c r="A30" s="153"/>
      <c r="B30" s="47"/>
      <c r="C30" s="48"/>
      <c r="D30" s="48"/>
      <c r="E30" s="48"/>
      <c r="F30" s="48"/>
      <c r="G30" s="48"/>
      <c r="H30" s="48"/>
      <c r="I30" s="48"/>
      <c r="J30" s="48"/>
      <c r="K30" s="48"/>
      <c r="L30" s="48"/>
      <c r="M30" s="167"/>
      <c r="N30" s="132"/>
      <c r="O30" s="141"/>
      <c r="P30" s="48"/>
      <c r="Q30" s="48"/>
      <c r="R30" s="48"/>
      <c r="S30" s="48"/>
      <c r="T30" s="48"/>
      <c r="U30" s="48"/>
      <c r="V30" s="48"/>
      <c r="W30" s="48"/>
      <c r="X30" s="48"/>
      <c r="Y30" s="48"/>
      <c r="Z30" s="48"/>
      <c r="AA30" s="129"/>
      <c r="AB30" s="132"/>
      <c r="AC30" s="141"/>
      <c r="AD30" s="94" t="str">
        <f>IF(O29="OK", "Yes", "No")</f>
        <v>No</v>
      </c>
      <c r="AE30" s="120"/>
      <c r="AF30" s="137"/>
    </row>
    <row r="31" spans="1:32" x14ac:dyDescent="0.25">
      <c r="A31" s="153"/>
      <c r="B31" s="47"/>
      <c r="C31" s="48"/>
      <c r="D31" s="48"/>
      <c r="E31" s="48"/>
      <c r="F31" s="48"/>
      <c r="G31" s="48"/>
      <c r="H31" s="48"/>
      <c r="I31" s="48"/>
      <c r="J31" s="48"/>
      <c r="K31" s="48"/>
      <c r="L31" s="48"/>
      <c r="M31" s="167"/>
      <c r="N31" s="132"/>
      <c r="O31" s="141"/>
      <c r="P31" s="48"/>
      <c r="Q31" s="48"/>
      <c r="R31" s="48"/>
      <c r="S31" s="48"/>
      <c r="T31" s="48"/>
      <c r="U31" s="48"/>
      <c r="V31" s="48"/>
      <c r="W31" s="48"/>
      <c r="X31" s="48"/>
      <c r="Y31" s="48"/>
      <c r="Z31" s="48"/>
      <c r="AA31" s="129"/>
      <c r="AB31" s="132"/>
      <c r="AC31" s="141"/>
      <c r="AD31" s="55" t="s">
        <v>63</v>
      </c>
      <c r="AE31" s="120"/>
      <c r="AF31" s="93" t="s">
        <v>86</v>
      </c>
    </row>
    <row r="32" spans="1:32" x14ac:dyDescent="0.25">
      <c r="A32" s="154"/>
      <c r="B32" s="47"/>
      <c r="C32" s="48"/>
      <c r="D32" s="48"/>
      <c r="E32" s="48"/>
      <c r="F32" s="48"/>
      <c r="G32" s="48"/>
      <c r="H32" s="48"/>
      <c r="I32" s="48"/>
      <c r="J32" s="48"/>
      <c r="K32" s="48"/>
      <c r="L32" s="48"/>
      <c r="M32" s="167"/>
      <c r="N32" s="132"/>
      <c r="O32" s="141"/>
      <c r="P32" s="48"/>
      <c r="Q32" s="48"/>
      <c r="R32" s="48"/>
      <c r="S32" s="48"/>
      <c r="T32" s="48"/>
      <c r="U32" s="48"/>
      <c r="V32" s="48"/>
      <c r="W32" s="48"/>
      <c r="X32" s="48"/>
      <c r="Y32" s="48"/>
      <c r="Z32" s="48"/>
      <c r="AA32" s="129"/>
      <c r="AB32" s="132"/>
      <c r="AC32" s="141"/>
      <c r="AD32" s="94" t="str">
        <f>IF(AC29="OK","Yes","No")</f>
        <v>No</v>
      </c>
      <c r="AE32" s="120"/>
      <c r="AF32" s="138"/>
    </row>
    <row r="33" spans="1:32" x14ac:dyDescent="0.25">
      <c r="A33" s="53" t="str">
        <f>IF(AD28="Cycle Complete", "", "Caution: Previous cycle incomplete")</f>
        <v>Caution: Previous cycle incomplete</v>
      </c>
      <c r="B33" s="49"/>
      <c r="C33" s="50"/>
      <c r="D33" s="50"/>
      <c r="E33" s="50"/>
      <c r="F33" s="50"/>
      <c r="G33" s="50"/>
      <c r="H33" s="50"/>
      <c r="I33" s="50"/>
      <c r="J33" s="50"/>
      <c r="K33" s="50"/>
      <c r="L33" s="50"/>
      <c r="M33" s="168"/>
      <c r="N33" s="133"/>
      <c r="O33" s="142"/>
      <c r="P33" s="50"/>
      <c r="Q33" s="50"/>
      <c r="R33" s="50"/>
      <c r="S33" s="50"/>
      <c r="T33" s="50"/>
      <c r="U33" s="50"/>
      <c r="V33" s="50"/>
      <c r="W33" s="50"/>
      <c r="X33" s="50"/>
      <c r="Y33" s="50"/>
      <c r="Z33" s="50"/>
      <c r="AA33" s="130"/>
      <c r="AB33" s="133"/>
      <c r="AC33" s="142"/>
      <c r="AD33" s="57" t="str">
        <f>IF(AND(AD30="Yes",AD32="Yes"),"Cycle Complete","Cycle Incomplete")</f>
        <v>Cycle Incomplete</v>
      </c>
      <c r="AE33" s="121"/>
      <c r="AF33" s="139"/>
    </row>
    <row r="34" spans="1:32" ht="15" customHeight="1" x14ac:dyDescent="0.25">
      <c r="A34" s="155"/>
      <c r="B34" s="33"/>
      <c r="C34" s="34"/>
      <c r="D34" s="34"/>
      <c r="E34" s="34"/>
      <c r="F34" s="34"/>
      <c r="G34" s="34"/>
      <c r="H34" s="34"/>
      <c r="I34" s="34"/>
      <c r="J34" s="34"/>
      <c r="K34" s="34"/>
      <c r="L34" s="34"/>
      <c r="M34" s="143"/>
      <c r="N34" s="122">
        <f>COUNTIF(C34:L38,"y")</f>
        <v>0</v>
      </c>
      <c r="O34" s="146" t="str">
        <f t="shared" ref="O34" si="8">IF(N34&gt;0,"OK","No Observation")</f>
        <v>No Observation</v>
      </c>
      <c r="P34" s="34"/>
      <c r="Q34" s="34"/>
      <c r="R34" s="34"/>
      <c r="S34" s="34"/>
      <c r="T34" s="34"/>
      <c r="U34" s="34"/>
      <c r="V34" s="34"/>
      <c r="W34" s="34"/>
      <c r="X34" s="34"/>
      <c r="Y34" s="34"/>
      <c r="Z34" s="34"/>
      <c r="AA34" s="143"/>
      <c r="AB34" s="122">
        <f>COUNTIF(P34:Z38,"Y")</f>
        <v>0</v>
      </c>
      <c r="AC34" s="146" t="str">
        <f t="shared" ref="AC34" si="9">IF(AB34&gt;0,"OK","No Debrief")</f>
        <v>No Debrief</v>
      </c>
      <c r="AD34" s="68" t="s">
        <v>62</v>
      </c>
      <c r="AE34" s="125"/>
      <c r="AF34" s="151"/>
    </row>
    <row r="35" spans="1:32" x14ac:dyDescent="0.25">
      <c r="A35" s="156"/>
      <c r="B35" s="35"/>
      <c r="C35" s="36"/>
      <c r="D35" s="36"/>
      <c r="E35" s="36"/>
      <c r="F35" s="36"/>
      <c r="G35" s="36"/>
      <c r="H35" s="36"/>
      <c r="I35" s="36"/>
      <c r="J35" s="36"/>
      <c r="K35" s="36"/>
      <c r="L35" s="36"/>
      <c r="M35" s="144"/>
      <c r="N35" s="123"/>
      <c r="O35" s="147"/>
      <c r="P35" s="36"/>
      <c r="Q35" s="36"/>
      <c r="R35" s="36"/>
      <c r="S35" s="36"/>
      <c r="T35" s="36"/>
      <c r="U35" s="36"/>
      <c r="V35" s="36"/>
      <c r="W35" s="36"/>
      <c r="X35" s="36"/>
      <c r="Y35" s="36"/>
      <c r="Z35" s="36"/>
      <c r="AA35" s="144"/>
      <c r="AB35" s="123"/>
      <c r="AC35" s="147"/>
      <c r="AD35" s="94" t="str">
        <f>IF(O34="OK", "Yes", "No")</f>
        <v>No</v>
      </c>
      <c r="AE35" s="126"/>
      <c r="AF35" s="150"/>
    </row>
    <row r="36" spans="1:32" x14ac:dyDescent="0.25">
      <c r="A36" s="156"/>
      <c r="B36" s="35"/>
      <c r="C36" s="36"/>
      <c r="D36" s="36"/>
      <c r="E36" s="36"/>
      <c r="F36" s="36"/>
      <c r="G36" s="36"/>
      <c r="H36" s="36"/>
      <c r="I36" s="36"/>
      <c r="J36" s="36"/>
      <c r="K36" s="36"/>
      <c r="L36" s="36"/>
      <c r="M36" s="144"/>
      <c r="N36" s="123"/>
      <c r="O36" s="147"/>
      <c r="P36" s="36"/>
      <c r="Q36" s="36"/>
      <c r="R36" s="36"/>
      <c r="S36" s="36"/>
      <c r="T36" s="36"/>
      <c r="U36" s="36"/>
      <c r="V36" s="36"/>
      <c r="W36" s="36"/>
      <c r="X36" s="36"/>
      <c r="Y36" s="36"/>
      <c r="Z36" s="36"/>
      <c r="AA36" s="144"/>
      <c r="AB36" s="123"/>
      <c r="AC36" s="147"/>
      <c r="AD36" s="55" t="s">
        <v>63</v>
      </c>
      <c r="AE36" s="126"/>
      <c r="AF36" s="93" t="s">
        <v>86</v>
      </c>
    </row>
    <row r="37" spans="1:32" x14ac:dyDescent="0.25">
      <c r="A37" s="157"/>
      <c r="B37" s="35"/>
      <c r="C37" s="36"/>
      <c r="D37" s="36"/>
      <c r="E37" s="36"/>
      <c r="F37" s="36"/>
      <c r="G37" s="36"/>
      <c r="H37" s="36"/>
      <c r="I37" s="36"/>
      <c r="J37" s="36"/>
      <c r="K37" s="36"/>
      <c r="L37" s="36"/>
      <c r="M37" s="144"/>
      <c r="N37" s="123"/>
      <c r="O37" s="147"/>
      <c r="P37" s="36"/>
      <c r="Q37" s="36"/>
      <c r="R37" s="36"/>
      <c r="S37" s="36"/>
      <c r="T37" s="36"/>
      <c r="U37" s="36"/>
      <c r="V37" s="36"/>
      <c r="W37" s="36"/>
      <c r="X37" s="36"/>
      <c r="Y37" s="36"/>
      <c r="Z37" s="36"/>
      <c r="AA37" s="144"/>
      <c r="AB37" s="123"/>
      <c r="AC37" s="147"/>
      <c r="AD37" s="94" t="str">
        <f>IF(AC34="OK","Yes","No")</f>
        <v>No</v>
      </c>
      <c r="AE37" s="126"/>
      <c r="AF37" s="134"/>
    </row>
    <row r="38" spans="1:32" x14ac:dyDescent="0.25">
      <c r="A38" s="71" t="str">
        <f>IF(AD33="Cycle Complete", "", "Caution: Previous cycle incomplete")</f>
        <v>Caution: Previous cycle incomplete</v>
      </c>
      <c r="B38" s="37"/>
      <c r="C38" s="38"/>
      <c r="D38" s="38"/>
      <c r="E38" s="38"/>
      <c r="F38" s="38"/>
      <c r="G38" s="38"/>
      <c r="H38" s="38"/>
      <c r="I38" s="38"/>
      <c r="J38" s="38"/>
      <c r="K38" s="38"/>
      <c r="L38" s="38"/>
      <c r="M38" s="145"/>
      <c r="N38" s="124"/>
      <c r="O38" s="148"/>
      <c r="P38" s="38"/>
      <c r="Q38" s="38"/>
      <c r="R38" s="38"/>
      <c r="S38" s="38"/>
      <c r="T38" s="38"/>
      <c r="U38" s="38"/>
      <c r="V38" s="38"/>
      <c r="W38" s="38"/>
      <c r="X38" s="38"/>
      <c r="Y38" s="38"/>
      <c r="Z38" s="38"/>
      <c r="AA38" s="145"/>
      <c r="AB38" s="124"/>
      <c r="AC38" s="148"/>
      <c r="AD38" s="57" t="str">
        <f>IF(AND(AD35="Yes",AD37="Yes"),"Cycle Complete","Cycle Incomplete")</f>
        <v>Cycle Incomplete</v>
      </c>
      <c r="AE38" s="127"/>
      <c r="AF38" s="135"/>
    </row>
    <row r="39" spans="1:32" ht="15" customHeight="1" x14ac:dyDescent="0.25">
      <c r="A39" s="152"/>
      <c r="B39" s="45"/>
      <c r="C39" s="46"/>
      <c r="D39" s="46"/>
      <c r="E39" s="46"/>
      <c r="F39" s="46"/>
      <c r="G39" s="46"/>
      <c r="H39" s="46"/>
      <c r="I39" s="46"/>
      <c r="J39" s="46"/>
      <c r="K39" s="46"/>
      <c r="L39" s="46"/>
      <c r="M39" s="128"/>
      <c r="N39" s="131">
        <f>COUNTIF(C39:L43,"y")</f>
        <v>0</v>
      </c>
      <c r="O39" s="140" t="str">
        <f t="shared" ref="O39" si="10">IF(N39&gt;0,"OK","No Observation")</f>
        <v>No Observation</v>
      </c>
      <c r="P39" s="46"/>
      <c r="Q39" s="46"/>
      <c r="R39" s="46"/>
      <c r="S39" s="46"/>
      <c r="T39" s="46"/>
      <c r="U39" s="46"/>
      <c r="V39" s="46"/>
      <c r="W39" s="46"/>
      <c r="X39" s="46"/>
      <c r="Y39" s="46"/>
      <c r="Z39" s="46"/>
      <c r="AA39" s="128"/>
      <c r="AB39" s="131">
        <f>COUNTIF(P39:Z43,"Y")</f>
        <v>0</v>
      </c>
      <c r="AC39" s="140" t="str">
        <f t="shared" ref="AC39" si="11">IF(AB39&gt;0,"OK","No Debrief")</f>
        <v>No Debrief</v>
      </c>
      <c r="AD39" s="68" t="s">
        <v>62</v>
      </c>
      <c r="AE39" s="119"/>
      <c r="AF39" s="136"/>
    </row>
    <row r="40" spans="1:32" x14ac:dyDescent="0.25">
      <c r="A40" s="153"/>
      <c r="B40" s="47"/>
      <c r="C40" s="48"/>
      <c r="D40" s="48"/>
      <c r="E40" s="48"/>
      <c r="F40" s="48"/>
      <c r="G40" s="48"/>
      <c r="H40" s="48"/>
      <c r="I40" s="48"/>
      <c r="J40" s="48"/>
      <c r="K40" s="48"/>
      <c r="L40" s="48"/>
      <c r="M40" s="129"/>
      <c r="N40" s="132"/>
      <c r="O40" s="141"/>
      <c r="P40" s="48"/>
      <c r="Q40" s="48"/>
      <c r="R40" s="48"/>
      <c r="S40" s="48"/>
      <c r="T40" s="48"/>
      <c r="U40" s="48"/>
      <c r="V40" s="48"/>
      <c r="W40" s="48"/>
      <c r="X40" s="48"/>
      <c r="Y40" s="48"/>
      <c r="Z40" s="48"/>
      <c r="AA40" s="129"/>
      <c r="AB40" s="132"/>
      <c r="AC40" s="141"/>
      <c r="AD40" s="94" t="str">
        <f>IF(O39="OK", "Yes", "No")</f>
        <v>No</v>
      </c>
      <c r="AE40" s="120"/>
      <c r="AF40" s="137"/>
    </row>
    <row r="41" spans="1:32" x14ac:dyDescent="0.25">
      <c r="A41" s="153"/>
      <c r="B41" s="47"/>
      <c r="C41" s="48"/>
      <c r="D41" s="48"/>
      <c r="E41" s="48"/>
      <c r="F41" s="48"/>
      <c r="G41" s="48"/>
      <c r="H41" s="48"/>
      <c r="I41" s="48"/>
      <c r="J41" s="48"/>
      <c r="K41" s="48"/>
      <c r="L41" s="48"/>
      <c r="M41" s="129"/>
      <c r="N41" s="132"/>
      <c r="O41" s="141"/>
      <c r="P41" s="48"/>
      <c r="Q41" s="48"/>
      <c r="R41" s="48"/>
      <c r="S41" s="48"/>
      <c r="T41" s="48"/>
      <c r="U41" s="48"/>
      <c r="V41" s="48"/>
      <c r="W41" s="48"/>
      <c r="X41" s="48"/>
      <c r="Y41" s="48"/>
      <c r="Z41" s="48"/>
      <c r="AA41" s="129"/>
      <c r="AB41" s="132"/>
      <c r="AC41" s="141"/>
      <c r="AD41" s="55" t="s">
        <v>63</v>
      </c>
      <c r="AE41" s="120"/>
      <c r="AF41" s="93" t="s">
        <v>86</v>
      </c>
    </row>
    <row r="42" spans="1:32" x14ac:dyDescent="0.25">
      <c r="A42" s="154"/>
      <c r="B42" s="47"/>
      <c r="C42" s="48"/>
      <c r="D42" s="48"/>
      <c r="E42" s="48"/>
      <c r="F42" s="48"/>
      <c r="G42" s="48"/>
      <c r="H42" s="48"/>
      <c r="I42" s="48"/>
      <c r="J42" s="48"/>
      <c r="K42" s="48"/>
      <c r="L42" s="48"/>
      <c r="M42" s="129"/>
      <c r="N42" s="132"/>
      <c r="O42" s="141"/>
      <c r="P42" s="48"/>
      <c r="Q42" s="48"/>
      <c r="R42" s="48"/>
      <c r="S42" s="48"/>
      <c r="T42" s="48"/>
      <c r="U42" s="48"/>
      <c r="V42" s="48"/>
      <c r="W42" s="48"/>
      <c r="X42" s="48"/>
      <c r="Y42" s="48"/>
      <c r="Z42" s="48"/>
      <c r="AA42" s="129"/>
      <c r="AB42" s="132"/>
      <c r="AC42" s="141"/>
      <c r="AD42" s="94" t="str">
        <f>IF(AC39="OK","Yes","No")</f>
        <v>No</v>
      </c>
      <c r="AE42" s="120"/>
      <c r="AF42" s="138"/>
    </row>
    <row r="43" spans="1:32" x14ac:dyDescent="0.25">
      <c r="A43" s="53" t="str">
        <f>IF(AD38="Cycle Complete", "", "Caution: Previous cycle incomplete")</f>
        <v>Caution: Previous cycle incomplete</v>
      </c>
      <c r="B43" s="49"/>
      <c r="C43" s="50"/>
      <c r="D43" s="50"/>
      <c r="E43" s="50"/>
      <c r="F43" s="50"/>
      <c r="G43" s="50"/>
      <c r="H43" s="50"/>
      <c r="I43" s="50"/>
      <c r="J43" s="50"/>
      <c r="K43" s="50"/>
      <c r="L43" s="50"/>
      <c r="M43" s="130"/>
      <c r="N43" s="133"/>
      <c r="O43" s="142"/>
      <c r="P43" s="50"/>
      <c r="Q43" s="50"/>
      <c r="R43" s="50"/>
      <c r="S43" s="50"/>
      <c r="T43" s="50"/>
      <c r="U43" s="50"/>
      <c r="V43" s="50"/>
      <c r="W43" s="50"/>
      <c r="X43" s="50"/>
      <c r="Y43" s="50"/>
      <c r="Z43" s="50"/>
      <c r="AA43" s="130"/>
      <c r="AB43" s="133"/>
      <c r="AC43" s="142"/>
      <c r="AD43" s="57" t="str">
        <f>IF(AND(AD40="Yes",AD42="Yes"),"Cycle Complete","Cycle Incomplete")</f>
        <v>Cycle Incomplete</v>
      </c>
      <c r="AE43" s="121"/>
      <c r="AF43" s="139"/>
    </row>
    <row r="44" spans="1:32" ht="15" customHeight="1" x14ac:dyDescent="0.25">
      <c r="A44" s="155"/>
      <c r="B44" s="33"/>
      <c r="C44" s="34"/>
      <c r="D44" s="34"/>
      <c r="E44" s="34"/>
      <c r="F44" s="34"/>
      <c r="G44" s="34"/>
      <c r="H44" s="34"/>
      <c r="I44" s="34"/>
      <c r="J44" s="34"/>
      <c r="K44" s="34"/>
      <c r="L44" s="34"/>
      <c r="M44" s="143"/>
      <c r="N44" s="122">
        <f>COUNTIF(C44:L48,"y")</f>
        <v>0</v>
      </c>
      <c r="O44" s="146" t="str">
        <f t="shared" ref="O44" si="12">IF(N44&gt;0,"OK","No Observation")</f>
        <v>No Observation</v>
      </c>
      <c r="P44" s="34"/>
      <c r="Q44" s="34"/>
      <c r="R44" s="34"/>
      <c r="S44" s="34"/>
      <c r="T44" s="34"/>
      <c r="U44" s="34"/>
      <c r="V44" s="34"/>
      <c r="W44" s="34"/>
      <c r="X44" s="34"/>
      <c r="Y44" s="34"/>
      <c r="Z44" s="34"/>
      <c r="AA44" s="143"/>
      <c r="AB44" s="122">
        <f>COUNTIF(P44:Z48,"Y")</f>
        <v>0</v>
      </c>
      <c r="AC44" s="146" t="str">
        <f t="shared" ref="AC44" si="13">IF(AB44&gt;0,"OK","No Debrief")</f>
        <v>No Debrief</v>
      </c>
      <c r="AD44" s="68" t="s">
        <v>62</v>
      </c>
      <c r="AE44" s="125"/>
      <c r="AF44" s="151"/>
    </row>
    <row r="45" spans="1:32" x14ac:dyDescent="0.25">
      <c r="A45" s="156"/>
      <c r="B45" s="35"/>
      <c r="C45" s="36"/>
      <c r="D45" s="36"/>
      <c r="E45" s="36"/>
      <c r="F45" s="36"/>
      <c r="G45" s="36"/>
      <c r="H45" s="36"/>
      <c r="I45" s="36"/>
      <c r="J45" s="36"/>
      <c r="K45" s="36"/>
      <c r="L45" s="36"/>
      <c r="M45" s="144"/>
      <c r="N45" s="123"/>
      <c r="O45" s="147"/>
      <c r="P45" s="36"/>
      <c r="Q45" s="36"/>
      <c r="R45" s="36"/>
      <c r="S45" s="36"/>
      <c r="T45" s="36"/>
      <c r="U45" s="36"/>
      <c r="V45" s="36"/>
      <c r="W45" s="36"/>
      <c r="X45" s="36"/>
      <c r="Y45" s="36"/>
      <c r="Z45" s="36"/>
      <c r="AA45" s="144"/>
      <c r="AB45" s="123"/>
      <c r="AC45" s="147"/>
      <c r="AD45" s="94" t="str">
        <f>IF(O44="OK", "Yes", "No")</f>
        <v>No</v>
      </c>
      <c r="AE45" s="126"/>
      <c r="AF45" s="150"/>
    </row>
    <row r="46" spans="1:32" x14ac:dyDescent="0.25">
      <c r="A46" s="156"/>
      <c r="B46" s="35"/>
      <c r="C46" s="36"/>
      <c r="D46" s="36"/>
      <c r="E46" s="36"/>
      <c r="F46" s="36"/>
      <c r="G46" s="36"/>
      <c r="H46" s="36"/>
      <c r="I46" s="36"/>
      <c r="J46" s="36"/>
      <c r="K46" s="36"/>
      <c r="L46" s="36"/>
      <c r="M46" s="144"/>
      <c r="N46" s="123"/>
      <c r="O46" s="147"/>
      <c r="P46" s="36"/>
      <c r="Q46" s="36"/>
      <c r="R46" s="36"/>
      <c r="S46" s="36"/>
      <c r="T46" s="36"/>
      <c r="U46" s="36"/>
      <c r="V46" s="36"/>
      <c r="W46" s="36"/>
      <c r="X46" s="36"/>
      <c r="Y46" s="36"/>
      <c r="Z46" s="36"/>
      <c r="AA46" s="144"/>
      <c r="AB46" s="123"/>
      <c r="AC46" s="147"/>
      <c r="AD46" s="55" t="s">
        <v>63</v>
      </c>
      <c r="AE46" s="126"/>
      <c r="AF46" s="93" t="s">
        <v>86</v>
      </c>
    </row>
    <row r="47" spans="1:32" x14ac:dyDescent="0.25">
      <c r="A47" s="157"/>
      <c r="B47" s="35"/>
      <c r="C47" s="36"/>
      <c r="D47" s="36"/>
      <c r="E47" s="36"/>
      <c r="F47" s="36"/>
      <c r="G47" s="36"/>
      <c r="H47" s="36"/>
      <c r="I47" s="36"/>
      <c r="J47" s="36"/>
      <c r="K47" s="36"/>
      <c r="L47" s="36"/>
      <c r="M47" s="144"/>
      <c r="N47" s="123"/>
      <c r="O47" s="147"/>
      <c r="P47" s="36"/>
      <c r="Q47" s="36"/>
      <c r="R47" s="36"/>
      <c r="S47" s="36"/>
      <c r="T47" s="36"/>
      <c r="U47" s="36"/>
      <c r="V47" s="36"/>
      <c r="W47" s="36"/>
      <c r="X47" s="36"/>
      <c r="Y47" s="36"/>
      <c r="Z47" s="36"/>
      <c r="AA47" s="144"/>
      <c r="AB47" s="123"/>
      <c r="AC47" s="147"/>
      <c r="AD47" s="94" t="str">
        <f>IF(AC44="OK","Yes","No")</f>
        <v>No</v>
      </c>
      <c r="AE47" s="126"/>
      <c r="AF47" s="134"/>
    </row>
    <row r="48" spans="1:32" x14ac:dyDescent="0.25">
      <c r="A48" s="71" t="str">
        <f>IF(AD43="Cycle Complete", "", "Caution: Previous cycle incomplete")</f>
        <v>Caution: Previous cycle incomplete</v>
      </c>
      <c r="B48" s="37"/>
      <c r="C48" s="38"/>
      <c r="D48" s="38"/>
      <c r="E48" s="38"/>
      <c r="F48" s="38"/>
      <c r="G48" s="38"/>
      <c r="H48" s="38"/>
      <c r="I48" s="38"/>
      <c r="J48" s="38"/>
      <c r="K48" s="38"/>
      <c r="L48" s="38"/>
      <c r="M48" s="145"/>
      <c r="N48" s="124"/>
      <c r="O48" s="148"/>
      <c r="P48" s="38"/>
      <c r="Q48" s="38"/>
      <c r="R48" s="38"/>
      <c r="S48" s="38"/>
      <c r="T48" s="38"/>
      <c r="U48" s="38"/>
      <c r="V48" s="38"/>
      <c r="W48" s="38"/>
      <c r="X48" s="38"/>
      <c r="Y48" s="38"/>
      <c r="Z48" s="38"/>
      <c r="AA48" s="145"/>
      <c r="AB48" s="124"/>
      <c r="AC48" s="148"/>
      <c r="AD48" s="57" t="str">
        <f>IF(AND(AD45="Yes",AD47="Yes"),"Cycle Complete","Cycle Incomplete")</f>
        <v>Cycle Incomplete</v>
      </c>
      <c r="AE48" s="127"/>
      <c r="AF48" s="135"/>
    </row>
    <row r="49" spans="1:32" ht="15" customHeight="1" x14ac:dyDescent="0.25">
      <c r="A49" s="152"/>
      <c r="B49" s="45"/>
      <c r="C49" s="46"/>
      <c r="D49" s="46"/>
      <c r="E49" s="46"/>
      <c r="F49" s="46"/>
      <c r="G49" s="46"/>
      <c r="H49" s="46"/>
      <c r="I49" s="46"/>
      <c r="J49" s="46"/>
      <c r="K49" s="46"/>
      <c r="L49" s="46"/>
      <c r="M49" s="128"/>
      <c r="N49" s="131">
        <f>COUNTIF(C49:L53,"y")</f>
        <v>0</v>
      </c>
      <c r="O49" s="140" t="str">
        <f t="shared" ref="O49" si="14">IF(N49&gt;0,"OK","No Observation")</f>
        <v>No Observation</v>
      </c>
      <c r="P49" s="46"/>
      <c r="Q49" s="46"/>
      <c r="R49" s="46"/>
      <c r="S49" s="46"/>
      <c r="T49" s="46"/>
      <c r="U49" s="46"/>
      <c r="V49" s="46"/>
      <c r="W49" s="46"/>
      <c r="X49" s="46"/>
      <c r="Y49" s="46"/>
      <c r="Z49" s="46"/>
      <c r="AA49" s="128"/>
      <c r="AB49" s="131">
        <f>COUNTIF(P49:Z53,"Y")</f>
        <v>0</v>
      </c>
      <c r="AC49" s="140" t="str">
        <f t="shared" ref="AC49" si="15">IF(AB49&gt;0,"OK","No Debrief")</f>
        <v>No Debrief</v>
      </c>
      <c r="AD49" s="68" t="s">
        <v>62</v>
      </c>
      <c r="AE49" s="119"/>
      <c r="AF49" s="136"/>
    </row>
    <row r="50" spans="1:32" x14ac:dyDescent="0.25">
      <c r="A50" s="153"/>
      <c r="B50" s="47"/>
      <c r="C50" s="48"/>
      <c r="D50" s="48"/>
      <c r="E50" s="48"/>
      <c r="F50" s="48"/>
      <c r="G50" s="48"/>
      <c r="H50" s="48"/>
      <c r="I50" s="48"/>
      <c r="J50" s="48"/>
      <c r="K50" s="48"/>
      <c r="L50" s="48"/>
      <c r="M50" s="129"/>
      <c r="N50" s="132"/>
      <c r="O50" s="141"/>
      <c r="P50" s="48"/>
      <c r="Q50" s="48"/>
      <c r="R50" s="48"/>
      <c r="S50" s="48"/>
      <c r="T50" s="48"/>
      <c r="U50" s="48"/>
      <c r="V50" s="48"/>
      <c r="W50" s="48"/>
      <c r="X50" s="48"/>
      <c r="Y50" s="48"/>
      <c r="Z50" s="48"/>
      <c r="AA50" s="129"/>
      <c r="AB50" s="132"/>
      <c r="AC50" s="141"/>
      <c r="AD50" s="94" t="str">
        <f>IF(O49="OK", "Yes", "No")</f>
        <v>No</v>
      </c>
      <c r="AE50" s="120"/>
      <c r="AF50" s="137"/>
    </row>
    <row r="51" spans="1:32" x14ac:dyDescent="0.25">
      <c r="A51" s="153"/>
      <c r="B51" s="47"/>
      <c r="C51" s="48"/>
      <c r="D51" s="48"/>
      <c r="E51" s="48"/>
      <c r="F51" s="48"/>
      <c r="G51" s="48"/>
      <c r="H51" s="48"/>
      <c r="I51" s="48"/>
      <c r="J51" s="48"/>
      <c r="K51" s="48"/>
      <c r="L51" s="48"/>
      <c r="M51" s="129"/>
      <c r="N51" s="132"/>
      <c r="O51" s="141"/>
      <c r="P51" s="48"/>
      <c r="Q51" s="48"/>
      <c r="R51" s="48"/>
      <c r="S51" s="48"/>
      <c r="T51" s="48"/>
      <c r="U51" s="48"/>
      <c r="V51" s="48"/>
      <c r="W51" s="48"/>
      <c r="X51" s="48"/>
      <c r="Y51" s="48"/>
      <c r="Z51" s="48"/>
      <c r="AA51" s="129"/>
      <c r="AB51" s="132"/>
      <c r="AC51" s="141"/>
      <c r="AD51" s="55" t="s">
        <v>63</v>
      </c>
      <c r="AE51" s="120"/>
      <c r="AF51" s="93" t="s">
        <v>86</v>
      </c>
    </row>
    <row r="52" spans="1:32" x14ac:dyDescent="0.25">
      <c r="A52" s="154"/>
      <c r="B52" s="47"/>
      <c r="C52" s="48"/>
      <c r="D52" s="48"/>
      <c r="E52" s="48"/>
      <c r="F52" s="48"/>
      <c r="G52" s="48"/>
      <c r="H52" s="48"/>
      <c r="I52" s="48"/>
      <c r="J52" s="48"/>
      <c r="K52" s="48"/>
      <c r="L52" s="48"/>
      <c r="M52" s="129"/>
      <c r="N52" s="132"/>
      <c r="O52" s="141"/>
      <c r="P52" s="48"/>
      <c r="Q52" s="48"/>
      <c r="R52" s="48"/>
      <c r="S52" s="48"/>
      <c r="T52" s="48"/>
      <c r="U52" s="48"/>
      <c r="V52" s="48"/>
      <c r="W52" s="48"/>
      <c r="X52" s="48"/>
      <c r="Y52" s="48"/>
      <c r="Z52" s="48"/>
      <c r="AA52" s="129"/>
      <c r="AB52" s="132"/>
      <c r="AC52" s="141"/>
      <c r="AD52" s="94" t="str">
        <f>IF(AC49="OK","Yes","No")</f>
        <v>No</v>
      </c>
      <c r="AE52" s="120"/>
      <c r="AF52" s="138"/>
    </row>
    <row r="53" spans="1:32" x14ac:dyDescent="0.25">
      <c r="A53" s="53" t="str">
        <f>IF(AD48="Cycle Complete", "", "Caution: Previous cycle incomplete")</f>
        <v>Caution: Previous cycle incomplete</v>
      </c>
      <c r="B53" s="49"/>
      <c r="C53" s="50"/>
      <c r="D53" s="50"/>
      <c r="E53" s="50"/>
      <c r="F53" s="50"/>
      <c r="G53" s="50"/>
      <c r="H53" s="50"/>
      <c r="I53" s="50"/>
      <c r="J53" s="50"/>
      <c r="K53" s="50"/>
      <c r="L53" s="50"/>
      <c r="M53" s="130"/>
      <c r="N53" s="133"/>
      <c r="O53" s="142"/>
      <c r="P53" s="50"/>
      <c r="Q53" s="50"/>
      <c r="R53" s="50"/>
      <c r="S53" s="50"/>
      <c r="T53" s="50"/>
      <c r="U53" s="50"/>
      <c r="V53" s="50"/>
      <c r="W53" s="50"/>
      <c r="X53" s="50"/>
      <c r="Y53" s="50"/>
      <c r="Z53" s="50"/>
      <c r="AA53" s="130"/>
      <c r="AB53" s="133"/>
      <c r="AC53" s="142"/>
      <c r="AD53" s="57" t="str">
        <f>IF(AND(AD50="Yes",AD52="Yes"),"Cycle Complete","Cycle Incomplete")</f>
        <v>Cycle Incomplete</v>
      </c>
      <c r="AE53" s="121"/>
      <c r="AF53" s="139"/>
    </row>
    <row r="54" spans="1:32" ht="15" customHeight="1" x14ac:dyDescent="0.25">
      <c r="A54" s="155"/>
      <c r="B54" s="33"/>
      <c r="C54" s="34"/>
      <c r="D54" s="34"/>
      <c r="E54" s="34"/>
      <c r="F54" s="34"/>
      <c r="G54" s="34"/>
      <c r="H54" s="34"/>
      <c r="I54" s="34"/>
      <c r="J54" s="34"/>
      <c r="K54" s="34"/>
      <c r="L54" s="34"/>
      <c r="M54" s="143"/>
      <c r="N54" s="122">
        <f>COUNTIF(C54:L58,"y")</f>
        <v>0</v>
      </c>
      <c r="O54" s="146" t="str">
        <f t="shared" ref="O54" si="16">IF(N54&gt;0,"OK","No Observation")</f>
        <v>No Observation</v>
      </c>
      <c r="P54" s="34"/>
      <c r="Q54" s="34"/>
      <c r="R54" s="34"/>
      <c r="S54" s="34"/>
      <c r="T54" s="34"/>
      <c r="U54" s="34"/>
      <c r="V54" s="34"/>
      <c r="W54" s="34"/>
      <c r="X54" s="34"/>
      <c r="Y54" s="34"/>
      <c r="Z54" s="34"/>
      <c r="AA54" s="143"/>
      <c r="AB54" s="122">
        <f>COUNTIF(P54:Z58,"Y")</f>
        <v>0</v>
      </c>
      <c r="AC54" s="146" t="str">
        <f t="shared" ref="AC54" si="17">IF(AB54&gt;0,"OK","No Debrief")</f>
        <v>No Debrief</v>
      </c>
      <c r="AD54" s="68" t="s">
        <v>62</v>
      </c>
      <c r="AE54" s="125"/>
      <c r="AF54" s="151"/>
    </row>
    <row r="55" spans="1:32" x14ac:dyDescent="0.25">
      <c r="A55" s="156"/>
      <c r="B55" s="35"/>
      <c r="C55" s="36"/>
      <c r="D55" s="36"/>
      <c r="E55" s="36"/>
      <c r="F55" s="36"/>
      <c r="G55" s="36"/>
      <c r="H55" s="36"/>
      <c r="I55" s="36"/>
      <c r="J55" s="36"/>
      <c r="K55" s="36"/>
      <c r="L55" s="36"/>
      <c r="M55" s="144"/>
      <c r="N55" s="123"/>
      <c r="O55" s="147"/>
      <c r="P55" s="36"/>
      <c r="Q55" s="36"/>
      <c r="R55" s="36"/>
      <c r="S55" s="36"/>
      <c r="T55" s="36"/>
      <c r="U55" s="36"/>
      <c r="V55" s="36"/>
      <c r="W55" s="36"/>
      <c r="X55" s="36"/>
      <c r="Y55" s="36"/>
      <c r="Z55" s="36"/>
      <c r="AA55" s="144"/>
      <c r="AB55" s="123"/>
      <c r="AC55" s="147"/>
      <c r="AD55" s="94" t="str">
        <f>IF(O54="OK", "Yes", "No")</f>
        <v>No</v>
      </c>
      <c r="AE55" s="126"/>
      <c r="AF55" s="150"/>
    </row>
    <row r="56" spans="1:32" x14ac:dyDescent="0.25">
      <c r="A56" s="156"/>
      <c r="B56" s="35"/>
      <c r="C56" s="36"/>
      <c r="D56" s="36"/>
      <c r="E56" s="36"/>
      <c r="F56" s="36"/>
      <c r="G56" s="36"/>
      <c r="H56" s="36"/>
      <c r="I56" s="36"/>
      <c r="J56" s="36"/>
      <c r="K56" s="36"/>
      <c r="L56" s="36"/>
      <c r="M56" s="144"/>
      <c r="N56" s="123"/>
      <c r="O56" s="147"/>
      <c r="P56" s="36"/>
      <c r="Q56" s="36"/>
      <c r="R56" s="36"/>
      <c r="S56" s="36"/>
      <c r="T56" s="36"/>
      <c r="U56" s="36"/>
      <c r="V56" s="36"/>
      <c r="W56" s="36"/>
      <c r="X56" s="36"/>
      <c r="Y56" s="36"/>
      <c r="Z56" s="36"/>
      <c r="AA56" s="144"/>
      <c r="AB56" s="123"/>
      <c r="AC56" s="147"/>
      <c r="AD56" s="55" t="s">
        <v>63</v>
      </c>
      <c r="AE56" s="126"/>
      <c r="AF56" s="93" t="s">
        <v>86</v>
      </c>
    </row>
    <row r="57" spans="1:32" x14ac:dyDescent="0.25">
      <c r="A57" s="157"/>
      <c r="B57" s="35"/>
      <c r="C57" s="36"/>
      <c r="D57" s="36"/>
      <c r="E57" s="36"/>
      <c r="F57" s="36"/>
      <c r="G57" s="36"/>
      <c r="H57" s="36"/>
      <c r="I57" s="36"/>
      <c r="J57" s="36"/>
      <c r="K57" s="36"/>
      <c r="L57" s="36"/>
      <c r="M57" s="144"/>
      <c r="N57" s="123"/>
      <c r="O57" s="147"/>
      <c r="P57" s="36"/>
      <c r="Q57" s="36"/>
      <c r="R57" s="36"/>
      <c r="S57" s="36"/>
      <c r="T57" s="36"/>
      <c r="U57" s="36"/>
      <c r="V57" s="36"/>
      <c r="W57" s="36"/>
      <c r="X57" s="36"/>
      <c r="Y57" s="36"/>
      <c r="Z57" s="36"/>
      <c r="AA57" s="144"/>
      <c r="AB57" s="123"/>
      <c r="AC57" s="147"/>
      <c r="AD57" s="94" t="str">
        <f>IF(AC54="OK","Yes","No")</f>
        <v>No</v>
      </c>
      <c r="AE57" s="126"/>
      <c r="AF57" s="134"/>
    </row>
    <row r="58" spans="1:32" x14ac:dyDescent="0.25">
      <c r="A58" s="71" t="str">
        <f>IF(AD53="Cycle Complete", "", "Caution: Previous cycle incomplete")</f>
        <v>Caution: Previous cycle incomplete</v>
      </c>
      <c r="B58" s="37"/>
      <c r="C58" s="38"/>
      <c r="D58" s="38"/>
      <c r="E58" s="38"/>
      <c r="F58" s="38"/>
      <c r="G58" s="38"/>
      <c r="H58" s="38"/>
      <c r="I58" s="38"/>
      <c r="J58" s="38"/>
      <c r="K58" s="38"/>
      <c r="L58" s="38"/>
      <c r="M58" s="145"/>
      <c r="N58" s="124"/>
      <c r="O58" s="148"/>
      <c r="P58" s="38"/>
      <c r="Q58" s="38"/>
      <c r="R58" s="38"/>
      <c r="S58" s="38"/>
      <c r="T58" s="38"/>
      <c r="U58" s="38"/>
      <c r="V58" s="38"/>
      <c r="W58" s="38"/>
      <c r="X58" s="38"/>
      <c r="Y58" s="38"/>
      <c r="Z58" s="38"/>
      <c r="AA58" s="145"/>
      <c r="AB58" s="124"/>
      <c r="AC58" s="148"/>
      <c r="AD58" s="57" t="str">
        <f>IF(AND(AD55="Yes",AD57="Yes"),"Cycle Complete","Cycle Incomplete")</f>
        <v>Cycle Incomplete</v>
      </c>
      <c r="AE58" s="127"/>
      <c r="AF58" s="135"/>
    </row>
    <row r="59" spans="1:32" ht="15" customHeight="1" x14ac:dyDescent="0.25">
      <c r="A59" s="152"/>
      <c r="B59" s="45"/>
      <c r="C59" s="46"/>
      <c r="D59" s="46"/>
      <c r="E59" s="46"/>
      <c r="F59" s="46"/>
      <c r="G59" s="46"/>
      <c r="H59" s="46"/>
      <c r="I59" s="46"/>
      <c r="J59" s="46"/>
      <c r="K59" s="46"/>
      <c r="L59" s="46"/>
      <c r="M59" s="128"/>
      <c r="N59" s="131">
        <f>COUNTIF(C59:L63,"y")</f>
        <v>0</v>
      </c>
      <c r="O59" s="140" t="str">
        <f t="shared" ref="O59" si="18">IF(N59&gt;0,"OK","No Observation")</f>
        <v>No Observation</v>
      </c>
      <c r="P59" s="46"/>
      <c r="Q59" s="46"/>
      <c r="R59" s="46"/>
      <c r="S59" s="46"/>
      <c r="T59" s="46"/>
      <c r="U59" s="46"/>
      <c r="V59" s="46"/>
      <c r="W59" s="46"/>
      <c r="X59" s="46"/>
      <c r="Y59" s="46"/>
      <c r="Z59" s="46"/>
      <c r="AA59" s="128"/>
      <c r="AB59" s="131">
        <f>COUNTIF(P59:Z63,"Y")</f>
        <v>0</v>
      </c>
      <c r="AC59" s="140" t="str">
        <f t="shared" ref="AC59" si="19">IF(AB59&gt;0,"OK","No Debrief")</f>
        <v>No Debrief</v>
      </c>
      <c r="AD59" s="68" t="s">
        <v>62</v>
      </c>
      <c r="AE59" s="119"/>
      <c r="AF59" s="136"/>
    </row>
    <row r="60" spans="1:32" x14ac:dyDescent="0.25">
      <c r="A60" s="153"/>
      <c r="B60" s="47"/>
      <c r="C60" s="48"/>
      <c r="D60" s="48"/>
      <c r="E60" s="48"/>
      <c r="F60" s="48"/>
      <c r="G60" s="48"/>
      <c r="H60" s="48"/>
      <c r="I60" s="48"/>
      <c r="J60" s="48"/>
      <c r="K60" s="48"/>
      <c r="L60" s="48"/>
      <c r="M60" s="129"/>
      <c r="N60" s="132"/>
      <c r="O60" s="141"/>
      <c r="P60" s="48"/>
      <c r="Q60" s="48"/>
      <c r="R60" s="48"/>
      <c r="S60" s="48"/>
      <c r="T60" s="48"/>
      <c r="U60" s="48"/>
      <c r="V60" s="48"/>
      <c r="W60" s="48"/>
      <c r="X60" s="48"/>
      <c r="Y60" s="48"/>
      <c r="Z60" s="48"/>
      <c r="AA60" s="129"/>
      <c r="AB60" s="132"/>
      <c r="AC60" s="141"/>
      <c r="AD60" s="94" t="str">
        <f>IF(O59="OK", "Yes", "No")</f>
        <v>No</v>
      </c>
      <c r="AE60" s="120"/>
      <c r="AF60" s="137"/>
    </row>
    <row r="61" spans="1:32" x14ac:dyDescent="0.25">
      <c r="A61" s="153"/>
      <c r="B61" s="47"/>
      <c r="C61" s="48"/>
      <c r="D61" s="48"/>
      <c r="E61" s="48"/>
      <c r="F61" s="48"/>
      <c r="G61" s="48"/>
      <c r="H61" s="48"/>
      <c r="I61" s="48"/>
      <c r="J61" s="48"/>
      <c r="K61" s="48"/>
      <c r="L61" s="48"/>
      <c r="M61" s="129"/>
      <c r="N61" s="132"/>
      <c r="O61" s="141"/>
      <c r="P61" s="48"/>
      <c r="Q61" s="48"/>
      <c r="R61" s="48"/>
      <c r="S61" s="48"/>
      <c r="T61" s="48"/>
      <c r="U61" s="48"/>
      <c r="V61" s="48"/>
      <c r="W61" s="48"/>
      <c r="X61" s="48"/>
      <c r="Y61" s="48"/>
      <c r="Z61" s="48"/>
      <c r="AA61" s="129"/>
      <c r="AB61" s="132"/>
      <c r="AC61" s="141"/>
      <c r="AD61" s="55" t="s">
        <v>63</v>
      </c>
      <c r="AE61" s="120"/>
      <c r="AF61" s="93" t="s">
        <v>86</v>
      </c>
    </row>
    <row r="62" spans="1:32" x14ac:dyDescent="0.25">
      <c r="A62" s="154"/>
      <c r="B62" s="47"/>
      <c r="C62" s="48"/>
      <c r="D62" s="48"/>
      <c r="E62" s="48"/>
      <c r="F62" s="48"/>
      <c r="G62" s="48"/>
      <c r="H62" s="48"/>
      <c r="I62" s="48"/>
      <c r="J62" s="48"/>
      <c r="K62" s="48"/>
      <c r="L62" s="48"/>
      <c r="M62" s="129"/>
      <c r="N62" s="132"/>
      <c r="O62" s="141"/>
      <c r="P62" s="48"/>
      <c r="Q62" s="48"/>
      <c r="R62" s="48"/>
      <c r="S62" s="48"/>
      <c r="T62" s="48"/>
      <c r="U62" s="48"/>
      <c r="V62" s="48"/>
      <c r="W62" s="48"/>
      <c r="X62" s="48"/>
      <c r="Y62" s="48"/>
      <c r="Z62" s="48"/>
      <c r="AA62" s="129"/>
      <c r="AB62" s="132"/>
      <c r="AC62" s="141"/>
      <c r="AD62" s="94" t="str">
        <f>IF(AC59="OK","Yes","No")</f>
        <v>No</v>
      </c>
      <c r="AE62" s="120"/>
      <c r="AF62" s="138"/>
    </row>
    <row r="63" spans="1:32" x14ac:dyDescent="0.25">
      <c r="A63" s="53" t="str">
        <f>IF(AD58="Cycle Complete", "", "Caution: Previous cycle incomplete")</f>
        <v>Caution: Previous cycle incomplete</v>
      </c>
      <c r="B63" s="49"/>
      <c r="C63" s="50"/>
      <c r="D63" s="50"/>
      <c r="E63" s="50"/>
      <c r="F63" s="50"/>
      <c r="G63" s="50"/>
      <c r="H63" s="50"/>
      <c r="I63" s="50"/>
      <c r="J63" s="50"/>
      <c r="K63" s="50"/>
      <c r="L63" s="50"/>
      <c r="M63" s="130"/>
      <c r="N63" s="133"/>
      <c r="O63" s="142"/>
      <c r="P63" s="50"/>
      <c r="Q63" s="50"/>
      <c r="R63" s="50"/>
      <c r="S63" s="50"/>
      <c r="T63" s="50"/>
      <c r="U63" s="50"/>
      <c r="V63" s="50"/>
      <c r="W63" s="50"/>
      <c r="X63" s="50"/>
      <c r="Y63" s="50"/>
      <c r="Z63" s="50"/>
      <c r="AA63" s="130"/>
      <c r="AB63" s="133"/>
      <c r="AC63" s="142"/>
      <c r="AD63" s="57" t="str">
        <f>IF(AND(AD60="Yes",AD62="Yes"),"Cycle Complete","Cycle Incomplete")</f>
        <v>Cycle Incomplete</v>
      </c>
      <c r="AE63" s="121"/>
      <c r="AF63" s="139"/>
    </row>
    <row r="64" spans="1:32" ht="15" customHeight="1" x14ac:dyDescent="0.25">
      <c r="A64" s="155"/>
      <c r="B64" s="33"/>
      <c r="C64" s="34"/>
      <c r="D64" s="34"/>
      <c r="E64" s="34"/>
      <c r="F64" s="34"/>
      <c r="G64" s="34"/>
      <c r="H64" s="34"/>
      <c r="I64" s="34"/>
      <c r="J64" s="34"/>
      <c r="K64" s="34"/>
      <c r="L64" s="34"/>
      <c r="M64" s="143"/>
      <c r="N64" s="122">
        <f>COUNTIF(C64:L68,"y")</f>
        <v>0</v>
      </c>
      <c r="O64" s="146" t="str">
        <f t="shared" ref="O64" si="20">IF(N64&gt;0,"OK","No Observation")</f>
        <v>No Observation</v>
      </c>
      <c r="P64" s="34"/>
      <c r="Q64" s="34"/>
      <c r="R64" s="34"/>
      <c r="S64" s="34"/>
      <c r="T64" s="34"/>
      <c r="U64" s="34"/>
      <c r="V64" s="34"/>
      <c r="W64" s="34"/>
      <c r="X64" s="34"/>
      <c r="Y64" s="34"/>
      <c r="Z64" s="34"/>
      <c r="AA64" s="143"/>
      <c r="AB64" s="122">
        <f>COUNTIF(P64:Z68,"Y")</f>
        <v>0</v>
      </c>
      <c r="AC64" s="146" t="str">
        <f t="shared" ref="AC64" si="21">IF(AB64&gt;0,"OK","No Debrief")</f>
        <v>No Debrief</v>
      </c>
      <c r="AD64" s="68" t="s">
        <v>62</v>
      </c>
      <c r="AE64" s="125"/>
      <c r="AF64" s="151"/>
    </row>
    <row r="65" spans="1:32" x14ac:dyDescent="0.25">
      <c r="A65" s="156"/>
      <c r="B65" s="35"/>
      <c r="C65" s="36"/>
      <c r="D65" s="36"/>
      <c r="E65" s="36"/>
      <c r="F65" s="36"/>
      <c r="G65" s="36"/>
      <c r="H65" s="36"/>
      <c r="I65" s="36"/>
      <c r="J65" s="36"/>
      <c r="K65" s="36"/>
      <c r="L65" s="36"/>
      <c r="M65" s="144"/>
      <c r="N65" s="123"/>
      <c r="O65" s="147"/>
      <c r="P65" s="36"/>
      <c r="Q65" s="36"/>
      <c r="R65" s="36"/>
      <c r="S65" s="36"/>
      <c r="T65" s="36"/>
      <c r="U65" s="36"/>
      <c r="V65" s="36"/>
      <c r="W65" s="36"/>
      <c r="X65" s="36"/>
      <c r="Y65" s="36"/>
      <c r="Z65" s="36"/>
      <c r="AA65" s="144"/>
      <c r="AB65" s="123"/>
      <c r="AC65" s="147"/>
      <c r="AD65" s="94" t="str">
        <f>IF(O64="OK", "Yes", "No")</f>
        <v>No</v>
      </c>
      <c r="AE65" s="126"/>
      <c r="AF65" s="150"/>
    </row>
    <row r="66" spans="1:32" x14ac:dyDescent="0.25">
      <c r="A66" s="156"/>
      <c r="B66" s="35"/>
      <c r="C66" s="36"/>
      <c r="D66" s="36"/>
      <c r="E66" s="36"/>
      <c r="F66" s="36"/>
      <c r="G66" s="36"/>
      <c r="H66" s="36"/>
      <c r="I66" s="36"/>
      <c r="J66" s="36"/>
      <c r="K66" s="36"/>
      <c r="L66" s="36"/>
      <c r="M66" s="144"/>
      <c r="N66" s="123"/>
      <c r="O66" s="147"/>
      <c r="P66" s="36"/>
      <c r="Q66" s="36"/>
      <c r="R66" s="36"/>
      <c r="S66" s="36"/>
      <c r="T66" s="36"/>
      <c r="U66" s="36"/>
      <c r="V66" s="36"/>
      <c r="W66" s="36"/>
      <c r="X66" s="36"/>
      <c r="Y66" s="36"/>
      <c r="Z66" s="36"/>
      <c r="AA66" s="144"/>
      <c r="AB66" s="123"/>
      <c r="AC66" s="147"/>
      <c r="AD66" s="55" t="s">
        <v>63</v>
      </c>
      <c r="AE66" s="126"/>
      <c r="AF66" s="93" t="s">
        <v>86</v>
      </c>
    </row>
    <row r="67" spans="1:32" x14ac:dyDescent="0.25">
      <c r="A67" s="157"/>
      <c r="B67" s="35"/>
      <c r="C67" s="36"/>
      <c r="D67" s="36"/>
      <c r="E67" s="36"/>
      <c r="F67" s="36"/>
      <c r="G67" s="36"/>
      <c r="H67" s="36"/>
      <c r="I67" s="36"/>
      <c r="J67" s="36"/>
      <c r="K67" s="36"/>
      <c r="L67" s="36"/>
      <c r="M67" s="144"/>
      <c r="N67" s="123"/>
      <c r="O67" s="147"/>
      <c r="P67" s="36"/>
      <c r="Q67" s="36"/>
      <c r="R67" s="36"/>
      <c r="S67" s="36"/>
      <c r="T67" s="36"/>
      <c r="U67" s="36"/>
      <c r="V67" s="36"/>
      <c r="W67" s="36"/>
      <c r="X67" s="36"/>
      <c r="Y67" s="36"/>
      <c r="Z67" s="36"/>
      <c r="AA67" s="144"/>
      <c r="AB67" s="123"/>
      <c r="AC67" s="147"/>
      <c r="AD67" s="94" t="str">
        <f>IF(AC64="OK","Yes","No")</f>
        <v>No</v>
      </c>
      <c r="AE67" s="126"/>
      <c r="AF67" s="134"/>
    </row>
    <row r="68" spans="1:32" x14ac:dyDescent="0.25">
      <c r="A68" s="71" t="str">
        <f>IF(AD63="Cycle Complete", "", "Caution: Previous cycle incomplete")</f>
        <v>Caution: Previous cycle incomplete</v>
      </c>
      <c r="B68" s="37"/>
      <c r="C68" s="38"/>
      <c r="D68" s="38"/>
      <c r="E68" s="38"/>
      <c r="F68" s="38"/>
      <c r="G68" s="38"/>
      <c r="H68" s="38"/>
      <c r="I68" s="38"/>
      <c r="J68" s="38"/>
      <c r="K68" s="38"/>
      <c r="L68" s="38"/>
      <c r="M68" s="145"/>
      <c r="N68" s="124"/>
      <c r="O68" s="148"/>
      <c r="P68" s="38"/>
      <c r="Q68" s="38"/>
      <c r="R68" s="38"/>
      <c r="S68" s="38"/>
      <c r="T68" s="38"/>
      <c r="U68" s="38"/>
      <c r="V68" s="38"/>
      <c r="W68" s="38"/>
      <c r="X68" s="38"/>
      <c r="Y68" s="38"/>
      <c r="Z68" s="38"/>
      <c r="AA68" s="145"/>
      <c r="AB68" s="124"/>
      <c r="AC68" s="148"/>
      <c r="AD68" s="57" t="str">
        <f>IF(AND(AD65="Yes",AD67="Yes"),"Cycle Complete","Cycle Incomplete")</f>
        <v>Cycle Incomplete</v>
      </c>
      <c r="AE68" s="127"/>
      <c r="AF68" s="135"/>
    </row>
    <row r="69" spans="1:32" ht="15" customHeight="1" x14ac:dyDescent="0.25">
      <c r="A69" s="152"/>
      <c r="B69" s="45"/>
      <c r="C69" s="46"/>
      <c r="D69" s="46"/>
      <c r="E69" s="46"/>
      <c r="F69" s="46"/>
      <c r="G69" s="46"/>
      <c r="H69" s="46"/>
      <c r="I69" s="46"/>
      <c r="J69" s="46"/>
      <c r="K69" s="46"/>
      <c r="L69" s="46"/>
      <c r="M69" s="128"/>
      <c r="N69" s="131">
        <f>COUNTIF(C69:L73,"y")</f>
        <v>0</v>
      </c>
      <c r="O69" s="140" t="str">
        <f t="shared" ref="O69" si="22">IF(N69&gt;0,"OK","No Observation")</f>
        <v>No Observation</v>
      </c>
      <c r="P69" s="46"/>
      <c r="Q69" s="46"/>
      <c r="R69" s="46"/>
      <c r="S69" s="46"/>
      <c r="T69" s="46"/>
      <c r="U69" s="46"/>
      <c r="V69" s="46"/>
      <c r="W69" s="46"/>
      <c r="X69" s="46"/>
      <c r="Y69" s="46"/>
      <c r="Z69" s="46"/>
      <c r="AA69" s="128"/>
      <c r="AB69" s="131">
        <f>COUNTIF(P69:Z73,"Y")</f>
        <v>0</v>
      </c>
      <c r="AC69" s="140" t="str">
        <f t="shared" ref="AC69" si="23">IF(AB69&gt;0,"OK","No Debrief")</f>
        <v>No Debrief</v>
      </c>
      <c r="AD69" s="68" t="s">
        <v>62</v>
      </c>
      <c r="AE69" s="119"/>
      <c r="AF69" s="136"/>
    </row>
    <row r="70" spans="1:32" x14ac:dyDescent="0.25">
      <c r="A70" s="153"/>
      <c r="B70" s="47"/>
      <c r="C70" s="48"/>
      <c r="D70" s="48"/>
      <c r="E70" s="48"/>
      <c r="F70" s="48"/>
      <c r="G70" s="48"/>
      <c r="H70" s="48"/>
      <c r="I70" s="48"/>
      <c r="J70" s="48"/>
      <c r="K70" s="48"/>
      <c r="L70" s="48"/>
      <c r="M70" s="129"/>
      <c r="N70" s="132"/>
      <c r="O70" s="141"/>
      <c r="P70" s="48"/>
      <c r="Q70" s="48"/>
      <c r="R70" s="48"/>
      <c r="S70" s="48"/>
      <c r="T70" s="48"/>
      <c r="U70" s="48"/>
      <c r="V70" s="48"/>
      <c r="W70" s="48"/>
      <c r="X70" s="48"/>
      <c r="Y70" s="48"/>
      <c r="Z70" s="48"/>
      <c r="AA70" s="129"/>
      <c r="AB70" s="132"/>
      <c r="AC70" s="141"/>
      <c r="AD70" s="94" t="str">
        <f>IF(O69="OK", "Yes", "No")</f>
        <v>No</v>
      </c>
      <c r="AE70" s="120"/>
      <c r="AF70" s="137"/>
    </row>
    <row r="71" spans="1:32" x14ac:dyDescent="0.25">
      <c r="A71" s="153"/>
      <c r="B71" s="47"/>
      <c r="C71" s="48"/>
      <c r="D71" s="48"/>
      <c r="E71" s="48"/>
      <c r="F71" s="48"/>
      <c r="G71" s="48"/>
      <c r="H71" s="48"/>
      <c r="I71" s="48"/>
      <c r="J71" s="48"/>
      <c r="K71" s="48"/>
      <c r="L71" s="48"/>
      <c r="M71" s="129"/>
      <c r="N71" s="132"/>
      <c r="O71" s="141"/>
      <c r="P71" s="48"/>
      <c r="Q71" s="48"/>
      <c r="R71" s="48"/>
      <c r="S71" s="48"/>
      <c r="T71" s="48"/>
      <c r="U71" s="48"/>
      <c r="V71" s="48"/>
      <c r="W71" s="48"/>
      <c r="X71" s="48"/>
      <c r="Y71" s="48"/>
      <c r="Z71" s="48"/>
      <c r="AA71" s="129"/>
      <c r="AB71" s="132"/>
      <c r="AC71" s="141"/>
      <c r="AD71" s="55" t="s">
        <v>63</v>
      </c>
      <c r="AE71" s="120"/>
      <c r="AF71" s="93" t="s">
        <v>86</v>
      </c>
    </row>
    <row r="72" spans="1:32" x14ac:dyDescent="0.25">
      <c r="A72" s="154"/>
      <c r="B72" s="47"/>
      <c r="C72" s="48"/>
      <c r="D72" s="48"/>
      <c r="E72" s="48"/>
      <c r="F72" s="48"/>
      <c r="G72" s="48"/>
      <c r="H72" s="48"/>
      <c r="I72" s="48"/>
      <c r="J72" s="48"/>
      <c r="K72" s="48"/>
      <c r="L72" s="48"/>
      <c r="M72" s="129"/>
      <c r="N72" s="132"/>
      <c r="O72" s="141"/>
      <c r="P72" s="48"/>
      <c r="Q72" s="48"/>
      <c r="R72" s="48"/>
      <c r="S72" s="48"/>
      <c r="T72" s="48"/>
      <c r="U72" s="48"/>
      <c r="V72" s="48"/>
      <c r="W72" s="48"/>
      <c r="X72" s="48"/>
      <c r="Y72" s="48"/>
      <c r="Z72" s="48"/>
      <c r="AA72" s="129"/>
      <c r="AB72" s="132"/>
      <c r="AC72" s="141"/>
      <c r="AD72" s="94" t="str">
        <f>IF(AC69="OK","Yes","No")</f>
        <v>No</v>
      </c>
      <c r="AE72" s="120"/>
      <c r="AF72" s="138"/>
    </row>
    <row r="73" spans="1:32" x14ac:dyDescent="0.25">
      <c r="A73" s="53" t="str">
        <f>IF(AD68="Cycle Complete", "", "Caution: Previous cycle incomplete")</f>
        <v>Caution: Previous cycle incomplete</v>
      </c>
      <c r="B73" s="49"/>
      <c r="C73" s="50"/>
      <c r="D73" s="50"/>
      <c r="E73" s="50"/>
      <c r="F73" s="50"/>
      <c r="G73" s="50"/>
      <c r="H73" s="50"/>
      <c r="I73" s="50"/>
      <c r="J73" s="50"/>
      <c r="K73" s="50"/>
      <c r="L73" s="50"/>
      <c r="M73" s="130"/>
      <c r="N73" s="133"/>
      <c r="O73" s="142"/>
      <c r="P73" s="50"/>
      <c r="Q73" s="50"/>
      <c r="R73" s="50"/>
      <c r="S73" s="50"/>
      <c r="T73" s="50"/>
      <c r="U73" s="50"/>
      <c r="V73" s="50"/>
      <c r="W73" s="50"/>
      <c r="X73" s="50"/>
      <c r="Y73" s="50"/>
      <c r="Z73" s="50"/>
      <c r="AA73" s="130"/>
      <c r="AB73" s="133"/>
      <c r="AC73" s="142"/>
      <c r="AD73" s="57" t="str">
        <f>IF(AND(AD70="Yes",AD72="Yes"),"Cycle Complete","Cycle Incomplete")</f>
        <v>Cycle Incomplete</v>
      </c>
      <c r="AE73" s="121"/>
      <c r="AF73" s="139"/>
    </row>
    <row r="74" spans="1:32" ht="15" customHeight="1" x14ac:dyDescent="0.25">
      <c r="A74" s="155"/>
      <c r="B74" s="33"/>
      <c r="C74" s="34"/>
      <c r="D74" s="34"/>
      <c r="E74" s="34"/>
      <c r="F74" s="34"/>
      <c r="G74" s="34"/>
      <c r="H74" s="34"/>
      <c r="I74" s="34"/>
      <c r="J74" s="34"/>
      <c r="K74" s="34"/>
      <c r="L74" s="34"/>
      <c r="M74" s="143"/>
      <c r="N74" s="122">
        <f>COUNTIF(C74:L78,"y")</f>
        <v>0</v>
      </c>
      <c r="O74" s="146" t="str">
        <f t="shared" ref="O74" si="24">IF(N74&gt;0,"OK","No Observation")</f>
        <v>No Observation</v>
      </c>
      <c r="P74" s="34"/>
      <c r="Q74" s="34"/>
      <c r="R74" s="34"/>
      <c r="S74" s="34"/>
      <c r="T74" s="34"/>
      <c r="U74" s="34"/>
      <c r="V74" s="34"/>
      <c r="W74" s="34"/>
      <c r="X74" s="34"/>
      <c r="Y74" s="34"/>
      <c r="Z74" s="34"/>
      <c r="AA74" s="143"/>
      <c r="AB74" s="122">
        <f>COUNTIF(P74:Z78,"Y")</f>
        <v>0</v>
      </c>
      <c r="AC74" s="146" t="str">
        <f t="shared" ref="AC74" si="25">IF(AB74&gt;0,"OK","No Debrief")</f>
        <v>No Debrief</v>
      </c>
      <c r="AD74" s="68" t="s">
        <v>62</v>
      </c>
      <c r="AE74" s="125"/>
      <c r="AF74" s="151"/>
    </row>
    <row r="75" spans="1:32" x14ac:dyDescent="0.25">
      <c r="A75" s="156"/>
      <c r="B75" s="35"/>
      <c r="C75" s="36"/>
      <c r="D75" s="36"/>
      <c r="E75" s="36"/>
      <c r="F75" s="36"/>
      <c r="G75" s="36"/>
      <c r="H75" s="36"/>
      <c r="I75" s="36"/>
      <c r="J75" s="36"/>
      <c r="K75" s="36"/>
      <c r="L75" s="36"/>
      <c r="M75" s="144"/>
      <c r="N75" s="123"/>
      <c r="O75" s="147"/>
      <c r="P75" s="36"/>
      <c r="Q75" s="36"/>
      <c r="R75" s="36"/>
      <c r="S75" s="36"/>
      <c r="T75" s="36"/>
      <c r="U75" s="36"/>
      <c r="V75" s="36"/>
      <c r="W75" s="36"/>
      <c r="X75" s="36"/>
      <c r="Y75" s="36"/>
      <c r="Z75" s="36"/>
      <c r="AA75" s="144"/>
      <c r="AB75" s="123"/>
      <c r="AC75" s="147"/>
      <c r="AD75" s="94" t="str">
        <f>IF(O74="OK", "Yes", "No")</f>
        <v>No</v>
      </c>
      <c r="AE75" s="126"/>
      <c r="AF75" s="150"/>
    </row>
    <row r="76" spans="1:32" x14ac:dyDescent="0.25">
      <c r="A76" s="156"/>
      <c r="B76" s="35"/>
      <c r="C76" s="36"/>
      <c r="D76" s="36"/>
      <c r="E76" s="36"/>
      <c r="F76" s="36"/>
      <c r="G76" s="36"/>
      <c r="H76" s="36"/>
      <c r="I76" s="36"/>
      <c r="J76" s="36"/>
      <c r="K76" s="36"/>
      <c r="L76" s="36"/>
      <c r="M76" s="144"/>
      <c r="N76" s="123"/>
      <c r="O76" s="147"/>
      <c r="P76" s="36"/>
      <c r="Q76" s="36"/>
      <c r="R76" s="36"/>
      <c r="S76" s="36"/>
      <c r="T76" s="36"/>
      <c r="U76" s="36"/>
      <c r="V76" s="36"/>
      <c r="W76" s="36"/>
      <c r="X76" s="36"/>
      <c r="Y76" s="36"/>
      <c r="Z76" s="36"/>
      <c r="AA76" s="144"/>
      <c r="AB76" s="123"/>
      <c r="AC76" s="147"/>
      <c r="AD76" s="55" t="s">
        <v>63</v>
      </c>
      <c r="AE76" s="126"/>
      <c r="AF76" s="93" t="s">
        <v>86</v>
      </c>
    </row>
    <row r="77" spans="1:32" x14ac:dyDescent="0.25">
      <c r="A77" s="157"/>
      <c r="B77" s="35"/>
      <c r="C77" s="36"/>
      <c r="D77" s="36"/>
      <c r="E77" s="36"/>
      <c r="F77" s="36"/>
      <c r="G77" s="36"/>
      <c r="H77" s="36"/>
      <c r="I77" s="36"/>
      <c r="J77" s="36"/>
      <c r="K77" s="36"/>
      <c r="L77" s="36"/>
      <c r="M77" s="144"/>
      <c r="N77" s="123"/>
      <c r="O77" s="147"/>
      <c r="P77" s="36"/>
      <c r="Q77" s="36"/>
      <c r="R77" s="36"/>
      <c r="S77" s="36"/>
      <c r="T77" s="36"/>
      <c r="U77" s="36"/>
      <c r="V77" s="36"/>
      <c r="W77" s="36"/>
      <c r="X77" s="36"/>
      <c r="Y77" s="36"/>
      <c r="Z77" s="36"/>
      <c r="AA77" s="144"/>
      <c r="AB77" s="123"/>
      <c r="AC77" s="147"/>
      <c r="AD77" s="94" t="str">
        <f>IF(AC74="OK","Yes","No")</f>
        <v>No</v>
      </c>
      <c r="AE77" s="126"/>
      <c r="AF77" s="134"/>
    </row>
    <row r="78" spans="1:32" x14ac:dyDescent="0.25">
      <c r="A78" s="71" t="str">
        <f>IF(AD73="Cycle Complete", "", "Caution: Previous cycle incomplete")</f>
        <v>Caution: Previous cycle incomplete</v>
      </c>
      <c r="B78" s="37"/>
      <c r="C78" s="38"/>
      <c r="D78" s="38"/>
      <c r="E78" s="38"/>
      <c r="F78" s="38"/>
      <c r="G78" s="38"/>
      <c r="H78" s="38"/>
      <c r="I78" s="38"/>
      <c r="J78" s="38"/>
      <c r="K78" s="38"/>
      <c r="L78" s="38"/>
      <c r="M78" s="145"/>
      <c r="N78" s="124"/>
      <c r="O78" s="148"/>
      <c r="P78" s="38"/>
      <c r="Q78" s="38"/>
      <c r="R78" s="38"/>
      <c r="S78" s="38"/>
      <c r="T78" s="38"/>
      <c r="U78" s="38"/>
      <c r="V78" s="38"/>
      <c r="W78" s="38"/>
      <c r="X78" s="38"/>
      <c r="Y78" s="38"/>
      <c r="Z78" s="38"/>
      <c r="AA78" s="145"/>
      <c r="AB78" s="124"/>
      <c r="AC78" s="148"/>
      <c r="AD78" s="57" t="str">
        <f>IF(AND(AD75="Yes",AD77="Yes"),"Cycle Complete","Cycle Incomplete")</f>
        <v>Cycle Incomplete</v>
      </c>
      <c r="AE78" s="127"/>
      <c r="AF78" s="135"/>
    </row>
    <row r="79" spans="1:32" ht="15" customHeight="1" x14ac:dyDescent="0.25">
      <c r="A79" s="152"/>
      <c r="B79" s="45"/>
      <c r="C79" s="46"/>
      <c r="D79" s="46"/>
      <c r="E79" s="46"/>
      <c r="F79" s="46"/>
      <c r="G79" s="46"/>
      <c r="H79" s="46"/>
      <c r="I79" s="46"/>
      <c r="J79" s="46"/>
      <c r="K79" s="46"/>
      <c r="L79" s="46"/>
      <c r="M79" s="128"/>
      <c r="N79" s="131">
        <f>COUNTIF(C79:L83,"y")</f>
        <v>0</v>
      </c>
      <c r="O79" s="140" t="str">
        <f t="shared" ref="O79" si="26">IF(N79&gt;0,"OK","No Observation")</f>
        <v>No Observation</v>
      </c>
      <c r="P79" s="46"/>
      <c r="Q79" s="46"/>
      <c r="R79" s="46"/>
      <c r="S79" s="46"/>
      <c r="T79" s="46"/>
      <c r="U79" s="46"/>
      <c r="V79" s="46"/>
      <c r="W79" s="46"/>
      <c r="X79" s="46"/>
      <c r="Y79" s="46"/>
      <c r="Z79" s="46"/>
      <c r="AA79" s="128"/>
      <c r="AB79" s="131">
        <f>COUNTIF(P79:Z83,"Y")</f>
        <v>0</v>
      </c>
      <c r="AC79" s="140" t="str">
        <f t="shared" ref="AC79" si="27">IF(AB79&gt;0,"OK","No Debrief")</f>
        <v>No Debrief</v>
      </c>
      <c r="AD79" s="68" t="s">
        <v>62</v>
      </c>
      <c r="AE79" s="119"/>
      <c r="AF79" s="136"/>
    </row>
    <row r="80" spans="1:32" x14ac:dyDescent="0.25">
      <c r="A80" s="153"/>
      <c r="B80" s="47"/>
      <c r="C80" s="48"/>
      <c r="D80" s="48"/>
      <c r="E80" s="48"/>
      <c r="F80" s="48"/>
      <c r="G80" s="48"/>
      <c r="H80" s="48"/>
      <c r="I80" s="48"/>
      <c r="J80" s="48"/>
      <c r="K80" s="48"/>
      <c r="L80" s="48"/>
      <c r="M80" s="129"/>
      <c r="N80" s="132"/>
      <c r="O80" s="141"/>
      <c r="P80" s="48"/>
      <c r="Q80" s="48"/>
      <c r="R80" s="48"/>
      <c r="S80" s="48"/>
      <c r="T80" s="48"/>
      <c r="U80" s="48"/>
      <c r="V80" s="48"/>
      <c r="W80" s="48"/>
      <c r="X80" s="48"/>
      <c r="Y80" s="48"/>
      <c r="Z80" s="48"/>
      <c r="AA80" s="129"/>
      <c r="AB80" s="132"/>
      <c r="AC80" s="141"/>
      <c r="AD80" s="94" t="str">
        <f>IF(O79="OK", "Yes", "No")</f>
        <v>No</v>
      </c>
      <c r="AE80" s="120"/>
      <c r="AF80" s="137"/>
    </row>
    <row r="81" spans="1:32" x14ac:dyDescent="0.25">
      <c r="A81" s="153"/>
      <c r="B81" s="47"/>
      <c r="C81" s="48"/>
      <c r="D81" s="48"/>
      <c r="E81" s="48"/>
      <c r="F81" s="48"/>
      <c r="G81" s="48"/>
      <c r="H81" s="48"/>
      <c r="I81" s="48"/>
      <c r="J81" s="48"/>
      <c r="K81" s="48"/>
      <c r="L81" s="48"/>
      <c r="M81" s="129"/>
      <c r="N81" s="132"/>
      <c r="O81" s="141"/>
      <c r="P81" s="48"/>
      <c r="Q81" s="48"/>
      <c r="R81" s="48"/>
      <c r="S81" s="48"/>
      <c r="T81" s="48"/>
      <c r="U81" s="48"/>
      <c r="V81" s="48"/>
      <c r="W81" s="48"/>
      <c r="X81" s="48"/>
      <c r="Y81" s="48"/>
      <c r="Z81" s="48"/>
      <c r="AA81" s="129"/>
      <c r="AB81" s="132"/>
      <c r="AC81" s="141"/>
      <c r="AD81" s="55" t="s">
        <v>63</v>
      </c>
      <c r="AE81" s="120"/>
      <c r="AF81" s="93" t="s">
        <v>86</v>
      </c>
    </row>
    <row r="82" spans="1:32" x14ac:dyDescent="0.25">
      <c r="A82" s="154"/>
      <c r="B82" s="47"/>
      <c r="C82" s="48"/>
      <c r="D82" s="48"/>
      <c r="E82" s="48"/>
      <c r="F82" s="48"/>
      <c r="G82" s="48"/>
      <c r="H82" s="48"/>
      <c r="I82" s="48"/>
      <c r="J82" s="48"/>
      <c r="K82" s="48"/>
      <c r="L82" s="48"/>
      <c r="M82" s="129"/>
      <c r="N82" s="132"/>
      <c r="O82" s="141"/>
      <c r="P82" s="48"/>
      <c r="Q82" s="48"/>
      <c r="R82" s="48"/>
      <c r="S82" s="48"/>
      <c r="T82" s="48"/>
      <c r="U82" s="48"/>
      <c r="V82" s="48"/>
      <c r="W82" s="48"/>
      <c r="X82" s="48"/>
      <c r="Y82" s="48"/>
      <c r="Z82" s="48"/>
      <c r="AA82" s="129"/>
      <c r="AB82" s="132"/>
      <c r="AC82" s="141"/>
      <c r="AD82" s="94" t="str">
        <f>IF(AC79="OK","Yes","No")</f>
        <v>No</v>
      </c>
      <c r="AE82" s="120"/>
      <c r="AF82" s="138"/>
    </row>
    <row r="83" spans="1:32" x14ac:dyDescent="0.25">
      <c r="A83" s="53" t="str">
        <f>IF(AD78="Cycle Complete", "", "Caution: Previous cycle incomplete")</f>
        <v>Caution: Previous cycle incomplete</v>
      </c>
      <c r="B83" s="49"/>
      <c r="C83" s="50"/>
      <c r="D83" s="50"/>
      <c r="E83" s="50"/>
      <c r="F83" s="50"/>
      <c r="G83" s="50"/>
      <c r="H83" s="50"/>
      <c r="I83" s="50"/>
      <c r="J83" s="50"/>
      <c r="K83" s="50"/>
      <c r="L83" s="50"/>
      <c r="M83" s="130"/>
      <c r="N83" s="133"/>
      <c r="O83" s="142"/>
      <c r="P83" s="50"/>
      <c r="Q83" s="50"/>
      <c r="R83" s="50"/>
      <c r="S83" s="50"/>
      <c r="T83" s="50"/>
      <c r="U83" s="50"/>
      <c r="V83" s="50"/>
      <c r="W83" s="50"/>
      <c r="X83" s="50"/>
      <c r="Y83" s="50"/>
      <c r="Z83" s="50"/>
      <c r="AA83" s="130"/>
      <c r="AB83" s="133"/>
      <c r="AC83" s="142"/>
      <c r="AD83" s="57" t="str">
        <f>IF(AND(AD80="Yes",AD82="Yes"),"Cycle Complete","Cycle Incomplete")</f>
        <v>Cycle Incomplete</v>
      </c>
      <c r="AE83" s="121"/>
      <c r="AF83" s="139"/>
    </row>
    <row r="84" spans="1:32" ht="15" customHeight="1" x14ac:dyDescent="0.25">
      <c r="A84" s="155"/>
      <c r="B84" s="33"/>
      <c r="C84" s="34"/>
      <c r="D84" s="34"/>
      <c r="E84" s="34"/>
      <c r="F84" s="34"/>
      <c r="G84" s="34"/>
      <c r="H84" s="34"/>
      <c r="I84" s="34"/>
      <c r="J84" s="34"/>
      <c r="K84" s="34"/>
      <c r="L84" s="34"/>
      <c r="M84" s="143"/>
      <c r="N84" s="122">
        <f>COUNTIF(C84:L88,"y")</f>
        <v>0</v>
      </c>
      <c r="O84" s="146" t="str">
        <f t="shared" ref="O84" si="28">IF(N84&gt;0,"OK","No Observation")</f>
        <v>No Observation</v>
      </c>
      <c r="P84" s="34"/>
      <c r="Q84" s="34"/>
      <c r="R84" s="34"/>
      <c r="S84" s="34"/>
      <c r="T84" s="34"/>
      <c r="U84" s="34"/>
      <c r="V84" s="34"/>
      <c r="W84" s="34"/>
      <c r="X84" s="34"/>
      <c r="Y84" s="34"/>
      <c r="Z84" s="34"/>
      <c r="AA84" s="143"/>
      <c r="AB84" s="122">
        <f>COUNTIF(P84:Z88,"Y")</f>
        <v>0</v>
      </c>
      <c r="AC84" s="146" t="str">
        <f t="shared" ref="AC84" si="29">IF(AB84&gt;0,"OK","No Debrief")</f>
        <v>No Debrief</v>
      </c>
      <c r="AD84" s="68" t="s">
        <v>62</v>
      </c>
      <c r="AE84" s="125"/>
      <c r="AF84" s="151"/>
    </row>
    <row r="85" spans="1:32" x14ac:dyDescent="0.25">
      <c r="A85" s="156"/>
      <c r="B85" s="35"/>
      <c r="C85" s="36"/>
      <c r="D85" s="36"/>
      <c r="E85" s="36"/>
      <c r="F85" s="36"/>
      <c r="G85" s="36"/>
      <c r="H85" s="36"/>
      <c r="I85" s="36"/>
      <c r="J85" s="36"/>
      <c r="K85" s="36"/>
      <c r="L85" s="36"/>
      <c r="M85" s="144"/>
      <c r="N85" s="123"/>
      <c r="O85" s="147"/>
      <c r="P85" s="36"/>
      <c r="Q85" s="36"/>
      <c r="R85" s="36"/>
      <c r="S85" s="36"/>
      <c r="T85" s="36"/>
      <c r="U85" s="36"/>
      <c r="V85" s="36"/>
      <c r="W85" s="36"/>
      <c r="X85" s="36"/>
      <c r="Y85" s="36"/>
      <c r="Z85" s="36"/>
      <c r="AA85" s="144"/>
      <c r="AB85" s="123"/>
      <c r="AC85" s="147"/>
      <c r="AD85" s="94" t="str">
        <f>IF(O84="OK", "Yes", "No")</f>
        <v>No</v>
      </c>
      <c r="AE85" s="126"/>
      <c r="AF85" s="150"/>
    </row>
    <row r="86" spans="1:32" x14ac:dyDescent="0.25">
      <c r="A86" s="156"/>
      <c r="B86" s="35"/>
      <c r="C86" s="36"/>
      <c r="D86" s="36"/>
      <c r="E86" s="36"/>
      <c r="F86" s="36"/>
      <c r="G86" s="36"/>
      <c r="H86" s="36"/>
      <c r="I86" s="36"/>
      <c r="J86" s="36"/>
      <c r="K86" s="36"/>
      <c r="L86" s="36"/>
      <c r="M86" s="144"/>
      <c r="N86" s="123"/>
      <c r="O86" s="147"/>
      <c r="P86" s="36"/>
      <c r="Q86" s="36"/>
      <c r="R86" s="36"/>
      <c r="S86" s="36"/>
      <c r="T86" s="36"/>
      <c r="U86" s="36"/>
      <c r="V86" s="36"/>
      <c r="W86" s="36"/>
      <c r="X86" s="36"/>
      <c r="Y86" s="36"/>
      <c r="Z86" s="36"/>
      <c r="AA86" s="144"/>
      <c r="AB86" s="123"/>
      <c r="AC86" s="147"/>
      <c r="AD86" s="55" t="s">
        <v>63</v>
      </c>
      <c r="AE86" s="126"/>
      <c r="AF86" s="93" t="s">
        <v>86</v>
      </c>
    </row>
    <row r="87" spans="1:32" x14ac:dyDescent="0.25">
      <c r="A87" s="157"/>
      <c r="B87" s="35"/>
      <c r="C87" s="36"/>
      <c r="D87" s="36"/>
      <c r="E87" s="36"/>
      <c r="F87" s="36"/>
      <c r="G87" s="36"/>
      <c r="H87" s="36"/>
      <c r="I87" s="36"/>
      <c r="J87" s="36"/>
      <c r="K87" s="36"/>
      <c r="L87" s="36"/>
      <c r="M87" s="144"/>
      <c r="N87" s="123"/>
      <c r="O87" s="147"/>
      <c r="P87" s="36"/>
      <c r="Q87" s="36"/>
      <c r="R87" s="36"/>
      <c r="S87" s="36"/>
      <c r="T87" s="36"/>
      <c r="U87" s="36"/>
      <c r="V87" s="36"/>
      <c r="W87" s="36"/>
      <c r="X87" s="36"/>
      <c r="Y87" s="36"/>
      <c r="Z87" s="36"/>
      <c r="AA87" s="144"/>
      <c r="AB87" s="123"/>
      <c r="AC87" s="147"/>
      <c r="AD87" s="94" t="str">
        <f>IF(AC84="OK","Yes","No")</f>
        <v>No</v>
      </c>
      <c r="AE87" s="126"/>
      <c r="AF87" s="134"/>
    </row>
    <row r="88" spans="1:32" x14ac:dyDescent="0.25">
      <c r="A88" s="71" t="str">
        <f>IF(AD83="Cycle Complete", "", "Caution: Previous cycle incomplete")</f>
        <v>Caution: Previous cycle incomplete</v>
      </c>
      <c r="B88" s="37"/>
      <c r="C88" s="38"/>
      <c r="D88" s="38"/>
      <c r="E88" s="38"/>
      <c r="F88" s="38"/>
      <c r="G88" s="38"/>
      <c r="H88" s="38"/>
      <c r="I88" s="38"/>
      <c r="J88" s="38"/>
      <c r="K88" s="38"/>
      <c r="L88" s="38"/>
      <c r="M88" s="145"/>
      <c r="N88" s="124"/>
      <c r="O88" s="148"/>
      <c r="P88" s="38"/>
      <c r="Q88" s="38"/>
      <c r="R88" s="38"/>
      <c r="S88" s="38"/>
      <c r="T88" s="38"/>
      <c r="U88" s="38"/>
      <c r="V88" s="38"/>
      <c r="W88" s="38"/>
      <c r="X88" s="38"/>
      <c r="Y88" s="38"/>
      <c r="Z88" s="38"/>
      <c r="AA88" s="145"/>
      <c r="AB88" s="124"/>
      <c r="AC88" s="148"/>
      <c r="AD88" s="57" t="str">
        <f>IF(AND(AD85="Yes",AD87="Yes"),"Cycle Complete","Cycle Incomplete")</f>
        <v>Cycle Incomplete</v>
      </c>
      <c r="AE88" s="127"/>
      <c r="AF88" s="135"/>
    </row>
    <row r="89" spans="1:32" ht="15" customHeight="1" x14ac:dyDescent="0.25">
      <c r="A89" s="152"/>
      <c r="B89" s="45"/>
      <c r="C89" s="46"/>
      <c r="D89" s="46"/>
      <c r="E89" s="46"/>
      <c r="F89" s="46"/>
      <c r="G89" s="46"/>
      <c r="H89" s="46"/>
      <c r="I89" s="46"/>
      <c r="J89" s="46"/>
      <c r="K89" s="46"/>
      <c r="L89" s="46"/>
      <c r="M89" s="128"/>
      <c r="N89" s="131">
        <f>COUNTIF(C89:L93,"y")</f>
        <v>0</v>
      </c>
      <c r="O89" s="140" t="str">
        <f t="shared" ref="O89" si="30">IF(N89&gt;0,"OK","No Observation")</f>
        <v>No Observation</v>
      </c>
      <c r="P89" s="46"/>
      <c r="Q89" s="46"/>
      <c r="R89" s="46"/>
      <c r="S89" s="46"/>
      <c r="T89" s="46"/>
      <c r="U89" s="46"/>
      <c r="V89" s="46"/>
      <c r="W89" s="46"/>
      <c r="X89" s="46"/>
      <c r="Y89" s="46"/>
      <c r="Z89" s="46"/>
      <c r="AA89" s="128"/>
      <c r="AB89" s="131">
        <f>COUNTIF(P89:Z93,"Y")</f>
        <v>0</v>
      </c>
      <c r="AC89" s="140" t="str">
        <f t="shared" ref="AC89" si="31">IF(AB89&gt;0,"OK","No Debrief")</f>
        <v>No Debrief</v>
      </c>
      <c r="AD89" s="68" t="s">
        <v>62</v>
      </c>
      <c r="AE89" s="119"/>
      <c r="AF89" s="136"/>
    </row>
    <row r="90" spans="1:32" x14ac:dyDescent="0.25">
      <c r="A90" s="153"/>
      <c r="B90" s="47"/>
      <c r="C90" s="48"/>
      <c r="D90" s="48"/>
      <c r="E90" s="48"/>
      <c r="F90" s="48"/>
      <c r="G90" s="48"/>
      <c r="H90" s="48"/>
      <c r="I90" s="48"/>
      <c r="J90" s="48"/>
      <c r="K90" s="48"/>
      <c r="L90" s="48"/>
      <c r="M90" s="129"/>
      <c r="N90" s="132"/>
      <c r="O90" s="141"/>
      <c r="P90" s="48"/>
      <c r="Q90" s="48"/>
      <c r="R90" s="48"/>
      <c r="S90" s="48"/>
      <c r="T90" s="48"/>
      <c r="U90" s="48"/>
      <c r="V90" s="48"/>
      <c r="W90" s="48"/>
      <c r="X90" s="48"/>
      <c r="Y90" s="48"/>
      <c r="Z90" s="48"/>
      <c r="AA90" s="129"/>
      <c r="AB90" s="132"/>
      <c r="AC90" s="141"/>
      <c r="AD90" s="94" t="str">
        <f>IF(O89="OK", "Yes", "No")</f>
        <v>No</v>
      </c>
      <c r="AE90" s="120"/>
      <c r="AF90" s="137"/>
    </row>
    <row r="91" spans="1:32" x14ac:dyDescent="0.25">
      <c r="A91" s="153"/>
      <c r="B91" s="47"/>
      <c r="C91" s="48"/>
      <c r="D91" s="48"/>
      <c r="E91" s="48"/>
      <c r="F91" s="48"/>
      <c r="G91" s="48"/>
      <c r="H91" s="48"/>
      <c r="I91" s="48"/>
      <c r="J91" s="48"/>
      <c r="K91" s="48"/>
      <c r="L91" s="48"/>
      <c r="M91" s="129"/>
      <c r="N91" s="132"/>
      <c r="O91" s="141"/>
      <c r="P91" s="48"/>
      <c r="Q91" s="48"/>
      <c r="R91" s="48"/>
      <c r="S91" s="48"/>
      <c r="T91" s="48"/>
      <c r="U91" s="48"/>
      <c r="V91" s="48"/>
      <c r="W91" s="48"/>
      <c r="X91" s="48"/>
      <c r="Y91" s="48"/>
      <c r="Z91" s="48"/>
      <c r="AA91" s="129"/>
      <c r="AB91" s="132"/>
      <c r="AC91" s="141"/>
      <c r="AD91" s="55" t="s">
        <v>63</v>
      </c>
      <c r="AE91" s="120"/>
      <c r="AF91" s="93" t="s">
        <v>86</v>
      </c>
    </row>
    <row r="92" spans="1:32" x14ac:dyDescent="0.25">
      <c r="A92" s="154"/>
      <c r="B92" s="47"/>
      <c r="C92" s="48"/>
      <c r="D92" s="48"/>
      <c r="E92" s="48"/>
      <c r="F92" s="48"/>
      <c r="G92" s="48"/>
      <c r="H92" s="48"/>
      <c r="I92" s="48"/>
      <c r="J92" s="48"/>
      <c r="K92" s="48"/>
      <c r="L92" s="48"/>
      <c r="M92" s="129"/>
      <c r="N92" s="132"/>
      <c r="O92" s="141"/>
      <c r="P92" s="48"/>
      <c r="Q92" s="48"/>
      <c r="R92" s="48"/>
      <c r="S92" s="48"/>
      <c r="T92" s="48"/>
      <c r="U92" s="48"/>
      <c r="V92" s="48"/>
      <c r="W92" s="48"/>
      <c r="X92" s="48"/>
      <c r="Y92" s="48"/>
      <c r="Z92" s="48"/>
      <c r="AA92" s="129"/>
      <c r="AB92" s="132"/>
      <c r="AC92" s="141"/>
      <c r="AD92" s="94" t="str">
        <f>IF(AC89="OK","Yes","No")</f>
        <v>No</v>
      </c>
      <c r="AE92" s="120"/>
      <c r="AF92" s="138"/>
    </row>
    <row r="93" spans="1:32" x14ac:dyDescent="0.25">
      <c r="A93" s="53" t="str">
        <f>IF(AD88="Cycle Complete", "", "Caution: Previous cycle incomplete")</f>
        <v>Caution: Previous cycle incomplete</v>
      </c>
      <c r="B93" s="49"/>
      <c r="C93" s="50"/>
      <c r="D93" s="50"/>
      <c r="E93" s="50"/>
      <c r="F93" s="50"/>
      <c r="G93" s="50"/>
      <c r="H93" s="50"/>
      <c r="I93" s="50"/>
      <c r="J93" s="50"/>
      <c r="K93" s="50"/>
      <c r="L93" s="50"/>
      <c r="M93" s="130"/>
      <c r="N93" s="133"/>
      <c r="O93" s="142"/>
      <c r="P93" s="50"/>
      <c r="Q93" s="50"/>
      <c r="R93" s="50"/>
      <c r="S93" s="50"/>
      <c r="T93" s="50"/>
      <c r="U93" s="50"/>
      <c r="V93" s="50"/>
      <c r="W93" s="50"/>
      <c r="X93" s="50"/>
      <c r="Y93" s="50"/>
      <c r="Z93" s="50"/>
      <c r="AA93" s="130"/>
      <c r="AB93" s="133"/>
      <c r="AC93" s="142"/>
      <c r="AD93" s="57" t="str">
        <f>IF(AND(AD90="Yes",AD92="Yes"),"Cycle Complete","Cycle Incomplete")</f>
        <v>Cycle Incomplete</v>
      </c>
      <c r="AE93" s="121"/>
      <c r="AF93" s="139"/>
    </row>
    <row r="94" spans="1:32" ht="15" customHeight="1" x14ac:dyDescent="0.25">
      <c r="A94" s="155"/>
      <c r="B94" s="33"/>
      <c r="C94" s="34"/>
      <c r="D94" s="34"/>
      <c r="E94" s="34"/>
      <c r="F94" s="34"/>
      <c r="G94" s="34"/>
      <c r="H94" s="34"/>
      <c r="I94" s="34"/>
      <c r="J94" s="34"/>
      <c r="K94" s="34"/>
      <c r="L94" s="34"/>
      <c r="M94" s="143"/>
      <c r="N94" s="122">
        <f>COUNTIF(C94:L98,"y")</f>
        <v>0</v>
      </c>
      <c r="O94" s="146" t="str">
        <f t="shared" ref="O94" si="32">IF(N94&gt;0,"OK","No Observation")</f>
        <v>No Observation</v>
      </c>
      <c r="P94" s="34"/>
      <c r="Q94" s="34"/>
      <c r="R94" s="34"/>
      <c r="S94" s="34"/>
      <c r="T94" s="34"/>
      <c r="U94" s="34"/>
      <c r="V94" s="34"/>
      <c r="W94" s="34"/>
      <c r="X94" s="34"/>
      <c r="Y94" s="34"/>
      <c r="Z94" s="34"/>
      <c r="AA94" s="143"/>
      <c r="AB94" s="122">
        <f>COUNTIF(P94:Z98,"Y")</f>
        <v>0</v>
      </c>
      <c r="AC94" s="146" t="str">
        <f t="shared" ref="AC94" si="33">IF(AB94&gt;0,"OK","No Debrief")</f>
        <v>No Debrief</v>
      </c>
      <c r="AD94" s="68" t="s">
        <v>62</v>
      </c>
      <c r="AE94" s="125"/>
      <c r="AF94" s="151"/>
    </row>
    <row r="95" spans="1:32" x14ac:dyDescent="0.25">
      <c r="A95" s="156"/>
      <c r="B95" s="35"/>
      <c r="C95" s="36"/>
      <c r="D95" s="36"/>
      <c r="E95" s="36"/>
      <c r="F95" s="36"/>
      <c r="G95" s="36"/>
      <c r="H95" s="36"/>
      <c r="I95" s="36"/>
      <c r="J95" s="36"/>
      <c r="K95" s="36"/>
      <c r="L95" s="36"/>
      <c r="M95" s="144"/>
      <c r="N95" s="123"/>
      <c r="O95" s="147"/>
      <c r="P95" s="36"/>
      <c r="Q95" s="36"/>
      <c r="R95" s="36"/>
      <c r="S95" s="36"/>
      <c r="T95" s="36"/>
      <c r="U95" s="36"/>
      <c r="V95" s="36"/>
      <c r="W95" s="36"/>
      <c r="X95" s="36"/>
      <c r="Y95" s="36"/>
      <c r="Z95" s="36"/>
      <c r="AA95" s="144"/>
      <c r="AB95" s="123"/>
      <c r="AC95" s="147"/>
      <c r="AD95" s="94" t="str">
        <f>IF(O94="OK", "Yes", "No")</f>
        <v>No</v>
      </c>
      <c r="AE95" s="126"/>
      <c r="AF95" s="150"/>
    </row>
    <row r="96" spans="1:32" x14ac:dyDescent="0.25">
      <c r="A96" s="156"/>
      <c r="B96" s="35"/>
      <c r="C96" s="36"/>
      <c r="D96" s="36"/>
      <c r="E96" s="36"/>
      <c r="F96" s="36"/>
      <c r="G96" s="36"/>
      <c r="H96" s="36"/>
      <c r="I96" s="36"/>
      <c r="J96" s="36"/>
      <c r="K96" s="36"/>
      <c r="L96" s="36"/>
      <c r="M96" s="144"/>
      <c r="N96" s="123"/>
      <c r="O96" s="147"/>
      <c r="P96" s="36"/>
      <c r="Q96" s="36"/>
      <c r="R96" s="36"/>
      <c r="S96" s="36"/>
      <c r="T96" s="36"/>
      <c r="U96" s="36"/>
      <c r="V96" s="36"/>
      <c r="W96" s="36"/>
      <c r="X96" s="36"/>
      <c r="Y96" s="36"/>
      <c r="Z96" s="36"/>
      <c r="AA96" s="144"/>
      <c r="AB96" s="123"/>
      <c r="AC96" s="147"/>
      <c r="AD96" s="55" t="s">
        <v>63</v>
      </c>
      <c r="AE96" s="126"/>
      <c r="AF96" s="93" t="s">
        <v>86</v>
      </c>
    </row>
    <row r="97" spans="1:32" x14ac:dyDescent="0.25">
      <c r="A97" s="157"/>
      <c r="B97" s="35"/>
      <c r="C97" s="36"/>
      <c r="D97" s="36"/>
      <c r="E97" s="36"/>
      <c r="F97" s="36"/>
      <c r="G97" s="36"/>
      <c r="H97" s="36"/>
      <c r="I97" s="36"/>
      <c r="J97" s="36"/>
      <c r="K97" s="36"/>
      <c r="L97" s="36"/>
      <c r="M97" s="144"/>
      <c r="N97" s="123"/>
      <c r="O97" s="147"/>
      <c r="P97" s="36"/>
      <c r="Q97" s="36"/>
      <c r="R97" s="36"/>
      <c r="S97" s="36"/>
      <c r="T97" s="36"/>
      <c r="U97" s="36"/>
      <c r="V97" s="36"/>
      <c r="W97" s="36"/>
      <c r="X97" s="36"/>
      <c r="Y97" s="36"/>
      <c r="Z97" s="36"/>
      <c r="AA97" s="144"/>
      <c r="AB97" s="123"/>
      <c r="AC97" s="147"/>
      <c r="AD97" s="94" t="str">
        <f>IF(AC94="OK","Yes","No")</f>
        <v>No</v>
      </c>
      <c r="AE97" s="126"/>
      <c r="AF97" s="134"/>
    </row>
    <row r="98" spans="1:32" x14ac:dyDescent="0.25">
      <c r="A98" s="71" t="str">
        <f>IF(AD93="Cycle Complete", "", "Caution: Previous cycle incomplete")</f>
        <v>Caution: Previous cycle incomplete</v>
      </c>
      <c r="B98" s="37"/>
      <c r="C98" s="38"/>
      <c r="D98" s="38"/>
      <c r="E98" s="38"/>
      <c r="F98" s="38"/>
      <c r="G98" s="38"/>
      <c r="H98" s="38"/>
      <c r="I98" s="38"/>
      <c r="J98" s="38"/>
      <c r="K98" s="38"/>
      <c r="L98" s="38"/>
      <c r="M98" s="145"/>
      <c r="N98" s="124"/>
      <c r="O98" s="148"/>
      <c r="P98" s="38"/>
      <c r="Q98" s="38"/>
      <c r="R98" s="38"/>
      <c r="S98" s="38"/>
      <c r="T98" s="38"/>
      <c r="U98" s="38"/>
      <c r="V98" s="38"/>
      <c r="W98" s="38"/>
      <c r="X98" s="38"/>
      <c r="Y98" s="38"/>
      <c r="Z98" s="38"/>
      <c r="AA98" s="145"/>
      <c r="AB98" s="124"/>
      <c r="AC98" s="148"/>
      <c r="AD98" s="57" t="str">
        <f>IF(AND(AD95="Yes",AD97="Yes"),"Cycle Complete","Cycle Incomplete")</f>
        <v>Cycle Incomplete</v>
      </c>
      <c r="AE98" s="127"/>
      <c r="AF98" s="135"/>
    </row>
    <row r="99" spans="1:32" ht="15" customHeight="1" x14ac:dyDescent="0.25">
      <c r="A99" s="152"/>
      <c r="B99" s="45"/>
      <c r="C99" s="46"/>
      <c r="D99" s="46"/>
      <c r="E99" s="46"/>
      <c r="F99" s="46"/>
      <c r="G99" s="46"/>
      <c r="H99" s="46"/>
      <c r="I99" s="46"/>
      <c r="J99" s="46"/>
      <c r="K99" s="46"/>
      <c r="L99" s="46"/>
      <c r="M99" s="128"/>
      <c r="N99" s="131">
        <f>COUNTIF(C99:L103,"y")</f>
        <v>0</v>
      </c>
      <c r="O99" s="140" t="str">
        <f t="shared" ref="O99" si="34">IF(N99&gt;0,"OK","No Observation")</f>
        <v>No Observation</v>
      </c>
      <c r="P99" s="46"/>
      <c r="Q99" s="46"/>
      <c r="R99" s="46"/>
      <c r="S99" s="46"/>
      <c r="T99" s="46"/>
      <c r="U99" s="46"/>
      <c r="V99" s="46"/>
      <c r="W99" s="46"/>
      <c r="X99" s="46"/>
      <c r="Y99" s="46"/>
      <c r="Z99" s="46"/>
      <c r="AA99" s="128"/>
      <c r="AB99" s="131">
        <f>COUNTIF(P99:Z103,"Y")</f>
        <v>0</v>
      </c>
      <c r="AC99" s="140" t="str">
        <f t="shared" ref="AC99" si="35">IF(AB99&gt;0,"OK","No Debrief")</f>
        <v>No Debrief</v>
      </c>
      <c r="AD99" s="68" t="s">
        <v>62</v>
      </c>
      <c r="AE99" s="119"/>
      <c r="AF99" s="136"/>
    </row>
    <row r="100" spans="1:32" x14ac:dyDescent="0.25">
      <c r="A100" s="153"/>
      <c r="B100" s="47"/>
      <c r="C100" s="48"/>
      <c r="D100" s="48"/>
      <c r="E100" s="48"/>
      <c r="F100" s="48"/>
      <c r="G100" s="48"/>
      <c r="H100" s="48"/>
      <c r="I100" s="48"/>
      <c r="J100" s="48"/>
      <c r="K100" s="48"/>
      <c r="L100" s="48"/>
      <c r="M100" s="129"/>
      <c r="N100" s="132"/>
      <c r="O100" s="141"/>
      <c r="P100" s="48"/>
      <c r="Q100" s="48"/>
      <c r="R100" s="48"/>
      <c r="S100" s="48"/>
      <c r="T100" s="48"/>
      <c r="U100" s="48"/>
      <c r="V100" s="48"/>
      <c r="W100" s="48"/>
      <c r="X100" s="48"/>
      <c r="Y100" s="48"/>
      <c r="Z100" s="48"/>
      <c r="AA100" s="129"/>
      <c r="AB100" s="132"/>
      <c r="AC100" s="141"/>
      <c r="AD100" s="94" t="str">
        <f>IF(O99="OK", "Yes", "No")</f>
        <v>No</v>
      </c>
      <c r="AE100" s="120"/>
      <c r="AF100" s="137"/>
    </row>
    <row r="101" spans="1:32" x14ac:dyDescent="0.25">
      <c r="A101" s="153"/>
      <c r="B101" s="47"/>
      <c r="C101" s="48"/>
      <c r="D101" s="48"/>
      <c r="E101" s="48"/>
      <c r="F101" s="48"/>
      <c r="G101" s="48"/>
      <c r="H101" s="48"/>
      <c r="I101" s="48"/>
      <c r="J101" s="48"/>
      <c r="K101" s="48"/>
      <c r="L101" s="48"/>
      <c r="M101" s="129"/>
      <c r="N101" s="132"/>
      <c r="O101" s="141"/>
      <c r="P101" s="48"/>
      <c r="Q101" s="48"/>
      <c r="R101" s="48"/>
      <c r="S101" s="48"/>
      <c r="T101" s="48"/>
      <c r="U101" s="48"/>
      <c r="V101" s="48"/>
      <c r="W101" s="48"/>
      <c r="X101" s="48"/>
      <c r="Y101" s="48"/>
      <c r="Z101" s="48"/>
      <c r="AA101" s="129"/>
      <c r="AB101" s="132"/>
      <c r="AC101" s="141"/>
      <c r="AD101" s="55" t="s">
        <v>63</v>
      </c>
      <c r="AE101" s="120"/>
      <c r="AF101" s="93" t="s">
        <v>86</v>
      </c>
    </row>
    <row r="102" spans="1:32" x14ac:dyDescent="0.25">
      <c r="A102" s="154"/>
      <c r="B102" s="47"/>
      <c r="C102" s="48"/>
      <c r="D102" s="48"/>
      <c r="E102" s="48"/>
      <c r="F102" s="48"/>
      <c r="G102" s="48"/>
      <c r="H102" s="48"/>
      <c r="I102" s="48"/>
      <c r="J102" s="48"/>
      <c r="K102" s="48"/>
      <c r="L102" s="48"/>
      <c r="M102" s="129"/>
      <c r="N102" s="132"/>
      <c r="O102" s="141"/>
      <c r="P102" s="48"/>
      <c r="Q102" s="48"/>
      <c r="R102" s="48"/>
      <c r="S102" s="48"/>
      <c r="T102" s="48"/>
      <c r="U102" s="48"/>
      <c r="V102" s="48"/>
      <c r="W102" s="48"/>
      <c r="X102" s="48"/>
      <c r="Y102" s="48"/>
      <c r="Z102" s="48"/>
      <c r="AA102" s="129"/>
      <c r="AB102" s="132"/>
      <c r="AC102" s="141"/>
      <c r="AD102" s="94" t="str">
        <f>IF(AC99="OK","Yes","No")</f>
        <v>No</v>
      </c>
      <c r="AE102" s="120"/>
      <c r="AF102" s="138"/>
    </row>
    <row r="103" spans="1:32" x14ac:dyDescent="0.25">
      <c r="A103" s="53" t="str">
        <f>IF(AD98="Cycle Complete", "", "Caution: Previous cycle incomplete")</f>
        <v>Caution: Previous cycle incomplete</v>
      </c>
      <c r="B103" s="49"/>
      <c r="C103" s="50"/>
      <c r="D103" s="50"/>
      <c r="E103" s="50"/>
      <c r="F103" s="50"/>
      <c r="G103" s="50"/>
      <c r="H103" s="50"/>
      <c r="I103" s="50"/>
      <c r="J103" s="50"/>
      <c r="K103" s="50"/>
      <c r="L103" s="50"/>
      <c r="M103" s="130"/>
      <c r="N103" s="133"/>
      <c r="O103" s="142"/>
      <c r="P103" s="50"/>
      <c r="Q103" s="50"/>
      <c r="R103" s="50"/>
      <c r="S103" s="50"/>
      <c r="T103" s="50"/>
      <c r="U103" s="50"/>
      <c r="V103" s="50"/>
      <c r="W103" s="50"/>
      <c r="X103" s="50"/>
      <c r="Y103" s="50"/>
      <c r="Z103" s="50"/>
      <c r="AA103" s="130"/>
      <c r="AB103" s="133"/>
      <c r="AC103" s="142"/>
      <c r="AD103" s="57" t="str">
        <f>IF(AND(AD100="Yes",AD102="Yes"),"Cycle Complete","Cycle Incomplete")</f>
        <v>Cycle Incomplete</v>
      </c>
      <c r="AE103" s="121"/>
      <c r="AF103" s="139"/>
    </row>
    <row r="104" spans="1:32" ht="15" customHeight="1" x14ac:dyDescent="0.25">
      <c r="A104" s="155"/>
      <c r="B104" s="33"/>
      <c r="C104" s="34"/>
      <c r="D104" s="34"/>
      <c r="E104" s="34"/>
      <c r="F104" s="34"/>
      <c r="G104" s="34"/>
      <c r="H104" s="34"/>
      <c r="I104" s="34"/>
      <c r="J104" s="34"/>
      <c r="K104" s="34"/>
      <c r="L104" s="34"/>
      <c r="M104" s="143"/>
      <c r="N104" s="122">
        <f>COUNTIF(C104:L108,"y")</f>
        <v>0</v>
      </c>
      <c r="O104" s="146" t="str">
        <f t="shared" ref="O104" si="36">IF(N104&gt;0,"OK","No Observation")</f>
        <v>No Observation</v>
      </c>
      <c r="P104" s="34"/>
      <c r="Q104" s="34"/>
      <c r="R104" s="34"/>
      <c r="S104" s="34"/>
      <c r="T104" s="34"/>
      <c r="U104" s="34"/>
      <c r="V104" s="34"/>
      <c r="W104" s="34"/>
      <c r="X104" s="34"/>
      <c r="Y104" s="34"/>
      <c r="Z104" s="34"/>
      <c r="AA104" s="143"/>
      <c r="AB104" s="122">
        <f>COUNTIF(P104:Z108,"Y")</f>
        <v>0</v>
      </c>
      <c r="AC104" s="146" t="str">
        <f t="shared" ref="AC104" si="37">IF(AB104&gt;0,"OK","No Debrief")</f>
        <v>No Debrief</v>
      </c>
      <c r="AD104" s="68" t="s">
        <v>62</v>
      </c>
      <c r="AE104" s="125"/>
      <c r="AF104" s="151"/>
    </row>
    <row r="105" spans="1:32" x14ac:dyDescent="0.25">
      <c r="A105" s="156"/>
      <c r="B105" s="35"/>
      <c r="C105" s="36"/>
      <c r="D105" s="36"/>
      <c r="E105" s="36"/>
      <c r="F105" s="36"/>
      <c r="G105" s="36"/>
      <c r="H105" s="36"/>
      <c r="I105" s="36"/>
      <c r="J105" s="36"/>
      <c r="K105" s="36"/>
      <c r="L105" s="36"/>
      <c r="M105" s="144"/>
      <c r="N105" s="123"/>
      <c r="O105" s="147"/>
      <c r="P105" s="36"/>
      <c r="Q105" s="36"/>
      <c r="R105" s="36"/>
      <c r="S105" s="36"/>
      <c r="T105" s="36"/>
      <c r="U105" s="36"/>
      <c r="V105" s="36"/>
      <c r="W105" s="36"/>
      <c r="X105" s="36"/>
      <c r="Y105" s="36"/>
      <c r="Z105" s="36"/>
      <c r="AA105" s="144"/>
      <c r="AB105" s="123"/>
      <c r="AC105" s="147"/>
      <c r="AD105" s="94" t="str">
        <f>IF(O104="OK", "Yes", "No")</f>
        <v>No</v>
      </c>
      <c r="AE105" s="126"/>
      <c r="AF105" s="150"/>
    </row>
    <row r="106" spans="1:32" x14ac:dyDescent="0.25">
      <c r="A106" s="156"/>
      <c r="B106" s="35"/>
      <c r="C106" s="36"/>
      <c r="D106" s="36"/>
      <c r="E106" s="36"/>
      <c r="F106" s="36"/>
      <c r="G106" s="36"/>
      <c r="H106" s="36"/>
      <c r="I106" s="36"/>
      <c r="J106" s="36"/>
      <c r="K106" s="36"/>
      <c r="L106" s="36"/>
      <c r="M106" s="144"/>
      <c r="N106" s="123"/>
      <c r="O106" s="147"/>
      <c r="P106" s="36"/>
      <c r="Q106" s="36"/>
      <c r="R106" s="36"/>
      <c r="S106" s="36"/>
      <c r="T106" s="36"/>
      <c r="U106" s="36"/>
      <c r="V106" s="36"/>
      <c r="W106" s="36"/>
      <c r="X106" s="36"/>
      <c r="Y106" s="36"/>
      <c r="Z106" s="36"/>
      <c r="AA106" s="144"/>
      <c r="AB106" s="123"/>
      <c r="AC106" s="147"/>
      <c r="AD106" s="55" t="s">
        <v>63</v>
      </c>
      <c r="AE106" s="126"/>
      <c r="AF106" s="93" t="s">
        <v>86</v>
      </c>
    </row>
    <row r="107" spans="1:32" x14ac:dyDescent="0.25">
      <c r="A107" s="157"/>
      <c r="B107" s="35"/>
      <c r="C107" s="36"/>
      <c r="D107" s="36"/>
      <c r="E107" s="36"/>
      <c r="F107" s="36"/>
      <c r="G107" s="36"/>
      <c r="H107" s="36"/>
      <c r="I107" s="36"/>
      <c r="J107" s="36"/>
      <c r="K107" s="36"/>
      <c r="L107" s="36"/>
      <c r="M107" s="144"/>
      <c r="N107" s="123"/>
      <c r="O107" s="147"/>
      <c r="P107" s="36"/>
      <c r="Q107" s="36"/>
      <c r="R107" s="36"/>
      <c r="S107" s="36"/>
      <c r="T107" s="36"/>
      <c r="U107" s="36"/>
      <c r="V107" s="36"/>
      <c r="W107" s="36"/>
      <c r="X107" s="36"/>
      <c r="Y107" s="36"/>
      <c r="Z107" s="36"/>
      <c r="AA107" s="144"/>
      <c r="AB107" s="123"/>
      <c r="AC107" s="147"/>
      <c r="AD107" s="94" t="str">
        <f>IF(AC104="OK","Yes","No")</f>
        <v>No</v>
      </c>
      <c r="AE107" s="126"/>
      <c r="AF107" s="134"/>
    </row>
    <row r="108" spans="1:32" x14ac:dyDescent="0.25">
      <c r="A108" s="71" t="str">
        <f>IF(AD103="Cycle Complete", "", "Caution: Previous cycle incomplete")</f>
        <v>Caution: Previous cycle incomplete</v>
      </c>
      <c r="B108" s="37"/>
      <c r="C108" s="38"/>
      <c r="D108" s="38"/>
      <c r="E108" s="38"/>
      <c r="F108" s="38"/>
      <c r="G108" s="38"/>
      <c r="H108" s="38"/>
      <c r="I108" s="38"/>
      <c r="J108" s="38"/>
      <c r="K108" s="38"/>
      <c r="L108" s="38"/>
      <c r="M108" s="145"/>
      <c r="N108" s="124"/>
      <c r="O108" s="148"/>
      <c r="P108" s="38"/>
      <c r="Q108" s="38"/>
      <c r="R108" s="38"/>
      <c r="S108" s="38"/>
      <c r="T108" s="38"/>
      <c r="U108" s="38"/>
      <c r="V108" s="38"/>
      <c r="W108" s="38"/>
      <c r="X108" s="38"/>
      <c r="Y108" s="38"/>
      <c r="Z108" s="38"/>
      <c r="AA108" s="145"/>
      <c r="AB108" s="124"/>
      <c r="AC108" s="148"/>
      <c r="AD108" s="57" t="str">
        <f>IF(AND(AD105="Yes",AD107="Yes"),"Cycle Complete","Cycle Incomplete")</f>
        <v>Cycle Incomplete</v>
      </c>
      <c r="AE108" s="127"/>
      <c r="AF108" s="135"/>
    </row>
    <row r="109" spans="1:32" ht="15" customHeight="1" x14ac:dyDescent="0.25">
      <c r="A109" s="152"/>
      <c r="B109" s="45"/>
      <c r="C109" s="46"/>
      <c r="D109" s="46"/>
      <c r="E109" s="46"/>
      <c r="F109" s="46"/>
      <c r="G109" s="46"/>
      <c r="H109" s="46"/>
      <c r="I109" s="46"/>
      <c r="J109" s="46"/>
      <c r="K109" s="46"/>
      <c r="L109" s="46"/>
      <c r="M109" s="128"/>
      <c r="N109" s="131">
        <f>COUNTIF(C109:L113,"y")</f>
        <v>0</v>
      </c>
      <c r="O109" s="140" t="str">
        <f t="shared" ref="O109" si="38">IF(N109&gt;0,"OK","No Observation")</f>
        <v>No Observation</v>
      </c>
      <c r="P109" s="46"/>
      <c r="Q109" s="46"/>
      <c r="R109" s="46"/>
      <c r="S109" s="46"/>
      <c r="T109" s="46"/>
      <c r="U109" s="46"/>
      <c r="V109" s="46"/>
      <c r="W109" s="46"/>
      <c r="X109" s="46"/>
      <c r="Y109" s="46"/>
      <c r="Z109" s="46"/>
      <c r="AA109" s="128"/>
      <c r="AB109" s="131">
        <f>COUNTIF(P109:Z113,"Y")</f>
        <v>0</v>
      </c>
      <c r="AC109" s="140" t="str">
        <f t="shared" ref="AC109" si="39">IF(AB109&gt;0,"OK","No Debrief")</f>
        <v>No Debrief</v>
      </c>
      <c r="AD109" s="68" t="s">
        <v>62</v>
      </c>
      <c r="AE109" s="119"/>
      <c r="AF109" s="136"/>
    </row>
    <row r="110" spans="1:32" x14ac:dyDescent="0.25">
      <c r="A110" s="153"/>
      <c r="B110" s="47"/>
      <c r="C110" s="48"/>
      <c r="D110" s="48"/>
      <c r="E110" s="48"/>
      <c r="F110" s="48"/>
      <c r="G110" s="48"/>
      <c r="H110" s="48"/>
      <c r="I110" s="48"/>
      <c r="J110" s="48"/>
      <c r="K110" s="48"/>
      <c r="L110" s="48"/>
      <c r="M110" s="129"/>
      <c r="N110" s="132"/>
      <c r="O110" s="141"/>
      <c r="P110" s="48"/>
      <c r="Q110" s="48"/>
      <c r="R110" s="48"/>
      <c r="S110" s="48"/>
      <c r="T110" s="48"/>
      <c r="U110" s="48"/>
      <c r="V110" s="48"/>
      <c r="W110" s="48"/>
      <c r="X110" s="48"/>
      <c r="Y110" s="48"/>
      <c r="Z110" s="48"/>
      <c r="AA110" s="129"/>
      <c r="AB110" s="132"/>
      <c r="AC110" s="141"/>
      <c r="AD110" s="94" t="str">
        <f>IF(O109="OK", "Yes", "No")</f>
        <v>No</v>
      </c>
      <c r="AE110" s="120"/>
      <c r="AF110" s="137"/>
    </row>
    <row r="111" spans="1:32" x14ac:dyDescent="0.25">
      <c r="A111" s="153"/>
      <c r="B111" s="47"/>
      <c r="C111" s="48"/>
      <c r="D111" s="48"/>
      <c r="E111" s="48"/>
      <c r="F111" s="48"/>
      <c r="G111" s="48"/>
      <c r="H111" s="48"/>
      <c r="I111" s="48"/>
      <c r="J111" s="48"/>
      <c r="K111" s="48"/>
      <c r="L111" s="48"/>
      <c r="M111" s="129"/>
      <c r="N111" s="132"/>
      <c r="O111" s="141"/>
      <c r="P111" s="48"/>
      <c r="Q111" s="48"/>
      <c r="R111" s="48"/>
      <c r="S111" s="48"/>
      <c r="T111" s="48"/>
      <c r="U111" s="48"/>
      <c r="V111" s="48"/>
      <c r="W111" s="48"/>
      <c r="X111" s="48"/>
      <c r="Y111" s="48"/>
      <c r="Z111" s="48"/>
      <c r="AA111" s="129"/>
      <c r="AB111" s="132"/>
      <c r="AC111" s="141"/>
      <c r="AD111" s="55" t="s">
        <v>63</v>
      </c>
      <c r="AE111" s="120"/>
      <c r="AF111" s="93" t="s">
        <v>86</v>
      </c>
    </row>
    <row r="112" spans="1:32" x14ac:dyDescent="0.25">
      <c r="A112" s="154"/>
      <c r="B112" s="47"/>
      <c r="C112" s="48"/>
      <c r="D112" s="48"/>
      <c r="E112" s="48"/>
      <c r="F112" s="48"/>
      <c r="G112" s="48"/>
      <c r="H112" s="48"/>
      <c r="I112" s="48"/>
      <c r="J112" s="48"/>
      <c r="K112" s="48"/>
      <c r="L112" s="48"/>
      <c r="M112" s="129"/>
      <c r="N112" s="132"/>
      <c r="O112" s="141"/>
      <c r="P112" s="48"/>
      <c r="Q112" s="48"/>
      <c r="R112" s="48"/>
      <c r="S112" s="48"/>
      <c r="T112" s="48"/>
      <c r="U112" s="48"/>
      <c r="V112" s="48"/>
      <c r="W112" s="48"/>
      <c r="X112" s="48"/>
      <c r="Y112" s="48"/>
      <c r="Z112" s="48"/>
      <c r="AA112" s="129"/>
      <c r="AB112" s="132"/>
      <c r="AC112" s="141"/>
      <c r="AD112" s="94" t="str">
        <f>IF(AC109="OK","Yes","No")</f>
        <v>No</v>
      </c>
      <c r="AE112" s="120"/>
      <c r="AF112" s="138"/>
    </row>
    <row r="113" spans="1:32" x14ac:dyDescent="0.25">
      <c r="A113" s="53" t="str">
        <f>IF(AD108="Cycle Complete", "", "Caution: Previous cycle incomplete")</f>
        <v>Caution: Previous cycle incomplete</v>
      </c>
      <c r="B113" s="49"/>
      <c r="C113" s="50"/>
      <c r="D113" s="50"/>
      <c r="E113" s="50"/>
      <c r="F113" s="50"/>
      <c r="G113" s="50"/>
      <c r="H113" s="50"/>
      <c r="I113" s="50"/>
      <c r="J113" s="50"/>
      <c r="K113" s="50"/>
      <c r="L113" s="50"/>
      <c r="M113" s="130"/>
      <c r="N113" s="133"/>
      <c r="O113" s="142"/>
      <c r="P113" s="50"/>
      <c r="Q113" s="50"/>
      <c r="R113" s="50"/>
      <c r="S113" s="50"/>
      <c r="T113" s="50"/>
      <c r="U113" s="50"/>
      <c r="V113" s="50"/>
      <c r="W113" s="50"/>
      <c r="X113" s="50"/>
      <c r="Y113" s="50"/>
      <c r="Z113" s="50"/>
      <c r="AA113" s="130"/>
      <c r="AB113" s="133"/>
      <c r="AC113" s="142"/>
      <c r="AD113" s="57" t="str">
        <f>IF(AND(AD110="Yes",AD112="Yes"),"Cycle Complete","Cycle Incomplete")</f>
        <v>Cycle Incomplete</v>
      </c>
      <c r="AE113" s="121"/>
      <c r="AF113" s="139"/>
    </row>
    <row r="114" spans="1:32" ht="15" customHeight="1" x14ac:dyDescent="0.25">
      <c r="A114" s="155"/>
      <c r="B114" s="33"/>
      <c r="C114" s="34"/>
      <c r="D114" s="34"/>
      <c r="E114" s="34"/>
      <c r="F114" s="34"/>
      <c r="G114" s="34"/>
      <c r="H114" s="34"/>
      <c r="I114" s="34"/>
      <c r="J114" s="34"/>
      <c r="K114" s="34"/>
      <c r="L114" s="34"/>
      <c r="M114" s="143"/>
      <c r="N114" s="122">
        <f>COUNTIF(C114:L118,"y")</f>
        <v>0</v>
      </c>
      <c r="O114" s="146" t="str">
        <f t="shared" ref="O114" si="40">IF(N114&gt;0,"OK","No Observation")</f>
        <v>No Observation</v>
      </c>
      <c r="P114" s="34"/>
      <c r="Q114" s="34"/>
      <c r="R114" s="34"/>
      <c r="S114" s="34"/>
      <c r="T114" s="34"/>
      <c r="U114" s="34"/>
      <c r="V114" s="34"/>
      <c r="W114" s="34"/>
      <c r="X114" s="34"/>
      <c r="Y114" s="34"/>
      <c r="Z114" s="34"/>
      <c r="AA114" s="143"/>
      <c r="AB114" s="122">
        <f>COUNTIF(P114:Z118,"Y")</f>
        <v>0</v>
      </c>
      <c r="AC114" s="146" t="str">
        <f t="shared" ref="AC114" si="41">IF(AB114&gt;0,"OK","No Debrief")</f>
        <v>No Debrief</v>
      </c>
      <c r="AD114" s="68" t="s">
        <v>62</v>
      </c>
      <c r="AE114" s="125"/>
      <c r="AF114" s="151"/>
    </row>
    <row r="115" spans="1:32" x14ac:dyDescent="0.25">
      <c r="A115" s="156"/>
      <c r="B115" s="35"/>
      <c r="C115" s="36"/>
      <c r="D115" s="36"/>
      <c r="E115" s="36"/>
      <c r="F115" s="36"/>
      <c r="G115" s="36"/>
      <c r="H115" s="36"/>
      <c r="I115" s="36"/>
      <c r="J115" s="36"/>
      <c r="K115" s="36"/>
      <c r="L115" s="36"/>
      <c r="M115" s="144"/>
      <c r="N115" s="123"/>
      <c r="O115" s="147"/>
      <c r="P115" s="36"/>
      <c r="Q115" s="36"/>
      <c r="R115" s="36"/>
      <c r="S115" s="36"/>
      <c r="T115" s="36"/>
      <c r="U115" s="36"/>
      <c r="V115" s="36"/>
      <c r="W115" s="36"/>
      <c r="X115" s="36"/>
      <c r="Y115" s="36"/>
      <c r="Z115" s="36"/>
      <c r="AA115" s="144"/>
      <c r="AB115" s="123"/>
      <c r="AC115" s="147"/>
      <c r="AD115" s="94" t="str">
        <f>IF(O114="OK", "Yes", "No")</f>
        <v>No</v>
      </c>
      <c r="AE115" s="126"/>
      <c r="AF115" s="150"/>
    </row>
    <row r="116" spans="1:32" x14ac:dyDescent="0.25">
      <c r="A116" s="156"/>
      <c r="B116" s="35"/>
      <c r="C116" s="36"/>
      <c r="D116" s="36"/>
      <c r="E116" s="36"/>
      <c r="F116" s="36"/>
      <c r="G116" s="36"/>
      <c r="H116" s="36"/>
      <c r="I116" s="36"/>
      <c r="J116" s="36"/>
      <c r="K116" s="36"/>
      <c r="L116" s="36"/>
      <c r="M116" s="144"/>
      <c r="N116" s="123"/>
      <c r="O116" s="147"/>
      <c r="P116" s="36"/>
      <c r="Q116" s="36"/>
      <c r="R116" s="36"/>
      <c r="S116" s="36"/>
      <c r="T116" s="36"/>
      <c r="U116" s="36"/>
      <c r="V116" s="36"/>
      <c r="W116" s="36"/>
      <c r="X116" s="36"/>
      <c r="Y116" s="36"/>
      <c r="Z116" s="36"/>
      <c r="AA116" s="144"/>
      <c r="AB116" s="123"/>
      <c r="AC116" s="147"/>
      <c r="AD116" s="55" t="s">
        <v>63</v>
      </c>
      <c r="AE116" s="126"/>
      <c r="AF116" s="93" t="s">
        <v>86</v>
      </c>
    </row>
    <row r="117" spans="1:32" x14ac:dyDescent="0.25">
      <c r="A117" s="157"/>
      <c r="B117" s="35"/>
      <c r="C117" s="36"/>
      <c r="D117" s="36"/>
      <c r="E117" s="36"/>
      <c r="F117" s="36"/>
      <c r="G117" s="36"/>
      <c r="H117" s="36"/>
      <c r="I117" s="36"/>
      <c r="J117" s="36"/>
      <c r="K117" s="36"/>
      <c r="L117" s="36"/>
      <c r="M117" s="144"/>
      <c r="N117" s="123"/>
      <c r="O117" s="147"/>
      <c r="P117" s="36"/>
      <c r="Q117" s="36"/>
      <c r="R117" s="36"/>
      <c r="S117" s="36"/>
      <c r="T117" s="36"/>
      <c r="U117" s="36"/>
      <c r="V117" s="36"/>
      <c r="W117" s="36"/>
      <c r="X117" s="36"/>
      <c r="Y117" s="36"/>
      <c r="Z117" s="36"/>
      <c r="AA117" s="144"/>
      <c r="AB117" s="123"/>
      <c r="AC117" s="147"/>
      <c r="AD117" s="94" t="str">
        <f>IF(AC114="OK","Yes","No")</f>
        <v>No</v>
      </c>
      <c r="AE117" s="126"/>
      <c r="AF117" s="134"/>
    </row>
    <row r="118" spans="1:32" x14ac:dyDescent="0.25">
      <c r="A118" s="71" t="str">
        <f>IF(AD113="Cycle Complete", "", "Caution: Previous cycle incomplete")</f>
        <v>Caution: Previous cycle incomplete</v>
      </c>
      <c r="B118" s="37"/>
      <c r="C118" s="38"/>
      <c r="D118" s="38"/>
      <c r="E118" s="38"/>
      <c r="F118" s="38"/>
      <c r="G118" s="38"/>
      <c r="H118" s="38"/>
      <c r="I118" s="38"/>
      <c r="J118" s="38"/>
      <c r="K118" s="38"/>
      <c r="L118" s="38"/>
      <c r="M118" s="145"/>
      <c r="N118" s="124"/>
      <c r="O118" s="148"/>
      <c r="P118" s="38"/>
      <c r="Q118" s="38"/>
      <c r="R118" s="38"/>
      <c r="S118" s="38"/>
      <c r="T118" s="38"/>
      <c r="U118" s="38"/>
      <c r="V118" s="38"/>
      <c r="W118" s="38"/>
      <c r="X118" s="38"/>
      <c r="Y118" s="38"/>
      <c r="Z118" s="38"/>
      <c r="AA118" s="145"/>
      <c r="AB118" s="124"/>
      <c r="AC118" s="148"/>
      <c r="AD118" s="57" t="str">
        <f>IF(AND(AD115="Yes",AD117="Yes"),"Cycle Complete","Cycle Incomplete")</f>
        <v>Cycle Incomplete</v>
      </c>
      <c r="AE118" s="127"/>
      <c r="AF118" s="135"/>
    </row>
    <row r="119" spans="1:32" ht="15" customHeight="1" x14ac:dyDescent="0.25">
      <c r="A119" s="152"/>
      <c r="B119" s="45"/>
      <c r="C119" s="46"/>
      <c r="D119" s="46"/>
      <c r="E119" s="46"/>
      <c r="F119" s="46"/>
      <c r="G119" s="46"/>
      <c r="H119" s="46"/>
      <c r="I119" s="46"/>
      <c r="J119" s="46"/>
      <c r="K119" s="46"/>
      <c r="L119" s="46"/>
      <c r="M119" s="128"/>
      <c r="N119" s="131">
        <f>COUNTIF(C119:L123,"y")</f>
        <v>0</v>
      </c>
      <c r="O119" s="140" t="str">
        <f t="shared" ref="O119" si="42">IF(N119&gt;0,"OK","No Observation")</f>
        <v>No Observation</v>
      </c>
      <c r="P119" s="46"/>
      <c r="Q119" s="46"/>
      <c r="R119" s="46"/>
      <c r="S119" s="46"/>
      <c r="T119" s="46"/>
      <c r="U119" s="46"/>
      <c r="V119" s="46"/>
      <c r="W119" s="46"/>
      <c r="X119" s="46"/>
      <c r="Y119" s="46"/>
      <c r="Z119" s="46"/>
      <c r="AA119" s="128"/>
      <c r="AB119" s="131">
        <f>COUNTIF(P119:Z123,"Y")</f>
        <v>0</v>
      </c>
      <c r="AC119" s="140" t="str">
        <f t="shared" ref="AC119" si="43">IF(AB119&gt;0,"OK","No Debrief")</f>
        <v>No Debrief</v>
      </c>
      <c r="AD119" s="68" t="s">
        <v>62</v>
      </c>
      <c r="AE119" s="119"/>
      <c r="AF119" s="136"/>
    </row>
    <row r="120" spans="1:32" x14ac:dyDescent="0.25">
      <c r="A120" s="153"/>
      <c r="B120" s="47"/>
      <c r="C120" s="48"/>
      <c r="D120" s="48"/>
      <c r="E120" s="48"/>
      <c r="F120" s="48"/>
      <c r="G120" s="48"/>
      <c r="H120" s="48"/>
      <c r="I120" s="48"/>
      <c r="J120" s="48"/>
      <c r="K120" s="48"/>
      <c r="L120" s="48"/>
      <c r="M120" s="129"/>
      <c r="N120" s="132"/>
      <c r="O120" s="141"/>
      <c r="P120" s="48"/>
      <c r="Q120" s="48"/>
      <c r="R120" s="48"/>
      <c r="S120" s="48"/>
      <c r="T120" s="48"/>
      <c r="U120" s="48"/>
      <c r="V120" s="48"/>
      <c r="W120" s="48"/>
      <c r="X120" s="48"/>
      <c r="Y120" s="48"/>
      <c r="Z120" s="48"/>
      <c r="AA120" s="129"/>
      <c r="AB120" s="132"/>
      <c r="AC120" s="141"/>
      <c r="AD120" s="94" t="str">
        <f>IF(O119="OK", "Yes", "No")</f>
        <v>No</v>
      </c>
      <c r="AE120" s="120"/>
      <c r="AF120" s="137"/>
    </row>
    <row r="121" spans="1:32" x14ac:dyDescent="0.25">
      <c r="A121" s="153"/>
      <c r="B121" s="47"/>
      <c r="C121" s="48"/>
      <c r="D121" s="48"/>
      <c r="E121" s="48"/>
      <c r="F121" s="48"/>
      <c r="G121" s="48"/>
      <c r="H121" s="48"/>
      <c r="I121" s="48"/>
      <c r="J121" s="48"/>
      <c r="K121" s="48"/>
      <c r="L121" s="48"/>
      <c r="M121" s="129"/>
      <c r="N121" s="132"/>
      <c r="O121" s="141"/>
      <c r="P121" s="48"/>
      <c r="Q121" s="48"/>
      <c r="R121" s="48"/>
      <c r="S121" s="48"/>
      <c r="T121" s="48"/>
      <c r="U121" s="48"/>
      <c r="V121" s="48"/>
      <c r="W121" s="48"/>
      <c r="X121" s="48"/>
      <c r="Y121" s="48"/>
      <c r="Z121" s="48"/>
      <c r="AA121" s="129"/>
      <c r="AB121" s="132"/>
      <c r="AC121" s="141"/>
      <c r="AD121" s="55" t="s">
        <v>63</v>
      </c>
      <c r="AE121" s="120"/>
      <c r="AF121" s="93" t="s">
        <v>86</v>
      </c>
    </row>
    <row r="122" spans="1:32" x14ac:dyDescent="0.25">
      <c r="A122" s="154"/>
      <c r="B122" s="47"/>
      <c r="C122" s="48"/>
      <c r="D122" s="48"/>
      <c r="E122" s="48"/>
      <c r="F122" s="48"/>
      <c r="G122" s="48"/>
      <c r="H122" s="48"/>
      <c r="I122" s="48"/>
      <c r="J122" s="48"/>
      <c r="K122" s="48"/>
      <c r="L122" s="48"/>
      <c r="M122" s="129"/>
      <c r="N122" s="132"/>
      <c r="O122" s="141"/>
      <c r="P122" s="48"/>
      <c r="Q122" s="48"/>
      <c r="R122" s="48"/>
      <c r="S122" s="48"/>
      <c r="T122" s="48"/>
      <c r="U122" s="48"/>
      <c r="V122" s="48"/>
      <c r="W122" s="48"/>
      <c r="X122" s="48"/>
      <c r="Y122" s="48"/>
      <c r="Z122" s="48"/>
      <c r="AA122" s="129"/>
      <c r="AB122" s="132"/>
      <c r="AC122" s="141"/>
      <c r="AD122" s="94" t="str">
        <f>IF(AC119="OK","Yes","No")</f>
        <v>No</v>
      </c>
      <c r="AE122" s="120"/>
      <c r="AF122" s="138"/>
    </row>
    <row r="123" spans="1:32" x14ac:dyDescent="0.25">
      <c r="A123" s="53" t="str">
        <f>IF(AD118="Cycle Complete", "", "Caution: Previous cycle incomplete")</f>
        <v>Caution: Previous cycle incomplete</v>
      </c>
      <c r="B123" s="49"/>
      <c r="C123" s="50"/>
      <c r="D123" s="50"/>
      <c r="E123" s="50"/>
      <c r="F123" s="50"/>
      <c r="G123" s="50"/>
      <c r="H123" s="50"/>
      <c r="I123" s="50"/>
      <c r="J123" s="50"/>
      <c r="K123" s="50"/>
      <c r="L123" s="50"/>
      <c r="M123" s="130"/>
      <c r="N123" s="133"/>
      <c r="O123" s="142"/>
      <c r="P123" s="50"/>
      <c r="Q123" s="50"/>
      <c r="R123" s="50"/>
      <c r="S123" s="50"/>
      <c r="T123" s="50"/>
      <c r="U123" s="50"/>
      <c r="V123" s="50"/>
      <c r="W123" s="50"/>
      <c r="X123" s="50"/>
      <c r="Y123" s="50"/>
      <c r="Z123" s="50"/>
      <c r="AA123" s="130"/>
      <c r="AB123" s="133"/>
      <c r="AC123" s="142"/>
      <c r="AD123" s="57" t="str">
        <f>IF(AND(AD120="Yes",AD122="Yes"),"Cycle Complete","Cycle Incomplete")</f>
        <v>Cycle Incomplete</v>
      </c>
      <c r="AE123" s="121"/>
      <c r="AF123" s="139"/>
    </row>
    <row r="124" spans="1:32" ht="15" customHeight="1" x14ac:dyDescent="0.25">
      <c r="A124" s="155"/>
      <c r="B124" s="33"/>
      <c r="C124" s="34"/>
      <c r="D124" s="34"/>
      <c r="E124" s="34"/>
      <c r="F124" s="34"/>
      <c r="G124" s="34"/>
      <c r="H124" s="34"/>
      <c r="I124" s="34"/>
      <c r="J124" s="34"/>
      <c r="K124" s="34"/>
      <c r="L124" s="34"/>
      <c r="M124" s="143"/>
      <c r="N124" s="122">
        <f>COUNTIF(C124:L128,"y")</f>
        <v>0</v>
      </c>
      <c r="O124" s="146" t="str">
        <f t="shared" ref="O124" si="44">IF(N124&gt;0,"OK","No Observation")</f>
        <v>No Observation</v>
      </c>
      <c r="P124" s="34"/>
      <c r="Q124" s="34"/>
      <c r="R124" s="34"/>
      <c r="S124" s="34"/>
      <c r="T124" s="34"/>
      <c r="U124" s="34"/>
      <c r="V124" s="34"/>
      <c r="W124" s="34"/>
      <c r="X124" s="34"/>
      <c r="Y124" s="34"/>
      <c r="Z124" s="34"/>
      <c r="AA124" s="143"/>
      <c r="AB124" s="122">
        <f>COUNTIF(P124:Z128,"Y")</f>
        <v>0</v>
      </c>
      <c r="AC124" s="146" t="str">
        <f t="shared" ref="AC124" si="45">IF(AB124&gt;0,"OK","No Debrief")</f>
        <v>No Debrief</v>
      </c>
      <c r="AD124" s="68" t="s">
        <v>62</v>
      </c>
      <c r="AE124" s="125"/>
      <c r="AF124" s="151"/>
    </row>
    <row r="125" spans="1:32" x14ac:dyDescent="0.25">
      <c r="A125" s="156"/>
      <c r="B125" s="35"/>
      <c r="C125" s="36"/>
      <c r="D125" s="36"/>
      <c r="E125" s="36"/>
      <c r="F125" s="36"/>
      <c r="G125" s="36"/>
      <c r="H125" s="36"/>
      <c r="I125" s="36"/>
      <c r="J125" s="36"/>
      <c r="K125" s="36"/>
      <c r="L125" s="36"/>
      <c r="M125" s="144"/>
      <c r="N125" s="123"/>
      <c r="O125" s="147"/>
      <c r="P125" s="36"/>
      <c r="Q125" s="36"/>
      <c r="R125" s="36"/>
      <c r="S125" s="36"/>
      <c r="T125" s="36"/>
      <c r="U125" s="36"/>
      <c r="V125" s="36"/>
      <c r="W125" s="36"/>
      <c r="X125" s="36"/>
      <c r="Y125" s="36"/>
      <c r="Z125" s="36"/>
      <c r="AA125" s="144"/>
      <c r="AB125" s="123"/>
      <c r="AC125" s="147"/>
      <c r="AD125" s="94" t="str">
        <f>IF(O124="OK", "Yes", "No")</f>
        <v>No</v>
      </c>
      <c r="AE125" s="126"/>
      <c r="AF125" s="150"/>
    </row>
    <row r="126" spans="1:32" x14ac:dyDescent="0.25">
      <c r="A126" s="156"/>
      <c r="B126" s="35"/>
      <c r="C126" s="36"/>
      <c r="D126" s="36"/>
      <c r="E126" s="36"/>
      <c r="F126" s="36"/>
      <c r="G126" s="36"/>
      <c r="H126" s="36"/>
      <c r="I126" s="36"/>
      <c r="J126" s="36"/>
      <c r="K126" s="36"/>
      <c r="L126" s="36"/>
      <c r="M126" s="144"/>
      <c r="N126" s="123"/>
      <c r="O126" s="147"/>
      <c r="P126" s="36"/>
      <c r="Q126" s="36"/>
      <c r="R126" s="36"/>
      <c r="S126" s="36"/>
      <c r="T126" s="36"/>
      <c r="U126" s="36"/>
      <c r="V126" s="36"/>
      <c r="W126" s="36"/>
      <c r="X126" s="36"/>
      <c r="Y126" s="36"/>
      <c r="Z126" s="36"/>
      <c r="AA126" s="144"/>
      <c r="AB126" s="123"/>
      <c r="AC126" s="147"/>
      <c r="AD126" s="55" t="s">
        <v>63</v>
      </c>
      <c r="AE126" s="126"/>
      <c r="AF126" s="93" t="s">
        <v>86</v>
      </c>
    </row>
    <row r="127" spans="1:32" x14ac:dyDescent="0.25">
      <c r="A127" s="157"/>
      <c r="B127" s="35"/>
      <c r="C127" s="36"/>
      <c r="D127" s="36"/>
      <c r="E127" s="36"/>
      <c r="F127" s="36"/>
      <c r="G127" s="36"/>
      <c r="H127" s="36"/>
      <c r="I127" s="36"/>
      <c r="J127" s="36"/>
      <c r="K127" s="36"/>
      <c r="L127" s="36"/>
      <c r="M127" s="144"/>
      <c r="N127" s="123"/>
      <c r="O127" s="147"/>
      <c r="P127" s="36"/>
      <c r="Q127" s="36"/>
      <c r="R127" s="36"/>
      <c r="S127" s="36"/>
      <c r="T127" s="36"/>
      <c r="U127" s="36"/>
      <c r="V127" s="36"/>
      <c r="W127" s="36"/>
      <c r="X127" s="36"/>
      <c r="Y127" s="36"/>
      <c r="Z127" s="36"/>
      <c r="AA127" s="144"/>
      <c r="AB127" s="123"/>
      <c r="AC127" s="147"/>
      <c r="AD127" s="94" t="str">
        <f>IF(AC124="OK","Yes","No")</f>
        <v>No</v>
      </c>
      <c r="AE127" s="126"/>
      <c r="AF127" s="134"/>
    </row>
    <row r="128" spans="1:32" x14ac:dyDescent="0.25">
      <c r="A128" s="71" t="str">
        <f>IF(AD123="Cycle Complete", "", "Caution: Previous cycle incomplete")</f>
        <v>Caution: Previous cycle incomplete</v>
      </c>
      <c r="B128" s="37"/>
      <c r="C128" s="38"/>
      <c r="D128" s="38"/>
      <c r="E128" s="38"/>
      <c r="F128" s="38"/>
      <c r="G128" s="38"/>
      <c r="H128" s="38"/>
      <c r="I128" s="38"/>
      <c r="J128" s="38"/>
      <c r="K128" s="38"/>
      <c r="L128" s="38"/>
      <c r="M128" s="145"/>
      <c r="N128" s="124"/>
      <c r="O128" s="148"/>
      <c r="P128" s="38"/>
      <c r="Q128" s="38"/>
      <c r="R128" s="38"/>
      <c r="S128" s="38"/>
      <c r="T128" s="38"/>
      <c r="U128" s="38"/>
      <c r="V128" s="38"/>
      <c r="W128" s="38"/>
      <c r="X128" s="38"/>
      <c r="Y128" s="38"/>
      <c r="Z128" s="38"/>
      <c r="AA128" s="145"/>
      <c r="AB128" s="124"/>
      <c r="AC128" s="148"/>
      <c r="AD128" s="57" t="str">
        <f>IF(AND(AD125="Yes",AD127="Yes"),"Cycle Complete","Cycle Incomplete")</f>
        <v>Cycle Incomplete</v>
      </c>
      <c r="AE128" s="127"/>
      <c r="AF128" s="135"/>
    </row>
    <row r="129" spans="1:32" ht="15" customHeight="1" x14ac:dyDescent="0.25">
      <c r="A129" s="152"/>
      <c r="B129" s="45"/>
      <c r="C129" s="46"/>
      <c r="D129" s="46"/>
      <c r="E129" s="46"/>
      <c r="F129" s="46"/>
      <c r="G129" s="46"/>
      <c r="H129" s="46"/>
      <c r="I129" s="46"/>
      <c r="J129" s="46"/>
      <c r="K129" s="46"/>
      <c r="L129" s="46"/>
      <c r="M129" s="128"/>
      <c r="N129" s="131">
        <f>COUNTIF(C129:L133,"y")</f>
        <v>0</v>
      </c>
      <c r="O129" s="140" t="str">
        <f t="shared" ref="O129" si="46">IF(N129&gt;0,"OK","No Observation")</f>
        <v>No Observation</v>
      </c>
      <c r="P129" s="46"/>
      <c r="Q129" s="46"/>
      <c r="R129" s="46"/>
      <c r="S129" s="46"/>
      <c r="T129" s="46"/>
      <c r="U129" s="46"/>
      <c r="V129" s="46"/>
      <c r="W129" s="46"/>
      <c r="X129" s="46"/>
      <c r="Y129" s="46"/>
      <c r="Z129" s="46"/>
      <c r="AA129" s="128"/>
      <c r="AB129" s="131">
        <f>COUNTIF(P129:Z133,"Y")</f>
        <v>0</v>
      </c>
      <c r="AC129" s="140" t="str">
        <f t="shared" ref="AC129" si="47">IF(AB129&gt;0,"OK","No Debrief")</f>
        <v>No Debrief</v>
      </c>
      <c r="AD129" s="68" t="s">
        <v>62</v>
      </c>
      <c r="AE129" s="119"/>
      <c r="AF129" s="136"/>
    </row>
    <row r="130" spans="1:32" x14ac:dyDescent="0.25">
      <c r="A130" s="153"/>
      <c r="B130" s="47"/>
      <c r="C130" s="48"/>
      <c r="D130" s="48"/>
      <c r="E130" s="48"/>
      <c r="F130" s="48"/>
      <c r="G130" s="48"/>
      <c r="H130" s="48"/>
      <c r="I130" s="48"/>
      <c r="J130" s="48"/>
      <c r="K130" s="48"/>
      <c r="L130" s="48"/>
      <c r="M130" s="129"/>
      <c r="N130" s="132"/>
      <c r="O130" s="141"/>
      <c r="P130" s="48"/>
      <c r="Q130" s="48"/>
      <c r="R130" s="48"/>
      <c r="S130" s="48"/>
      <c r="T130" s="48"/>
      <c r="U130" s="48"/>
      <c r="V130" s="48"/>
      <c r="W130" s="48"/>
      <c r="X130" s="48"/>
      <c r="Y130" s="48"/>
      <c r="Z130" s="48"/>
      <c r="AA130" s="129"/>
      <c r="AB130" s="132"/>
      <c r="AC130" s="141"/>
      <c r="AD130" s="94" t="str">
        <f>IF(O129="OK", "Yes", "No")</f>
        <v>No</v>
      </c>
      <c r="AE130" s="120"/>
      <c r="AF130" s="137"/>
    </row>
    <row r="131" spans="1:32" x14ac:dyDescent="0.25">
      <c r="A131" s="153"/>
      <c r="B131" s="47"/>
      <c r="C131" s="48"/>
      <c r="D131" s="48"/>
      <c r="E131" s="48"/>
      <c r="F131" s="48"/>
      <c r="G131" s="48"/>
      <c r="H131" s="48"/>
      <c r="I131" s="48"/>
      <c r="J131" s="48"/>
      <c r="K131" s="48"/>
      <c r="L131" s="48"/>
      <c r="M131" s="129"/>
      <c r="N131" s="132"/>
      <c r="O131" s="141"/>
      <c r="P131" s="48"/>
      <c r="Q131" s="48"/>
      <c r="R131" s="48"/>
      <c r="S131" s="48"/>
      <c r="T131" s="48"/>
      <c r="U131" s="48"/>
      <c r="V131" s="48"/>
      <c r="W131" s="48"/>
      <c r="X131" s="48"/>
      <c r="Y131" s="48"/>
      <c r="Z131" s="48"/>
      <c r="AA131" s="129"/>
      <c r="AB131" s="132"/>
      <c r="AC131" s="141"/>
      <c r="AD131" s="55" t="s">
        <v>63</v>
      </c>
      <c r="AE131" s="120"/>
      <c r="AF131" s="93" t="s">
        <v>86</v>
      </c>
    </row>
    <row r="132" spans="1:32" x14ac:dyDescent="0.25">
      <c r="A132" s="154"/>
      <c r="B132" s="47"/>
      <c r="C132" s="48"/>
      <c r="D132" s="48"/>
      <c r="E132" s="48"/>
      <c r="F132" s="48"/>
      <c r="G132" s="48"/>
      <c r="H132" s="48"/>
      <c r="I132" s="48"/>
      <c r="J132" s="48"/>
      <c r="K132" s="48"/>
      <c r="L132" s="48"/>
      <c r="M132" s="129"/>
      <c r="N132" s="132"/>
      <c r="O132" s="141"/>
      <c r="P132" s="48"/>
      <c r="Q132" s="48"/>
      <c r="R132" s="48"/>
      <c r="S132" s="48"/>
      <c r="T132" s="48"/>
      <c r="U132" s="48"/>
      <c r="V132" s="48"/>
      <c r="W132" s="48"/>
      <c r="X132" s="48"/>
      <c r="Y132" s="48"/>
      <c r="Z132" s="48"/>
      <c r="AA132" s="129"/>
      <c r="AB132" s="132"/>
      <c r="AC132" s="141"/>
      <c r="AD132" s="94" t="str">
        <f>IF(AC129="OK","Yes","No")</f>
        <v>No</v>
      </c>
      <c r="AE132" s="120"/>
      <c r="AF132" s="138"/>
    </row>
    <row r="133" spans="1:32" x14ac:dyDescent="0.25">
      <c r="A133" s="53" t="str">
        <f>IF(AD128="Cycle Complete", "", "Caution: Previous cycle incomplete")</f>
        <v>Caution: Previous cycle incomplete</v>
      </c>
      <c r="B133" s="49"/>
      <c r="C133" s="50"/>
      <c r="D133" s="50"/>
      <c r="E133" s="50"/>
      <c r="F133" s="50"/>
      <c r="G133" s="50"/>
      <c r="H133" s="50"/>
      <c r="I133" s="50"/>
      <c r="J133" s="50"/>
      <c r="K133" s="50"/>
      <c r="L133" s="50"/>
      <c r="M133" s="130"/>
      <c r="N133" s="133"/>
      <c r="O133" s="142"/>
      <c r="P133" s="50"/>
      <c r="Q133" s="50"/>
      <c r="R133" s="50"/>
      <c r="S133" s="50"/>
      <c r="T133" s="50"/>
      <c r="U133" s="50"/>
      <c r="V133" s="50"/>
      <c r="W133" s="50"/>
      <c r="X133" s="50"/>
      <c r="Y133" s="50"/>
      <c r="Z133" s="50"/>
      <c r="AA133" s="130"/>
      <c r="AB133" s="133"/>
      <c r="AC133" s="142"/>
      <c r="AD133" s="57" t="str">
        <f>IF(AND(AD130="Yes",AD132="Yes"),"Cycle Complete","Cycle Incomplete")</f>
        <v>Cycle Incomplete</v>
      </c>
      <c r="AE133" s="121"/>
      <c r="AF133" s="139"/>
    </row>
    <row r="134" spans="1:32" ht="15" customHeight="1" x14ac:dyDescent="0.25">
      <c r="A134" s="155"/>
      <c r="B134" s="33"/>
      <c r="C134" s="34"/>
      <c r="D134" s="34"/>
      <c r="E134" s="34"/>
      <c r="F134" s="34"/>
      <c r="G134" s="34"/>
      <c r="H134" s="34"/>
      <c r="I134" s="34"/>
      <c r="J134" s="34"/>
      <c r="K134" s="34"/>
      <c r="L134" s="34"/>
      <c r="M134" s="143"/>
      <c r="N134" s="122">
        <f>COUNTIF(C134:L138,"y")</f>
        <v>0</v>
      </c>
      <c r="O134" s="146" t="str">
        <f t="shared" ref="O134" si="48">IF(N134&gt;0,"OK","No Observation")</f>
        <v>No Observation</v>
      </c>
      <c r="P134" s="34"/>
      <c r="Q134" s="34"/>
      <c r="R134" s="34"/>
      <c r="S134" s="34"/>
      <c r="T134" s="34"/>
      <c r="U134" s="34"/>
      <c r="V134" s="34"/>
      <c r="W134" s="34"/>
      <c r="X134" s="34"/>
      <c r="Y134" s="34"/>
      <c r="Z134" s="34"/>
      <c r="AA134" s="143"/>
      <c r="AB134" s="122">
        <f>COUNTIF(P134:Z138,"Y")</f>
        <v>0</v>
      </c>
      <c r="AC134" s="146" t="str">
        <f t="shared" ref="AC134" si="49">IF(AB134&gt;0,"OK","No Debrief")</f>
        <v>No Debrief</v>
      </c>
      <c r="AD134" s="68" t="s">
        <v>62</v>
      </c>
      <c r="AE134" s="125"/>
      <c r="AF134" s="151"/>
    </row>
    <row r="135" spans="1:32" x14ac:dyDescent="0.25">
      <c r="A135" s="156"/>
      <c r="B135" s="35"/>
      <c r="C135" s="36"/>
      <c r="D135" s="36"/>
      <c r="E135" s="36"/>
      <c r="F135" s="36"/>
      <c r="G135" s="36"/>
      <c r="H135" s="36"/>
      <c r="I135" s="36"/>
      <c r="J135" s="36"/>
      <c r="K135" s="36"/>
      <c r="L135" s="36"/>
      <c r="M135" s="144"/>
      <c r="N135" s="123"/>
      <c r="O135" s="147"/>
      <c r="P135" s="36"/>
      <c r="Q135" s="36"/>
      <c r="R135" s="36"/>
      <c r="S135" s="36"/>
      <c r="T135" s="36"/>
      <c r="U135" s="36"/>
      <c r="V135" s="36"/>
      <c r="W135" s="36"/>
      <c r="X135" s="36"/>
      <c r="Y135" s="36"/>
      <c r="Z135" s="36"/>
      <c r="AA135" s="144"/>
      <c r="AB135" s="123"/>
      <c r="AC135" s="147"/>
      <c r="AD135" s="94" t="str">
        <f>IF(O134="OK", "Yes", "No")</f>
        <v>No</v>
      </c>
      <c r="AE135" s="126"/>
      <c r="AF135" s="150"/>
    </row>
    <row r="136" spans="1:32" x14ac:dyDescent="0.25">
      <c r="A136" s="156"/>
      <c r="B136" s="35"/>
      <c r="C136" s="36"/>
      <c r="D136" s="36"/>
      <c r="E136" s="36"/>
      <c r="F136" s="36"/>
      <c r="G136" s="36"/>
      <c r="H136" s="36"/>
      <c r="I136" s="36"/>
      <c r="J136" s="36"/>
      <c r="K136" s="36"/>
      <c r="L136" s="36"/>
      <c r="M136" s="144"/>
      <c r="N136" s="123"/>
      <c r="O136" s="147"/>
      <c r="P136" s="36"/>
      <c r="Q136" s="36"/>
      <c r="R136" s="36"/>
      <c r="S136" s="36"/>
      <c r="T136" s="36"/>
      <c r="U136" s="36"/>
      <c r="V136" s="36"/>
      <c r="W136" s="36"/>
      <c r="X136" s="36"/>
      <c r="Y136" s="36"/>
      <c r="Z136" s="36"/>
      <c r="AA136" s="144"/>
      <c r="AB136" s="123"/>
      <c r="AC136" s="147"/>
      <c r="AD136" s="55" t="s">
        <v>63</v>
      </c>
      <c r="AE136" s="126"/>
      <c r="AF136" s="93" t="s">
        <v>86</v>
      </c>
    </row>
    <row r="137" spans="1:32" x14ac:dyDescent="0.25">
      <c r="A137" s="157"/>
      <c r="B137" s="35"/>
      <c r="C137" s="36"/>
      <c r="D137" s="36"/>
      <c r="E137" s="36"/>
      <c r="F137" s="36"/>
      <c r="G137" s="36"/>
      <c r="H137" s="36"/>
      <c r="I137" s="36"/>
      <c r="J137" s="36"/>
      <c r="K137" s="36"/>
      <c r="L137" s="36"/>
      <c r="M137" s="144"/>
      <c r="N137" s="123"/>
      <c r="O137" s="147"/>
      <c r="P137" s="36"/>
      <c r="Q137" s="36"/>
      <c r="R137" s="36"/>
      <c r="S137" s="36"/>
      <c r="T137" s="36"/>
      <c r="U137" s="36"/>
      <c r="V137" s="36"/>
      <c r="W137" s="36"/>
      <c r="X137" s="36"/>
      <c r="Y137" s="36"/>
      <c r="Z137" s="36"/>
      <c r="AA137" s="144"/>
      <c r="AB137" s="123"/>
      <c r="AC137" s="147"/>
      <c r="AD137" s="94" t="str">
        <f>IF(AC134="OK","Yes","No")</f>
        <v>No</v>
      </c>
      <c r="AE137" s="126"/>
      <c r="AF137" s="134"/>
    </row>
    <row r="138" spans="1:32" x14ac:dyDescent="0.25">
      <c r="A138" s="71" t="str">
        <f>IF(AD133="Cycle Complete", "", "Caution: Previous cycle incomplete")</f>
        <v>Caution: Previous cycle incomplete</v>
      </c>
      <c r="B138" s="37"/>
      <c r="C138" s="38"/>
      <c r="D138" s="38"/>
      <c r="E138" s="38"/>
      <c r="F138" s="38"/>
      <c r="G138" s="38"/>
      <c r="H138" s="38"/>
      <c r="I138" s="38"/>
      <c r="J138" s="38"/>
      <c r="K138" s="38"/>
      <c r="L138" s="38"/>
      <c r="M138" s="145"/>
      <c r="N138" s="124"/>
      <c r="O138" s="148"/>
      <c r="P138" s="38"/>
      <c r="Q138" s="38"/>
      <c r="R138" s="38"/>
      <c r="S138" s="38"/>
      <c r="T138" s="38"/>
      <c r="U138" s="38"/>
      <c r="V138" s="38"/>
      <c r="W138" s="38"/>
      <c r="X138" s="38"/>
      <c r="Y138" s="38"/>
      <c r="Z138" s="38"/>
      <c r="AA138" s="145"/>
      <c r="AB138" s="124"/>
      <c r="AC138" s="148"/>
      <c r="AD138" s="57" t="str">
        <f>IF(AND(AD135="Yes",AD137="Yes"),"Cycle Complete","Cycle Incomplete")</f>
        <v>Cycle Incomplete</v>
      </c>
      <c r="AE138" s="127"/>
      <c r="AF138" s="135"/>
    </row>
    <row r="139" spans="1:32" ht="15" customHeight="1" x14ac:dyDescent="0.25">
      <c r="A139" s="152"/>
      <c r="B139" s="45"/>
      <c r="C139" s="46"/>
      <c r="D139" s="46"/>
      <c r="E139" s="46"/>
      <c r="F139" s="46"/>
      <c r="G139" s="46"/>
      <c r="H139" s="46"/>
      <c r="I139" s="46"/>
      <c r="J139" s="46"/>
      <c r="K139" s="46"/>
      <c r="L139" s="46"/>
      <c r="M139" s="128"/>
      <c r="N139" s="131">
        <f>COUNTIF(C139:L143,"y")</f>
        <v>0</v>
      </c>
      <c r="O139" s="140" t="str">
        <f t="shared" ref="O139" si="50">IF(N139&gt;0,"OK","No Observation")</f>
        <v>No Observation</v>
      </c>
      <c r="P139" s="46"/>
      <c r="Q139" s="46"/>
      <c r="R139" s="46"/>
      <c r="S139" s="46"/>
      <c r="T139" s="46"/>
      <c r="U139" s="46"/>
      <c r="V139" s="46"/>
      <c r="W139" s="46"/>
      <c r="X139" s="46"/>
      <c r="Y139" s="46"/>
      <c r="Z139" s="46"/>
      <c r="AA139" s="128"/>
      <c r="AB139" s="131">
        <f>COUNTIF(P139:Z143,"Y")</f>
        <v>0</v>
      </c>
      <c r="AC139" s="140" t="str">
        <f t="shared" ref="AC139" si="51">IF(AB139&gt;0,"OK","No Debrief")</f>
        <v>No Debrief</v>
      </c>
      <c r="AD139" s="68" t="s">
        <v>62</v>
      </c>
      <c r="AE139" s="119"/>
      <c r="AF139" s="136"/>
    </row>
    <row r="140" spans="1:32" x14ac:dyDescent="0.25">
      <c r="A140" s="153"/>
      <c r="B140" s="47"/>
      <c r="C140" s="48"/>
      <c r="D140" s="48"/>
      <c r="E140" s="48"/>
      <c r="F140" s="48"/>
      <c r="G140" s="48"/>
      <c r="H140" s="48"/>
      <c r="I140" s="48"/>
      <c r="J140" s="48"/>
      <c r="K140" s="48"/>
      <c r="L140" s="48"/>
      <c r="M140" s="129"/>
      <c r="N140" s="132"/>
      <c r="O140" s="141"/>
      <c r="P140" s="48"/>
      <c r="Q140" s="48"/>
      <c r="R140" s="48"/>
      <c r="S140" s="48"/>
      <c r="T140" s="48"/>
      <c r="U140" s="48"/>
      <c r="V140" s="48"/>
      <c r="W140" s="48"/>
      <c r="X140" s="48"/>
      <c r="Y140" s="48"/>
      <c r="Z140" s="48"/>
      <c r="AA140" s="129"/>
      <c r="AB140" s="132"/>
      <c r="AC140" s="141"/>
      <c r="AD140" s="94" t="str">
        <f>IF(O139="OK", "Yes", "No")</f>
        <v>No</v>
      </c>
      <c r="AE140" s="120"/>
      <c r="AF140" s="137"/>
    </row>
    <row r="141" spans="1:32" x14ac:dyDescent="0.25">
      <c r="A141" s="153"/>
      <c r="B141" s="47"/>
      <c r="C141" s="48"/>
      <c r="D141" s="48"/>
      <c r="E141" s="48"/>
      <c r="F141" s="48"/>
      <c r="G141" s="48"/>
      <c r="H141" s="48"/>
      <c r="I141" s="48"/>
      <c r="J141" s="48"/>
      <c r="K141" s="48"/>
      <c r="L141" s="48"/>
      <c r="M141" s="129"/>
      <c r="N141" s="132"/>
      <c r="O141" s="141"/>
      <c r="P141" s="48"/>
      <c r="Q141" s="48"/>
      <c r="R141" s="48"/>
      <c r="S141" s="48"/>
      <c r="T141" s="48"/>
      <c r="U141" s="48"/>
      <c r="V141" s="48"/>
      <c r="W141" s="48"/>
      <c r="X141" s="48"/>
      <c r="Y141" s="48"/>
      <c r="Z141" s="48"/>
      <c r="AA141" s="129"/>
      <c r="AB141" s="132"/>
      <c r="AC141" s="141"/>
      <c r="AD141" s="55" t="s">
        <v>63</v>
      </c>
      <c r="AE141" s="120"/>
      <c r="AF141" s="93" t="s">
        <v>86</v>
      </c>
    </row>
    <row r="142" spans="1:32" x14ac:dyDescent="0.25">
      <c r="A142" s="154"/>
      <c r="B142" s="47"/>
      <c r="C142" s="48"/>
      <c r="D142" s="48"/>
      <c r="E142" s="48"/>
      <c r="F142" s="48"/>
      <c r="G142" s="48"/>
      <c r="H142" s="48"/>
      <c r="I142" s="48"/>
      <c r="J142" s="48"/>
      <c r="K142" s="48"/>
      <c r="L142" s="48"/>
      <c r="M142" s="129"/>
      <c r="N142" s="132"/>
      <c r="O142" s="141"/>
      <c r="P142" s="48"/>
      <c r="Q142" s="48"/>
      <c r="R142" s="48"/>
      <c r="S142" s="48"/>
      <c r="T142" s="48"/>
      <c r="U142" s="48"/>
      <c r="V142" s="48"/>
      <c r="W142" s="48"/>
      <c r="X142" s="48"/>
      <c r="Y142" s="48"/>
      <c r="Z142" s="48"/>
      <c r="AA142" s="129"/>
      <c r="AB142" s="132"/>
      <c r="AC142" s="141"/>
      <c r="AD142" s="94" t="str">
        <f>IF(AC139="OK","Yes","No")</f>
        <v>No</v>
      </c>
      <c r="AE142" s="120"/>
      <c r="AF142" s="138"/>
    </row>
    <row r="143" spans="1:32" x14ac:dyDescent="0.25">
      <c r="A143" s="53" t="str">
        <f>IF(AD138="Cycle Complete", "", "Caution: Previous cycle incomplete")</f>
        <v>Caution: Previous cycle incomplete</v>
      </c>
      <c r="B143" s="49"/>
      <c r="C143" s="50"/>
      <c r="D143" s="50"/>
      <c r="E143" s="50"/>
      <c r="F143" s="50"/>
      <c r="G143" s="50"/>
      <c r="H143" s="50"/>
      <c r="I143" s="50"/>
      <c r="J143" s="50"/>
      <c r="K143" s="50"/>
      <c r="L143" s="50"/>
      <c r="M143" s="130"/>
      <c r="N143" s="133"/>
      <c r="O143" s="142"/>
      <c r="P143" s="50"/>
      <c r="Q143" s="50"/>
      <c r="R143" s="50"/>
      <c r="S143" s="50"/>
      <c r="T143" s="50"/>
      <c r="U143" s="50"/>
      <c r="V143" s="50"/>
      <c r="W143" s="50"/>
      <c r="X143" s="50"/>
      <c r="Y143" s="50"/>
      <c r="Z143" s="50"/>
      <c r="AA143" s="130"/>
      <c r="AB143" s="133"/>
      <c r="AC143" s="142"/>
      <c r="AD143" s="57" t="str">
        <f>IF(AND(AD140="Yes",AD142="Yes"),"Cycle Complete","Cycle Incomplete")</f>
        <v>Cycle Incomplete</v>
      </c>
      <c r="AE143" s="121"/>
      <c r="AF143" s="139"/>
    </row>
    <row r="144" spans="1:32" ht="15" customHeight="1" x14ac:dyDescent="0.25">
      <c r="A144" s="155"/>
      <c r="B144" s="33"/>
      <c r="C144" s="34"/>
      <c r="D144" s="34"/>
      <c r="E144" s="34"/>
      <c r="F144" s="34"/>
      <c r="G144" s="34"/>
      <c r="H144" s="34"/>
      <c r="I144" s="34"/>
      <c r="J144" s="34"/>
      <c r="K144" s="34"/>
      <c r="L144" s="34"/>
      <c r="M144" s="143"/>
      <c r="N144" s="122">
        <f>COUNTIF(C144:L148,"y")</f>
        <v>0</v>
      </c>
      <c r="O144" s="146" t="str">
        <f t="shared" ref="O144" si="52">IF(N144&gt;0,"OK","No Observation")</f>
        <v>No Observation</v>
      </c>
      <c r="P144" s="34"/>
      <c r="Q144" s="34"/>
      <c r="R144" s="34"/>
      <c r="S144" s="34"/>
      <c r="T144" s="34"/>
      <c r="U144" s="34"/>
      <c r="V144" s="34"/>
      <c r="W144" s="34"/>
      <c r="X144" s="34"/>
      <c r="Y144" s="34"/>
      <c r="Z144" s="34"/>
      <c r="AA144" s="143"/>
      <c r="AB144" s="122">
        <f>COUNTIF(P144:Z148,"Y")</f>
        <v>0</v>
      </c>
      <c r="AC144" s="146" t="str">
        <f t="shared" ref="AC144" si="53">IF(AB144&gt;0,"OK","No Debrief")</f>
        <v>No Debrief</v>
      </c>
      <c r="AD144" s="68" t="s">
        <v>62</v>
      </c>
      <c r="AE144" s="125"/>
      <c r="AF144" s="151"/>
    </row>
    <row r="145" spans="1:32" x14ac:dyDescent="0.25">
      <c r="A145" s="156"/>
      <c r="B145" s="35"/>
      <c r="C145" s="36"/>
      <c r="D145" s="36"/>
      <c r="E145" s="36"/>
      <c r="F145" s="36"/>
      <c r="G145" s="36"/>
      <c r="H145" s="36"/>
      <c r="I145" s="36"/>
      <c r="J145" s="36"/>
      <c r="K145" s="36"/>
      <c r="L145" s="36"/>
      <c r="M145" s="144"/>
      <c r="N145" s="123"/>
      <c r="O145" s="147"/>
      <c r="P145" s="36"/>
      <c r="Q145" s="36"/>
      <c r="R145" s="36"/>
      <c r="S145" s="36"/>
      <c r="T145" s="36"/>
      <c r="U145" s="36"/>
      <c r="V145" s="36"/>
      <c r="W145" s="36"/>
      <c r="X145" s="36"/>
      <c r="Y145" s="36"/>
      <c r="Z145" s="36"/>
      <c r="AA145" s="144"/>
      <c r="AB145" s="123"/>
      <c r="AC145" s="147"/>
      <c r="AD145" s="94" t="str">
        <f>IF(O144="OK", "Yes", "No")</f>
        <v>No</v>
      </c>
      <c r="AE145" s="126"/>
      <c r="AF145" s="150"/>
    </row>
    <row r="146" spans="1:32" x14ac:dyDescent="0.25">
      <c r="A146" s="156"/>
      <c r="B146" s="35"/>
      <c r="C146" s="36"/>
      <c r="D146" s="36"/>
      <c r="E146" s="36"/>
      <c r="F146" s="36"/>
      <c r="G146" s="36"/>
      <c r="H146" s="36"/>
      <c r="I146" s="36"/>
      <c r="J146" s="36"/>
      <c r="K146" s="36"/>
      <c r="L146" s="36"/>
      <c r="M146" s="144"/>
      <c r="N146" s="123"/>
      <c r="O146" s="147"/>
      <c r="P146" s="36"/>
      <c r="Q146" s="36"/>
      <c r="R146" s="36"/>
      <c r="S146" s="36"/>
      <c r="T146" s="36"/>
      <c r="U146" s="36"/>
      <c r="V146" s="36"/>
      <c r="W146" s="36"/>
      <c r="X146" s="36"/>
      <c r="Y146" s="36"/>
      <c r="Z146" s="36"/>
      <c r="AA146" s="144"/>
      <c r="AB146" s="123"/>
      <c r="AC146" s="147"/>
      <c r="AD146" s="55" t="s">
        <v>63</v>
      </c>
      <c r="AE146" s="126"/>
      <c r="AF146" s="93" t="s">
        <v>86</v>
      </c>
    </row>
    <row r="147" spans="1:32" x14ac:dyDescent="0.25">
      <c r="A147" s="157"/>
      <c r="B147" s="35"/>
      <c r="C147" s="36"/>
      <c r="D147" s="36"/>
      <c r="E147" s="36"/>
      <c r="F147" s="36"/>
      <c r="G147" s="36"/>
      <c r="H147" s="36"/>
      <c r="I147" s="36"/>
      <c r="J147" s="36"/>
      <c r="K147" s="36"/>
      <c r="L147" s="36"/>
      <c r="M147" s="144"/>
      <c r="N147" s="123"/>
      <c r="O147" s="147"/>
      <c r="P147" s="36"/>
      <c r="Q147" s="36"/>
      <c r="R147" s="36"/>
      <c r="S147" s="36"/>
      <c r="T147" s="36"/>
      <c r="U147" s="36"/>
      <c r="V147" s="36"/>
      <c r="W147" s="36"/>
      <c r="X147" s="36"/>
      <c r="Y147" s="36"/>
      <c r="Z147" s="36"/>
      <c r="AA147" s="144"/>
      <c r="AB147" s="123"/>
      <c r="AC147" s="147"/>
      <c r="AD147" s="94" t="str">
        <f>IF(AC144="OK","Yes","No")</f>
        <v>No</v>
      </c>
      <c r="AE147" s="126"/>
      <c r="AF147" s="134"/>
    </row>
    <row r="148" spans="1:32" x14ac:dyDescent="0.25">
      <c r="A148" s="71" t="str">
        <f>IF(AD143="Cycle Complete", "", "Caution: Previous cycle incomplete")</f>
        <v>Caution: Previous cycle incomplete</v>
      </c>
      <c r="B148" s="37"/>
      <c r="C148" s="38"/>
      <c r="D148" s="38"/>
      <c r="E148" s="38"/>
      <c r="F148" s="38"/>
      <c r="G148" s="38"/>
      <c r="H148" s="38"/>
      <c r="I148" s="38"/>
      <c r="J148" s="38"/>
      <c r="K148" s="38"/>
      <c r="L148" s="38"/>
      <c r="M148" s="145"/>
      <c r="N148" s="124"/>
      <c r="O148" s="148"/>
      <c r="P148" s="38"/>
      <c r="Q148" s="38"/>
      <c r="R148" s="38"/>
      <c r="S148" s="38"/>
      <c r="T148" s="38"/>
      <c r="U148" s="38"/>
      <c r="V148" s="38"/>
      <c r="W148" s="38"/>
      <c r="X148" s="38"/>
      <c r="Y148" s="38"/>
      <c r="Z148" s="38"/>
      <c r="AA148" s="145"/>
      <c r="AB148" s="124"/>
      <c r="AC148" s="148"/>
      <c r="AD148" s="57" t="str">
        <f>IF(AND(AD145="Yes",AD147="Yes"),"Cycle Complete","Cycle Incomplete")</f>
        <v>Cycle Incomplete</v>
      </c>
      <c r="AE148" s="127"/>
      <c r="AF148" s="135"/>
    </row>
    <row r="149" spans="1:32" ht="15" customHeight="1" x14ac:dyDescent="0.25">
      <c r="A149" s="152"/>
      <c r="B149" s="45"/>
      <c r="C149" s="46"/>
      <c r="D149" s="46"/>
      <c r="E149" s="46"/>
      <c r="F149" s="46"/>
      <c r="G149" s="46"/>
      <c r="H149" s="46"/>
      <c r="I149" s="46"/>
      <c r="J149" s="46"/>
      <c r="K149" s="46"/>
      <c r="L149" s="46"/>
      <c r="M149" s="128"/>
      <c r="N149" s="131">
        <f>COUNTIF(C149:L153,"y")</f>
        <v>0</v>
      </c>
      <c r="O149" s="140" t="str">
        <f t="shared" ref="O149" si="54">IF(N149&gt;0,"OK","No Observation")</f>
        <v>No Observation</v>
      </c>
      <c r="P149" s="46"/>
      <c r="Q149" s="46"/>
      <c r="R149" s="46"/>
      <c r="S149" s="46"/>
      <c r="T149" s="46"/>
      <c r="U149" s="46"/>
      <c r="V149" s="46"/>
      <c r="W149" s="46"/>
      <c r="X149" s="46"/>
      <c r="Y149" s="46"/>
      <c r="Z149" s="46"/>
      <c r="AA149" s="128"/>
      <c r="AB149" s="131">
        <f>COUNTIF(P149:Z153,"Y")</f>
        <v>0</v>
      </c>
      <c r="AC149" s="140" t="str">
        <f t="shared" ref="AC149" si="55">IF(AB149&gt;0,"OK","No Debrief")</f>
        <v>No Debrief</v>
      </c>
      <c r="AD149" s="68" t="s">
        <v>62</v>
      </c>
      <c r="AE149" s="119"/>
      <c r="AF149" s="136"/>
    </row>
    <row r="150" spans="1:32" x14ac:dyDescent="0.25">
      <c r="A150" s="153"/>
      <c r="B150" s="47"/>
      <c r="C150" s="48"/>
      <c r="D150" s="48"/>
      <c r="E150" s="48"/>
      <c r="F150" s="48"/>
      <c r="G150" s="48"/>
      <c r="H150" s="48"/>
      <c r="I150" s="48"/>
      <c r="J150" s="48"/>
      <c r="K150" s="48"/>
      <c r="L150" s="48"/>
      <c r="M150" s="129"/>
      <c r="N150" s="132"/>
      <c r="O150" s="141"/>
      <c r="P150" s="48"/>
      <c r="Q150" s="48"/>
      <c r="R150" s="48"/>
      <c r="S150" s="48"/>
      <c r="T150" s="48"/>
      <c r="U150" s="48"/>
      <c r="V150" s="48"/>
      <c r="W150" s="48"/>
      <c r="X150" s="48"/>
      <c r="Y150" s="48"/>
      <c r="Z150" s="48"/>
      <c r="AA150" s="129"/>
      <c r="AB150" s="132"/>
      <c r="AC150" s="141"/>
      <c r="AD150" s="94" t="str">
        <f>IF(O149="OK", "Yes", "No")</f>
        <v>No</v>
      </c>
      <c r="AE150" s="120"/>
      <c r="AF150" s="137"/>
    </row>
    <row r="151" spans="1:32" x14ac:dyDescent="0.25">
      <c r="A151" s="153"/>
      <c r="B151" s="47"/>
      <c r="C151" s="48"/>
      <c r="D151" s="48"/>
      <c r="E151" s="48"/>
      <c r="F151" s="48"/>
      <c r="G151" s="48"/>
      <c r="H151" s="48"/>
      <c r="I151" s="48"/>
      <c r="J151" s="48"/>
      <c r="K151" s="48"/>
      <c r="L151" s="48"/>
      <c r="M151" s="129"/>
      <c r="N151" s="132"/>
      <c r="O151" s="141"/>
      <c r="P151" s="48"/>
      <c r="Q151" s="48"/>
      <c r="R151" s="48"/>
      <c r="S151" s="48"/>
      <c r="T151" s="48"/>
      <c r="U151" s="48"/>
      <c r="V151" s="48"/>
      <c r="W151" s="48"/>
      <c r="X151" s="48"/>
      <c r="Y151" s="48"/>
      <c r="Z151" s="48"/>
      <c r="AA151" s="129"/>
      <c r="AB151" s="132"/>
      <c r="AC151" s="141"/>
      <c r="AD151" s="55" t="s">
        <v>63</v>
      </c>
      <c r="AE151" s="120"/>
      <c r="AF151" s="93" t="s">
        <v>86</v>
      </c>
    </row>
    <row r="152" spans="1:32" x14ac:dyDescent="0.25">
      <c r="A152" s="154"/>
      <c r="B152" s="47"/>
      <c r="C152" s="48"/>
      <c r="D152" s="48"/>
      <c r="E152" s="48"/>
      <c r="F152" s="48"/>
      <c r="G152" s="48"/>
      <c r="H152" s="48"/>
      <c r="I152" s="48"/>
      <c r="J152" s="48"/>
      <c r="K152" s="48"/>
      <c r="L152" s="48"/>
      <c r="M152" s="129"/>
      <c r="N152" s="132"/>
      <c r="O152" s="141"/>
      <c r="P152" s="48"/>
      <c r="Q152" s="48"/>
      <c r="R152" s="48"/>
      <c r="S152" s="48"/>
      <c r="T152" s="48"/>
      <c r="U152" s="48"/>
      <c r="V152" s="48"/>
      <c r="W152" s="48"/>
      <c r="X152" s="48"/>
      <c r="Y152" s="48"/>
      <c r="Z152" s="48"/>
      <c r="AA152" s="129"/>
      <c r="AB152" s="132"/>
      <c r="AC152" s="141"/>
      <c r="AD152" s="94" t="str">
        <f>IF(AC149="OK","Yes","No")</f>
        <v>No</v>
      </c>
      <c r="AE152" s="120"/>
      <c r="AF152" s="138"/>
    </row>
    <row r="153" spans="1:32" x14ac:dyDescent="0.25">
      <c r="A153" s="53" t="str">
        <f>IF(AD148="Cycle Complete", "", "Caution: Previous cycle incomplete")</f>
        <v>Caution: Previous cycle incomplete</v>
      </c>
      <c r="B153" s="49"/>
      <c r="C153" s="50"/>
      <c r="D153" s="50"/>
      <c r="E153" s="50"/>
      <c r="F153" s="50"/>
      <c r="G153" s="50"/>
      <c r="H153" s="50"/>
      <c r="I153" s="50"/>
      <c r="J153" s="50"/>
      <c r="K153" s="50"/>
      <c r="L153" s="50"/>
      <c r="M153" s="130"/>
      <c r="N153" s="133"/>
      <c r="O153" s="142"/>
      <c r="P153" s="50"/>
      <c r="Q153" s="50"/>
      <c r="R153" s="50"/>
      <c r="S153" s="50"/>
      <c r="T153" s="50"/>
      <c r="U153" s="50"/>
      <c r="V153" s="50"/>
      <c r="W153" s="50"/>
      <c r="X153" s="50"/>
      <c r="Y153" s="50"/>
      <c r="Z153" s="50"/>
      <c r="AA153" s="130"/>
      <c r="AB153" s="133"/>
      <c r="AC153" s="142"/>
      <c r="AD153" s="57" t="str">
        <f>IF(AND(AD150="Yes",AD152="Yes"),"Cycle Complete","Cycle Incomplete")</f>
        <v>Cycle Incomplete</v>
      </c>
      <c r="AE153" s="121"/>
      <c r="AF153" s="139"/>
    </row>
    <row r="154" spans="1:32" ht="15" customHeight="1" x14ac:dyDescent="0.25">
      <c r="A154" s="155"/>
      <c r="B154" s="33"/>
      <c r="C154" s="34"/>
      <c r="D154" s="34"/>
      <c r="E154" s="34"/>
      <c r="F154" s="34"/>
      <c r="G154" s="34"/>
      <c r="H154" s="34"/>
      <c r="I154" s="34"/>
      <c r="J154" s="34"/>
      <c r="K154" s="34"/>
      <c r="L154" s="34"/>
      <c r="M154" s="143"/>
      <c r="N154" s="122">
        <f>COUNTIF(C154:L158,"y")</f>
        <v>0</v>
      </c>
      <c r="O154" s="146" t="str">
        <f t="shared" ref="O154" si="56">IF(N154&gt;0,"OK","No Observation")</f>
        <v>No Observation</v>
      </c>
      <c r="P154" s="34"/>
      <c r="Q154" s="34"/>
      <c r="R154" s="34"/>
      <c r="S154" s="34"/>
      <c r="T154" s="34"/>
      <c r="U154" s="34"/>
      <c r="V154" s="34"/>
      <c r="W154" s="34"/>
      <c r="X154" s="34"/>
      <c r="Y154" s="34"/>
      <c r="Z154" s="34"/>
      <c r="AA154" s="143"/>
      <c r="AB154" s="122">
        <f>COUNTIF(P154:Z158,"Y")</f>
        <v>0</v>
      </c>
      <c r="AC154" s="146" t="str">
        <f t="shared" ref="AC154" si="57">IF(AB154&gt;0,"OK","No Debrief")</f>
        <v>No Debrief</v>
      </c>
      <c r="AD154" s="68" t="s">
        <v>62</v>
      </c>
      <c r="AE154" s="125"/>
      <c r="AF154" s="151"/>
    </row>
    <row r="155" spans="1:32" x14ac:dyDescent="0.25">
      <c r="A155" s="156"/>
      <c r="B155" s="35"/>
      <c r="C155" s="36"/>
      <c r="D155" s="36"/>
      <c r="E155" s="36"/>
      <c r="F155" s="36"/>
      <c r="G155" s="36"/>
      <c r="H155" s="36"/>
      <c r="I155" s="36"/>
      <c r="J155" s="36"/>
      <c r="K155" s="36"/>
      <c r="L155" s="36"/>
      <c r="M155" s="144"/>
      <c r="N155" s="123"/>
      <c r="O155" s="147"/>
      <c r="P155" s="36"/>
      <c r="Q155" s="36"/>
      <c r="R155" s="36"/>
      <c r="S155" s="36"/>
      <c r="T155" s="36"/>
      <c r="U155" s="36"/>
      <c r="V155" s="36"/>
      <c r="W155" s="36"/>
      <c r="X155" s="36"/>
      <c r="Y155" s="36"/>
      <c r="Z155" s="36"/>
      <c r="AA155" s="144"/>
      <c r="AB155" s="123"/>
      <c r="AC155" s="147"/>
      <c r="AD155" s="94" t="str">
        <f>IF(O154="OK", "Yes", "No")</f>
        <v>No</v>
      </c>
      <c r="AE155" s="126"/>
      <c r="AF155" s="150"/>
    </row>
    <row r="156" spans="1:32" x14ac:dyDescent="0.25">
      <c r="A156" s="156"/>
      <c r="B156" s="35"/>
      <c r="C156" s="36"/>
      <c r="D156" s="36"/>
      <c r="E156" s="36"/>
      <c r="F156" s="36"/>
      <c r="G156" s="36"/>
      <c r="H156" s="36"/>
      <c r="I156" s="36"/>
      <c r="J156" s="36"/>
      <c r="K156" s="36"/>
      <c r="L156" s="36"/>
      <c r="M156" s="144"/>
      <c r="N156" s="123"/>
      <c r="O156" s="147"/>
      <c r="P156" s="36"/>
      <c r="Q156" s="36"/>
      <c r="R156" s="36"/>
      <c r="S156" s="36"/>
      <c r="T156" s="36"/>
      <c r="U156" s="36"/>
      <c r="V156" s="36"/>
      <c r="W156" s="36"/>
      <c r="X156" s="36"/>
      <c r="Y156" s="36"/>
      <c r="Z156" s="36"/>
      <c r="AA156" s="144"/>
      <c r="AB156" s="123"/>
      <c r="AC156" s="147"/>
      <c r="AD156" s="55" t="s">
        <v>63</v>
      </c>
      <c r="AE156" s="126"/>
      <c r="AF156" s="93" t="s">
        <v>86</v>
      </c>
    </row>
    <row r="157" spans="1:32" x14ac:dyDescent="0.25">
      <c r="A157" s="157"/>
      <c r="B157" s="35"/>
      <c r="C157" s="36"/>
      <c r="D157" s="36"/>
      <c r="E157" s="36"/>
      <c r="F157" s="36"/>
      <c r="G157" s="36"/>
      <c r="H157" s="36"/>
      <c r="I157" s="36"/>
      <c r="J157" s="36"/>
      <c r="K157" s="36"/>
      <c r="L157" s="36"/>
      <c r="M157" s="144"/>
      <c r="N157" s="123"/>
      <c r="O157" s="147"/>
      <c r="P157" s="36"/>
      <c r="Q157" s="36"/>
      <c r="R157" s="36"/>
      <c r="S157" s="36"/>
      <c r="T157" s="36"/>
      <c r="U157" s="36"/>
      <c r="V157" s="36"/>
      <c r="W157" s="36"/>
      <c r="X157" s="36"/>
      <c r="Y157" s="36"/>
      <c r="Z157" s="36"/>
      <c r="AA157" s="144"/>
      <c r="AB157" s="123"/>
      <c r="AC157" s="147"/>
      <c r="AD157" s="94" t="str">
        <f>IF(AC154="OK","Yes","No")</f>
        <v>No</v>
      </c>
      <c r="AE157" s="126"/>
      <c r="AF157" s="134"/>
    </row>
    <row r="158" spans="1:32" x14ac:dyDescent="0.25">
      <c r="A158" s="71" t="str">
        <f>IF(AD153="Cycle Complete", "", "Caution: Previous cycle incomplete")</f>
        <v>Caution: Previous cycle incomplete</v>
      </c>
      <c r="B158" s="37"/>
      <c r="C158" s="38"/>
      <c r="D158" s="38"/>
      <c r="E158" s="38"/>
      <c r="F158" s="38"/>
      <c r="G158" s="38"/>
      <c r="H158" s="38"/>
      <c r="I158" s="38"/>
      <c r="J158" s="38"/>
      <c r="K158" s="38"/>
      <c r="L158" s="38"/>
      <c r="M158" s="145"/>
      <c r="N158" s="124"/>
      <c r="O158" s="148"/>
      <c r="P158" s="38"/>
      <c r="Q158" s="38"/>
      <c r="R158" s="38"/>
      <c r="S158" s="38"/>
      <c r="T158" s="38"/>
      <c r="U158" s="38"/>
      <c r="V158" s="38"/>
      <c r="W158" s="38"/>
      <c r="X158" s="38"/>
      <c r="Y158" s="38"/>
      <c r="Z158" s="38"/>
      <c r="AA158" s="145"/>
      <c r="AB158" s="124"/>
      <c r="AC158" s="148"/>
      <c r="AD158" s="57" t="str">
        <f>IF(AND(AD155="Yes",AD157="Yes"),"Cycle Complete","Cycle Incomplete")</f>
        <v>Cycle Incomplete</v>
      </c>
      <c r="AE158" s="127"/>
      <c r="AF158" s="135"/>
    </row>
    <row r="159" spans="1:32" ht="15" customHeight="1" x14ac:dyDescent="0.25">
      <c r="A159" s="152"/>
      <c r="B159" s="45"/>
      <c r="C159" s="46"/>
      <c r="D159" s="46"/>
      <c r="E159" s="46"/>
      <c r="F159" s="46"/>
      <c r="G159" s="46"/>
      <c r="H159" s="46"/>
      <c r="I159" s="46"/>
      <c r="J159" s="46"/>
      <c r="K159" s="46"/>
      <c r="L159" s="46"/>
      <c r="M159" s="128"/>
      <c r="N159" s="131">
        <f>COUNTIF(C159:L163,"y")</f>
        <v>0</v>
      </c>
      <c r="O159" s="140" t="str">
        <f t="shared" ref="O159" si="58">IF(N159&gt;0,"OK","No Observation")</f>
        <v>No Observation</v>
      </c>
      <c r="P159" s="46"/>
      <c r="Q159" s="46"/>
      <c r="R159" s="46"/>
      <c r="S159" s="46"/>
      <c r="T159" s="46"/>
      <c r="U159" s="46"/>
      <c r="V159" s="46"/>
      <c r="W159" s="46"/>
      <c r="X159" s="46"/>
      <c r="Y159" s="46"/>
      <c r="Z159" s="46"/>
      <c r="AA159" s="128"/>
      <c r="AB159" s="131">
        <f>COUNTIF(P159:Z163,"Y")</f>
        <v>0</v>
      </c>
      <c r="AC159" s="140" t="str">
        <f t="shared" ref="AC159" si="59">IF(AB159&gt;0,"OK","No Debrief")</f>
        <v>No Debrief</v>
      </c>
      <c r="AD159" s="68" t="s">
        <v>62</v>
      </c>
      <c r="AE159" s="119"/>
      <c r="AF159" s="136"/>
    </row>
    <row r="160" spans="1:32" x14ac:dyDescent="0.25">
      <c r="A160" s="153"/>
      <c r="B160" s="47"/>
      <c r="C160" s="48"/>
      <c r="D160" s="48"/>
      <c r="E160" s="48"/>
      <c r="F160" s="48"/>
      <c r="G160" s="48"/>
      <c r="H160" s="48"/>
      <c r="I160" s="48"/>
      <c r="J160" s="48"/>
      <c r="K160" s="48"/>
      <c r="L160" s="48"/>
      <c r="M160" s="129"/>
      <c r="N160" s="132"/>
      <c r="O160" s="141"/>
      <c r="P160" s="48"/>
      <c r="Q160" s="48"/>
      <c r="R160" s="48"/>
      <c r="S160" s="48"/>
      <c r="T160" s="48"/>
      <c r="U160" s="48"/>
      <c r="V160" s="48"/>
      <c r="W160" s="48"/>
      <c r="X160" s="48"/>
      <c r="Y160" s="48"/>
      <c r="Z160" s="48"/>
      <c r="AA160" s="129"/>
      <c r="AB160" s="132"/>
      <c r="AC160" s="141"/>
      <c r="AD160" s="94" t="str">
        <f>IF(O159="OK", "Yes", "No")</f>
        <v>No</v>
      </c>
      <c r="AE160" s="120"/>
      <c r="AF160" s="137"/>
    </row>
    <row r="161" spans="1:32" x14ac:dyDescent="0.25">
      <c r="A161" s="153"/>
      <c r="B161" s="47"/>
      <c r="C161" s="48"/>
      <c r="D161" s="48"/>
      <c r="E161" s="48"/>
      <c r="F161" s="48"/>
      <c r="G161" s="48"/>
      <c r="H161" s="48"/>
      <c r="I161" s="48"/>
      <c r="J161" s="48"/>
      <c r="K161" s="48"/>
      <c r="L161" s="48"/>
      <c r="M161" s="129"/>
      <c r="N161" s="132"/>
      <c r="O161" s="141"/>
      <c r="P161" s="48"/>
      <c r="Q161" s="48"/>
      <c r="R161" s="48"/>
      <c r="S161" s="48"/>
      <c r="T161" s="48"/>
      <c r="U161" s="48"/>
      <c r="V161" s="48"/>
      <c r="W161" s="48"/>
      <c r="X161" s="48"/>
      <c r="Y161" s="48"/>
      <c r="Z161" s="48"/>
      <c r="AA161" s="129"/>
      <c r="AB161" s="132"/>
      <c r="AC161" s="141"/>
      <c r="AD161" s="55" t="s">
        <v>63</v>
      </c>
      <c r="AE161" s="120"/>
      <c r="AF161" s="93" t="s">
        <v>86</v>
      </c>
    </row>
    <row r="162" spans="1:32" x14ac:dyDescent="0.25">
      <c r="A162" s="154"/>
      <c r="B162" s="47"/>
      <c r="C162" s="48"/>
      <c r="D162" s="48"/>
      <c r="E162" s="48"/>
      <c r="F162" s="48"/>
      <c r="G162" s="48"/>
      <c r="H162" s="48"/>
      <c r="I162" s="48"/>
      <c r="J162" s="48"/>
      <c r="K162" s="48"/>
      <c r="L162" s="48"/>
      <c r="M162" s="129"/>
      <c r="N162" s="132"/>
      <c r="O162" s="141"/>
      <c r="P162" s="48"/>
      <c r="Q162" s="48"/>
      <c r="R162" s="48"/>
      <c r="S162" s="48"/>
      <c r="T162" s="48"/>
      <c r="U162" s="48"/>
      <c r="V162" s="48"/>
      <c r="W162" s="48"/>
      <c r="X162" s="48"/>
      <c r="Y162" s="48"/>
      <c r="Z162" s="48"/>
      <c r="AA162" s="129"/>
      <c r="AB162" s="132"/>
      <c r="AC162" s="141"/>
      <c r="AD162" s="94" t="str">
        <f>IF(AC159="OK","Yes","No")</f>
        <v>No</v>
      </c>
      <c r="AE162" s="120"/>
      <c r="AF162" s="138"/>
    </row>
    <row r="163" spans="1:32" x14ac:dyDescent="0.25">
      <c r="A163" s="53" t="str">
        <f>IF(AD158="Cycle Complete", "", "Caution: Previous cycle incomplete")</f>
        <v>Caution: Previous cycle incomplete</v>
      </c>
      <c r="B163" s="49"/>
      <c r="C163" s="50"/>
      <c r="D163" s="50"/>
      <c r="E163" s="50"/>
      <c r="F163" s="50"/>
      <c r="G163" s="50"/>
      <c r="H163" s="50"/>
      <c r="I163" s="50"/>
      <c r="J163" s="50"/>
      <c r="K163" s="50"/>
      <c r="L163" s="50"/>
      <c r="M163" s="130"/>
      <c r="N163" s="133"/>
      <c r="O163" s="142"/>
      <c r="P163" s="50"/>
      <c r="Q163" s="50"/>
      <c r="R163" s="50"/>
      <c r="S163" s="50"/>
      <c r="T163" s="50"/>
      <c r="U163" s="50"/>
      <c r="V163" s="50"/>
      <c r="W163" s="50"/>
      <c r="X163" s="50"/>
      <c r="Y163" s="50"/>
      <c r="Z163" s="50"/>
      <c r="AA163" s="130"/>
      <c r="AB163" s="133"/>
      <c r="AC163" s="142"/>
      <c r="AD163" s="57" t="str">
        <f>IF(AND(AD160="Yes",AD162="Yes"),"Cycle Complete","Cycle Incomplete")</f>
        <v>Cycle Incomplete</v>
      </c>
      <c r="AE163" s="121"/>
      <c r="AF163" s="139"/>
    </row>
    <row r="164" spans="1:32" ht="15" customHeight="1" x14ac:dyDescent="0.25">
      <c r="A164" s="155"/>
      <c r="B164" s="33"/>
      <c r="C164" s="34"/>
      <c r="D164" s="34"/>
      <c r="E164" s="34"/>
      <c r="F164" s="34"/>
      <c r="G164" s="34"/>
      <c r="H164" s="34"/>
      <c r="I164" s="34"/>
      <c r="J164" s="34"/>
      <c r="K164" s="34"/>
      <c r="L164" s="34"/>
      <c r="M164" s="143"/>
      <c r="N164" s="122">
        <f>COUNTIF(C164:L168,"y")</f>
        <v>0</v>
      </c>
      <c r="O164" s="146" t="str">
        <f t="shared" ref="O164" si="60">IF(N164&gt;0,"OK","No Observation")</f>
        <v>No Observation</v>
      </c>
      <c r="P164" s="34"/>
      <c r="Q164" s="34"/>
      <c r="R164" s="34"/>
      <c r="S164" s="34"/>
      <c r="T164" s="34"/>
      <c r="U164" s="34"/>
      <c r="V164" s="34"/>
      <c r="W164" s="34"/>
      <c r="X164" s="34"/>
      <c r="Y164" s="34"/>
      <c r="Z164" s="34"/>
      <c r="AA164" s="143"/>
      <c r="AB164" s="122">
        <f>COUNTIF(P164:Z168,"Y")</f>
        <v>0</v>
      </c>
      <c r="AC164" s="146" t="str">
        <f t="shared" ref="AC164" si="61">IF(AB164&gt;0,"OK","No Debrief")</f>
        <v>No Debrief</v>
      </c>
      <c r="AD164" s="68" t="s">
        <v>62</v>
      </c>
      <c r="AE164" s="125"/>
      <c r="AF164" s="151"/>
    </row>
    <row r="165" spans="1:32" x14ac:dyDescent="0.25">
      <c r="A165" s="156"/>
      <c r="B165" s="35"/>
      <c r="C165" s="36"/>
      <c r="D165" s="36"/>
      <c r="E165" s="36"/>
      <c r="F165" s="36"/>
      <c r="G165" s="36"/>
      <c r="H165" s="36"/>
      <c r="I165" s="36"/>
      <c r="J165" s="36"/>
      <c r="K165" s="36"/>
      <c r="L165" s="36"/>
      <c r="M165" s="144"/>
      <c r="N165" s="123"/>
      <c r="O165" s="147"/>
      <c r="P165" s="36"/>
      <c r="Q165" s="36"/>
      <c r="R165" s="36"/>
      <c r="S165" s="36"/>
      <c r="T165" s="36"/>
      <c r="U165" s="36"/>
      <c r="V165" s="36"/>
      <c r="W165" s="36"/>
      <c r="X165" s="36"/>
      <c r="Y165" s="36"/>
      <c r="Z165" s="36"/>
      <c r="AA165" s="144"/>
      <c r="AB165" s="123"/>
      <c r="AC165" s="147"/>
      <c r="AD165" s="94" t="str">
        <f>IF(O164="OK", "Yes", "No")</f>
        <v>No</v>
      </c>
      <c r="AE165" s="126"/>
      <c r="AF165" s="150"/>
    </row>
    <row r="166" spans="1:32" x14ac:dyDescent="0.25">
      <c r="A166" s="156"/>
      <c r="B166" s="35"/>
      <c r="C166" s="36"/>
      <c r="D166" s="36"/>
      <c r="E166" s="36"/>
      <c r="F166" s="36"/>
      <c r="G166" s="36"/>
      <c r="H166" s="36"/>
      <c r="I166" s="36"/>
      <c r="J166" s="36"/>
      <c r="K166" s="36"/>
      <c r="L166" s="36"/>
      <c r="M166" s="144"/>
      <c r="N166" s="123"/>
      <c r="O166" s="147"/>
      <c r="P166" s="36"/>
      <c r="Q166" s="36"/>
      <c r="R166" s="36"/>
      <c r="S166" s="36"/>
      <c r="T166" s="36"/>
      <c r="U166" s="36"/>
      <c r="V166" s="36"/>
      <c r="W166" s="36"/>
      <c r="X166" s="36"/>
      <c r="Y166" s="36"/>
      <c r="Z166" s="36"/>
      <c r="AA166" s="144"/>
      <c r="AB166" s="123"/>
      <c r="AC166" s="147"/>
      <c r="AD166" s="55" t="s">
        <v>63</v>
      </c>
      <c r="AE166" s="126"/>
      <c r="AF166" s="93" t="s">
        <v>86</v>
      </c>
    </row>
    <row r="167" spans="1:32" x14ac:dyDescent="0.25">
      <c r="A167" s="157"/>
      <c r="B167" s="35"/>
      <c r="C167" s="36"/>
      <c r="D167" s="36"/>
      <c r="E167" s="36"/>
      <c r="F167" s="36"/>
      <c r="G167" s="36"/>
      <c r="H167" s="36"/>
      <c r="I167" s="36"/>
      <c r="J167" s="36"/>
      <c r="K167" s="36"/>
      <c r="L167" s="36"/>
      <c r="M167" s="144"/>
      <c r="N167" s="123"/>
      <c r="O167" s="147"/>
      <c r="P167" s="36"/>
      <c r="Q167" s="36"/>
      <c r="R167" s="36"/>
      <c r="S167" s="36"/>
      <c r="T167" s="36"/>
      <c r="U167" s="36"/>
      <c r="V167" s="36"/>
      <c r="W167" s="36"/>
      <c r="X167" s="36"/>
      <c r="Y167" s="36"/>
      <c r="Z167" s="36"/>
      <c r="AA167" s="144"/>
      <c r="AB167" s="123"/>
      <c r="AC167" s="147"/>
      <c r="AD167" s="94" t="str">
        <f>IF(AC164="OK","Yes","No")</f>
        <v>No</v>
      </c>
      <c r="AE167" s="126"/>
      <c r="AF167" s="134"/>
    </row>
    <row r="168" spans="1:32" x14ac:dyDescent="0.25">
      <c r="A168" s="71" t="str">
        <f>IF(AD163="Cycle Complete", "", "Caution: Previous cycle incomplete")</f>
        <v>Caution: Previous cycle incomplete</v>
      </c>
      <c r="B168" s="37"/>
      <c r="C168" s="38"/>
      <c r="D168" s="38"/>
      <c r="E168" s="38"/>
      <c r="F168" s="38"/>
      <c r="G168" s="38"/>
      <c r="H168" s="38"/>
      <c r="I168" s="38"/>
      <c r="J168" s="38"/>
      <c r="K168" s="38"/>
      <c r="L168" s="38"/>
      <c r="M168" s="145"/>
      <c r="N168" s="124"/>
      <c r="O168" s="148"/>
      <c r="P168" s="38"/>
      <c r="Q168" s="38"/>
      <c r="R168" s="38"/>
      <c r="S168" s="38"/>
      <c r="T168" s="38"/>
      <c r="U168" s="38"/>
      <c r="V168" s="38"/>
      <c r="W168" s="38"/>
      <c r="X168" s="38"/>
      <c r="Y168" s="38"/>
      <c r="Z168" s="38"/>
      <c r="AA168" s="145"/>
      <c r="AB168" s="124"/>
      <c r="AC168" s="148"/>
      <c r="AD168" s="57" t="str">
        <f>IF(AND(AD165="Yes",AD167="Yes"),"Cycle Complete","Cycle Incomplete")</f>
        <v>Cycle Incomplete</v>
      </c>
      <c r="AE168" s="127"/>
      <c r="AF168" s="135"/>
    </row>
    <row r="169" spans="1:32" ht="15" customHeight="1" x14ac:dyDescent="0.25">
      <c r="A169" s="152"/>
      <c r="B169" s="45"/>
      <c r="C169" s="46"/>
      <c r="D169" s="46"/>
      <c r="E169" s="46"/>
      <c r="F169" s="46"/>
      <c r="G169" s="46"/>
      <c r="H169" s="46"/>
      <c r="I169" s="46"/>
      <c r="J169" s="46"/>
      <c r="K169" s="46"/>
      <c r="L169" s="46"/>
      <c r="M169" s="128"/>
      <c r="N169" s="131">
        <f>COUNTIF(C169:L173,"y")</f>
        <v>0</v>
      </c>
      <c r="O169" s="140" t="str">
        <f t="shared" ref="O169" si="62">IF(N169&gt;0,"OK","No Observation")</f>
        <v>No Observation</v>
      </c>
      <c r="P169" s="46"/>
      <c r="Q169" s="46"/>
      <c r="R169" s="46"/>
      <c r="S169" s="46"/>
      <c r="T169" s="46"/>
      <c r="U169" s="46"/>
      <c r="V169" s="46"/>
      <c r="W169" s="46"/>
      <c r="X169" s="46"/>
      <c r="Y169" s="46"/>
      <c r="Z169" s="46"/>
      <c r="AA169" s="128"/>
      <c r="AB169" s="131">
        <f>COUNTIF(P169:Z173,"Y")</f>
        <v>0</v>
      </c>
      <c r="AC169" s="140" t="str">
        <f t="shared" ref="AC169" si="63">IF(AB169&gt;0,"OK","No Debrief")</f>
        <v>No Debrief</v>
      </c>
      <c r="AD169" s="68" t="s">
        <v>62</v>
      </c>
      <c r="AE169" s="119"/>
      <c r="AF169" s="136"/>
    </row>
    <row r="170" spans="1:32" x14ac:dyDescent="0.25">
      <c r="A170" s="153"/>
      <c r="B170" s="47"/>
      <c r="C170" s="48"/>
      <c r="D170" s="48"/>
      <c r="E170" s="48"/>
      <c r="F170" s="48"/>
      <c r="G170" s="48"/>
      <c r="H170" s="48"/>
      <c r="I170" s="48"/>
      <c r="J170" s="48"/>
      <c r="K170" s="48"/>
      <c r="L170" s="48"/>
      <c r="M170" s="129"/>
      <c r="N170" s="132"/>
      <c r="O170" s="141"/>
      <c r="P170" s="48"/>
      <c r="Q170" s="48"/>
      <c r="R170" s="48"/>
      <c r="S170" s="48"/>
      <c r="T170" s="48"/>
      <c r="U170" s="48"/>
      <c r="V170" s="48"/>
      <c r="W170" s="48"/>
      <c r="X170" s="48"/>
      <c r="Y170" s="48"/>
      <c r="Z170" s="48"/>
      <c r="AA170" s="129"/>
      <c r="AB170" s="132"/>
      <c r="AC170" s="141"/>
      <c r="AD170" s="94" t="str">
        <f>IF(O169="OK", "Yes", "No")</f>
        <v>No</v>
      </c>
      <c r="AE170" s="120"/>
      <c r="AF170" s="137"/>
    </row>
    <row r="171" spans="1:32" x14ac:dyDescent="0.25">
      <c r="A171" s="153"/>
      <c r="B171" s="47"/>
      <c r="C171" s="48"/>
      <c r="D171" s="48"/>
      <c r="E171" s="48"/>
      <c r="F171" s="48"/>
      <c r="G171" s="48"/>
      <c r="H171" s="48"/>
      <c r="I171" s="48"/>
      <c r="J171" s="48"/>
      <c r="K171" s="48"/>
      <c r="L171" s="48"/>
      <c r="M171" s="129"/>
      <c r="N171" s="132"/>
      <c r="O171" s="141"/>
      <c r="P171" s="48"/>
      <c r="Q171" s="48"/>
      <c r="R171" s="48"/>
      <c r="S171" s="48"/>
      <c r="T171" s="48"/>
      <c r="U171" s="48"/>
      <c r="V171" s="48"/>
      <c r="W171" s="48"/>
      <c r="X171" s="48"/>
      <c r="Y171" s="48"/>
      <c r="Z171" s="48"/>
      <c r="AA171" s="129"/>
      <c r="AB171" s="132"/>
      <c r="AC171" s="141"/>
      <c r="AD171" s="55" t="s">
        <v>63</v>
      </c>
      <c r="AE171" s="120"/>
      <c r="AF171" s="93" t="s">
        <v>86</v>
      </c>
    </row>
    <row r="172" spans="1:32" x14ac:dyDescent="0.25">
      <c r="A172" s="154"/>
      <c r="B172" s="47"/>
      <c r="C172" s="48"/>
      <c r="D172" s="48"/>
      <c r="E172" s="48"/>
      <c r="F172" s="48"/>
      <c r="G172" s="48"/>
      <c r="H172" s="48"/>
      <c r="I172" s="48"/>
      <c r="J172" s="48"/>
      <c r="K172" s="48"/>
      <c r="L172" s="48"/>
      <c r="M172" s="129"/>
      <c r="N172" s="132"/>
      <c r="O172" s="141"/>
      <c r="P172" s="48"/>
      <c r="Q172" s="48"/>
      <c r="R172" s="48"/>
      <c r="S172" s="48"/>
      <c r="T172" s="48"/>
      <c r="U172" s="48"/>
      <c r="V172" s="48"/>
      <c r="W172" s="48"/>
      <c r="X172" s="48"/>
      <c r="Y172" s="48"/>
      <c r="Z172" s="48"/>
      <c r="AA172" s="129"/>
      <c r="AB172" s="132"/>
      <c r="AC172" s="141"/>
      <c r="AD172" s="94" t="str">
        <f>IF(AC169="OK","Yes","No")</f>
        <v>No</v>
      </c>
      <c r="AE172" s="120"/>
      <c r="AF172" s="138"/>
    </row>
    <row r="173" spans="1:32" x14ac:dyDescent="0.25">
      <c r="A173" s="53" t="str">
        <f>IF(AD168="Cycle Complete", "", "Caution: Previous cycle incomplete")</f>
        <v>Caution: Previous cycle incomplete</v>
      </c>
      <c r="B173" s="49"/>
      <c r="C173" s="50"/>
      <c r="D173" s="50"/>
      <c r="E173" s="50"/>
      <c r="F173" s="50"/>
      <c r="G173" s="50"/>
      <c r="H173" s="50"/>
      <c r="I173" s="50"/>
      <c r="J173" s="50"/>
      <c r="K173" s="50"/>
      <c r="L173" s="50"/>
      <c r="M173" s="130"/>
      <c r="N173" s="133"/>
      <c r="O173" s="142"/>
      <c r="P173" s="50"/>
      <c r="Q173" s="50"/>
      <c r="R173" s="50"/>
      <c r="S173" s="50"/>
      <c r="T173" s="50"/>
      <c r="U173" s="50"/>
      <c r="V173" s="50"/>
      <c r="W173" s="50"/>
      <c r="X173" s="50"/>
      <c r="Y173" s="50"/>
      <c r="Z173" s="50"/>
      <c r="AA173" s="130"/>
      <c r="AB173" s="133"/>
      <c r="AC173" s="142"/>
      <c r="AD173" s="57" t="str">
        <f>IF(AND(AD170="Yes",AD172="Yes"),"Cycle Complete","Cycle Incomplete")</f>
        <v>Cycle Incomplete</v>
      </c>
      <c r="AE173" s="121"/>
      <c r="AF173" s="139"/>
    </row>
    <row r="174" spans="1:32" ht="15" customHeight="1" x14ac:dyDescent="0.25">
      <c r="A174" s="155"/>
      <c r="B174" s="33"/>
      <c r="C174" s="34"/>
      <c r="D174" s="34"/>
      <c r="E174" s="34"/>
      <c r="F174" s="34"/>
      <c r="G174" s="34"/>
      <c r="H174" s="34"/>
      <c r="I174" s="34"/>
      <c r="J174" s="34"/>
      <c r="K174" s="34"/>
      <c r="L174" s="34"/>
      <c r="M174" s="143"/>
      <c r="N174" s="122">
        <f>COUNTIF(C174:L178,"y")</f>
        <v>0</v>
      </c>
      <c r="O174" s="146" t="str">
        <f t="shared" ref="O174" si="64">IF(N174&gt;0,"OK","No Observation")</f>
        <v>No Observation</v>
      </c>
      <c r="P174" s="34"/>
      <c r="Q174" s="34"/>
      <c r="R174" s="34"/>
      <c r="S174" s="34"/>
      <c r="T174" s="34"/>
      <c r="U174" s="34"/>
      <c r="V174" s="34"/>
      <c r="W174" s="34"/>
      <c r="X174" s="34"/>
      <c r="Y174" s="34"/>
      <c r="Z174" s="34"/>
      <c r="AA174" s="143"/>
      <c r="AB174" s="122">
        <f>COUNTIF(P174:Z178,"Y")</f>
        <v>0</v>
      </c>
      <c r="AC174" s="146" t="str">
        <f t="shared" ref="AC174" si="65">IF(AB174&gt;0,"OK","No Debrief")</f>
        <v>No Debrief</v>
      </c>
      <c r="AD174" s="68" t="s">
        <v>62</v>
      </c>
      <c r="AE174" s="125"/>
      <c r="AF174" s="151"/>
    </row>
    <row r="175" spans="1:32" x14ac:dyDescent="0.25">
      <c r="A175" s="156"/>
      <c r="B175" s="35"/>
      <c r="C175" s="36"/>
      <c r="D175" s="36"/>
      <c r="E175" s="36"/>
      <c r="F175" s="36"/>
      <c r="G175" s="36"/>
      <c r="H175" s="36"/>
      <c r="I175" s="36"/>
      <c r="J175" s="36"/>
      <c r="K175" s="36"/>
      <c r="L175" s="36"/>
      <c r="M175" s="144"/>
      <c r="N175" s="123"/>
      <c r="O175" s="147"/>
      <c r="P175" s="36"/>
      <c r="Q175" s="36"/>
      <c r="R175" s="36"/>
      <c r="S175" s="36"/>
      <c r="T175" s="36"/>
      <c r="U175" s="36"/>
      <c r="V175" s="36"/>
      <c r="W175" s="36"/>
      <c r="X175" s="36"/>
      <c r="Y175" s="36"/>
      <c r="Z175" s="36"/>
      <c r="AA175" s="144"/>
      <c r="AB175" s="123"/>
      <c r="AC175" s="147"/>
      <c r="AD175" s="94" t="str">
        <f>IF(O174="OK", "Yes", "No")</f>
        <v>No</v>
      </c>
      <c r="AE175" s="126"/>
      <c r="AF175" s="150"/>
    </row>
    <row r="176" spans="1:32" x14ac:dyDescent="0.25">
      <c r="A176" s="156"/>
      <c r="B176" s="35"/>
      <c r="C176" s="36"/>
      <c r="D176" s="36"/>
      <c r="E176" s="36"/>
      <c r="F176" s="36"/>
      <c r="G176" s="36"/>
      <c r="H176" s="36"/>
      <c r="I176" s="36"/>
      <c r="J176" s="36"/>
      <c r="K176" s="36"/>
      <c r="L176" s="36"/>
      <c r="M176" s="144"/>
      <c r="N176" s="123"/>
      <c r="O176" s="147"/>
      <c r="P176" s="36"/>
      <c r="Q176" s="36"/>
      <c r="R176" s="36"/>
      <c r="S176" s="36"/>
      <c r="T176" s="36"/>
      <c r="U176" s="36"/>
      <c r="V176" s="36"/>
      <c r="W176" s="36"/>
      <c r="X176" s="36"/>
      <c r="Y176" s="36"/>
      <c r="Z176" s="36"/>
      <c r="AA176" s="144"/>
      <c r="AB176" s="123"/>
      <c r="AC176" s="147"/>
      <c r="AD176" s="55" t="s">
        <v>63</v>
      </c>
      <c r="AE176" s="126"/>
      <c r="AF176" s="93" t="s">
        <v>86</v>
      </c>
    </row>
    <row r="177" spans="1:32" x14ac:dyDescent="0.25">
      <c r="A177" s="157"/>
      <c r="B177" s="35"/>
      <c r="C177" s="36"/>
      <c r="D177" s="36"/>
      <c r="E177" s="36"/>
      <c r="F177" s="36"/>
      <c r="G177" s="36"/>
      <c r="H177" s="36"/>
      <c r="I177" s="36"/>
      <c r="J177" s="36"/>
      <c r="K177" s="36"/>
      <c r="L177" s="36"/>
      <c r="M177" s="144"/>
      <c r="N177" s="123"/>
      <c r="O177" s="147"/>
      <c r="P177" s="36"/>
      <c r="Q177" s="36"/>
      <c r="R177" s="36"/>
      <c r="S177" s="36"/>
      <c r="T177" s="36"/>
      <c r="U177" s="36"/>
      <c r="V177" s="36"/>
      <c r="W177" s="36"/>
      <c r="X177" s="36"/>
      <c r="Y177" s="36"/>
      <c r="Z177" s="36"/>
      <c r="AA177" s="144"/>
      <c r="AB177" s="123"/>
      <c r="AC177" s="147"/>
      <c r="AD177" s="94" t="str">
        <f>IF(AC174="OK","Yes","No")</f>
        <v>No</v>
      </c>
      <c r="AE177" s="126"/>
      <c r="AF177" s="134"/>
    </row>
    <row r="178" spans="1:32" x14ac:dyDescent="0.25">
      <c r="A178" s="71" t="str">
        <f>IF(AD173="Cycle Complete", "", "Caution: Previous cycle incomplete")</f>
        <v>Caution: Previous cycle incomplete</v>
      </c>
      <c r="B178" s="37"/>
      <c r="C178" s="38"/>
      <c r="D178" s="38"/>
      <c r="E178" s="38"/>
      <c r="F178" s="38"/>
      <c r="G178" s="38"/>
      <c r="H178" s="38"/>
      <c r="I178" s="38"/>
      <c r="J178" s="38"/>
      <c r="K178" s="38"/>
      <c r="L178" s="38"/>
      <c r="M178" s="145"/>
      <c r="N178" s="124"/>
      <c r="O178" s="148"/>
      <c r="P178" s="38"/>
      <c r="Q178" s="38"/>
      <c r="R178" s="38"/>
      <c r="S178" s="38"/>
      <c r="T178" s="38"/>
      <c r="U178" s="38"/>
      <c r="V178" s="38"/>
      <c r="W178" s="38"/>
      <c r="X178" s="38"/>
      <c r="Y178" s="38"/>
      <c r="Z178" s="38"/>
      <c r="AA178" s="145"/>
      <c r="AB178" s="124"/>
      <c r="AC178" s="148"/>
      <c r="AD178" s="57" t="str">
        <f>IF(AND(AD175="Yes",AD177="Yes"),"Cycle Complete","Cycle Incomplete")</f>
        <v>Cycle Incomplete</v>
      </c>
      <c r="AE178" s="127"/>
      <c r="AF178" s="135"/>
    </row>
    <row r="179" spans="1:32" ht="15" customHeight="1" x14ac:dyDescent="0.25">
      <c r="A179" s="152"/>
      <c r="B179" s="45"/>
      <c r="C179" s="46"/>
      <c r="D179" s="46"/>
      <c r="E179" s="46"/>
      <c r="F179" s="46"/>
      <c r="G179" s="46"/>
      <c r="H179" s="46"/>
      <c r="I179" s="46"/>
      <c r="J179" s="46"/>
      <c r="K179" s="46"/>
      <c r="L179" s="46"/>
      <c r="M179" s="128"/>
      <c r="N179" s="131">
        <f>COUNTIF(C179:L183,"y")</f>
        <v>0</v>
      </c>
      <c r="O179" s="140" t="str">
        <f t="shared" ref="O179" si="66">IF(N179&gt;0,"OK","No Observation")</f>
        <v>No Observation</v>
      </c>
      <c r="P179" s="46"/>
      <c r="Q179" s="46"/>
      <c r="R179" s="46"/>
      <c r="S179" s="46"/>
      <c r="T179" s="46"/>
      <c r="U179" s="46"/>
      <c r="V179" s="46"/>
      <c r="W179" s="46"/>
      <c r="X179" s="46"/>
      <c r="Y179" s="46"/>
      <c r="Z179" s="46"/>
      <c r="AA179" s="128"/>
      <c r="AB179" s="131">
        <f>COUNTIF(P179:Z183,"Y")</f>
        <v>0</v>
      </c>
      <c r="AC179" s="140" t="str">
        <f t="shared" ref="AC179" si="67">IF(AB179&gt;0,"OK","No Debrief")</f>
        <v>No Debrief</v>
      </c>
      <c r="AD179" s="68" t="s">
        <v>62</v>
      </c>
      <c r="AE179" s="119"/>
      <c r="AF179" s="136"/>
    </row>
    <row r="180" spans="1:32" x14ac:dyDescent="0.25">
      <c r="A180" s="153"/>
      <c r="B180" s="47"/>
      <c r="C180" s="48"/>
      <c r="D180" s="48"/>
      <c r="E180" s="48"/>
      <c r="F180" s="48"/>
      <c r="G180" s="48"/>
      <c r="H180" s="48"/>
      <c r="I180" s="48"/>
      <c r="J180" s="48"/>
      <c r="K180" s="48"/>
      <c r="L180" s="48"/>
      <c r="M180" s="129"/>
      <c r="N180" s="132"/>
      <c r="O180" s="141"/>
      <c r="P180" s="48"/>
      <c r="Q180" s="48"/>
      <c r="R180" s="48"/>
      <c r="S180" s="48"/>
      <c r="T180" s="48"/>
      <c r="U180" s="48"/>
      <c r="V180" s="48"/>
      <c r="W180" s="48"/>
      <c r="X180" s="48"/>
      <c r="Y180" s="48"/>
      <c r="Z180" s="48"/>
      <c r="AA180" s="129"/>
      <c r="AB180" s="132"/>
      <c r="AC180" s="141"/>
      <c r="AD180" s="94" t="str">
        <f>IF(O179="OK", "Yes", "No")</f>
        <v>No</v>
      </c>
      <c r="AE180" s="120"/>
      <c r="AF180" s="137"/>
    </row>
    <row r="181" spans="1:32" x14ac:dyDescent="0.25">
      <c r="A181" s="153"/>
      <c r="B181" s="47"/>
      <c r="C181" s="48"/>
      <c r="D181" s="48"/>
      <c r="E181" s="48"/>
      <c r="F181" s="48"/>
      <c r="G181" s="48"/>
      <c r="H181" s="48"/>
      <c r="I181" s="48"/>
      <c r="J181" s="48"/>
      <c r="K181" s="48"/>
      <c r="L181" s="48"/>
      <c r="M181" s="129"/>
      <c r="N181" s="132"/>
      <c r="O181" s="141"/>
      <c r="P181" s="48"/>
      <c r="Q181" s="48"/>
      <c r="R181" s="48"/>
      <c r="S181" s="48"/>
      <c r="T181" s="48"/>
      <c r="U181" s="48"/>
      <c r="V181" s="48"/>
      <c r="W181" s="48"/>
      <c r="X181" s="48"/>
      <c r="Y181" s="48"/>
      <c r="Z181" s="48"/>
      <c r="AA181" s="129"/>
      <c r="AB181" s="132"/>
      <c r="AC181" s="141"/>
      <c r="AD181" s="55" t="s">
        <v>63</v>
      </c>
      <c r="AE181" s="120"/>
      <c r="AF181" s="93" t="s">
        <v>86</v>
      </c>
    </row>
    <row r="182" spans="1:32" x14ac:dyDescent="0.25">
      <c r="A182" s="154"/>
      <c r="B182" s="47"/>
      <c r="C182" s="48"/>
      <c r="D182" s="48"/>
      <c r="E182" s="48"/>
      <c r="F182" s="48"/>
      <c r="G182" s="48"/>
      <c r="H182" s="48"/>
      <c r="I182" s="48"/>
      <c r="J182" s="48"/>
      <c r="K182" s="48"/>
      <c r="L182" s="48"/>
      <c r="M182" s="129"/>
      <c r="N182" s="132"/>
      <c r="O182" s="141"/>
      <c r="P182" s="48"/>
      <c r="Q182" s="48"/>
      <c r="R182" s="48"/>
      <c r="S182" s="48"/>
      <c r="T182" s="48"/>
      <c r="U182" s="48"/>
      <c r="V182" s="48"/>
      <c r="W182" s="48"/>
      <c r="X182" s="48"/>
      <c r="Y182" s="48"/>
      <c r="Z182" s="48"/>
      <c r="AA182" s="129"/>
      <c r="AB182" s="132"/>
      <c r="AC182" s="141"/>
      <c r="AD182" s="94" t="str">
        <f>IF(AC179="OK","Yes","No")</f>
        <v>No</v>
      </c>
      <c r="AE182" s="120"/>
      <c r="AF182" s="138"/>
    </row>
    <row r="183" spans="1:32" x14ac:dyDescent="0.25">
      <c r="A183" s="53" t="str">
        <f>IF(AD178="Cycle Complete", "", "Caution: Previous cycle incomplete")</f>
        <v>Caution: Previous cycle incomplete</v>
      </c>
      <c r="B183" s="49"/>
      <c r="C183" s="50"/>
      <c r="D183" s="50"/>
      <c r="E183" s="50"/>
      <c r="F183" s="50"/>
      <c r="G183" s="50"/>
      <c r="H183" s="50"/>
      <c r="I183" s="50"/>
      <c r="J183" s="50"/>
      <c r="K183" s="50"/>
      <c r="L183" s="50"/>
      <c r="M183" s="130"/>
      <c r="N183" s="133"/>
      <c r="O183" s="142"/>
      <c r="P183" s="50"/>
      <c r="Q183" s="50"/>
      <c r="R183" s="50"/>
      <c r="S183" s="50"/>
      <c r="T183" s="50"/>
      <c r="U183" s="50"/>
      <c r="V183" s="50"/>
      <c r="W183" s="50"/>
      <c r="X183" s="50"/>
      <c r="Y183" s="50"/>
      <c r="Z183" s="50"/>
      <c r="AA183" s="130"/>
      <c r="AB183" s="133"/>
      <c r="AC183" s="142"/>
      <c r="AD183" s="57" t="str">
        <f>IF(AND(AD180="Yes",AD182="Yes"),"Cycle Complete","Cycle Incomplete")</f>
        <v>Cycle Incomplete</v>
      </c>
      <c r="AE183" s="121"/>
      <c r="AF183" s="139"/>
    </row>
    <row r="184" spans="1:32" ht="15" customHeight="1" x14ac:dyDescent="0.25">
      <c r="A184" s="155"/>
      <c r="B184" s="33"/>
      <c r="C184" s="34"/>
      <c r="D184" s="34"/>
      <c r="E184" s="34"/>
      <c r="F184" s="34"/>
      <c r="G184" s="34"/>
      <c r="H184" s="34"/>
      <c r="I184" s="34"/>
      <c r="J184" s="34"/>
      <c r="K184" s="34"/>
      <c r="L184" s="34"/>
      <c r="M184" s="143"/>
      <c r="N184" s="122">
        <f>COUNTIF(C184:L188,"y")</f>
        <v>0</v>
      </c>
      <c r="O184" s="146" t="str">
        <f t="shared" ref="O184" si="68">IF(N184&gt;0,"OK","No Observation")</f>
        <v>No Observation</v>
      </c>
      <c r="P184" s="34"/>
      <c r="Q184" s="34"/>
      <c r="R184" s="34"/>
      <c r="S184" s="34"/>
      <c r="T184" s="34"/>
      <c r="U184" s="34"/>
      <c r="V184" s="34"/>
      <c r="W184" s="34"/>
      <c r="X184" s="34"/>
      <c r="Y184" s="34"/>
      <c r="Z184" s="34"/>
      <c r="AA184" s="143"/>
      <c r="AB184" s="122">
        <f>COUNTIF(P184:Z188,"Y")</f>
        <v>0</v>
      </c>
      <c r="AC184" s="146" t="str">
        <f t="shared" ref="AC184" si="69">IF(AB184&gt;0,"OK","No Debrief")</f>
        <v>No Debrief</v>
      </c>
      <c r="AD184" s="68" t="s">
        <v>62</v>
      </c>
      <c r="AE184" s="125"/>
      <c r="AF184" s="151"/>
    </row>
    <row r="185" spans="1:32" x14ac:dyDescent="0.25">
      <c r="A185" s="156"/>
      <c r="B185" s="35"/>
      <c r="C185" s="36"/>
      <c r="D185" s="36"/>
      <c r="E185" s="36"/>
      <c r="F185" s="36"/>
      <c r="G185" s="36"/>
      <c r="H185" s="36"/>
      <c r="I185" s="36"/>
      <c r="J185" s="36"/>
      <c r="K185" s="36"/>
      <c r="L185" s="36"/>
      <c r="M185" s="144"/>
      <c r="N185" s="123"/>
      <c r="O185" s="147"/>
      <c r="P185" s="36"/>
      <c r="Q185" s="36"/>
      <c r="R185" s="36"/>
      <c r="S185" s="36"/>
      <c r="T185" s="36"/>
      <c r="U185" s="36"/>
      <c r="V185" s="36"/>
      <c r="W185" s="36"/>
      <c r="X185" s="36"/>
      <c r="Y185" s="36"/>
      <c r="Z185" s="36"/>
      <c r="AA185" s="144"/>
      <c r="AB185" s="123"/>
      <c r="AC185" s="147"/>
      <c r="AD185" s="94" t="str">
        <f>IF(O184="OK", "Yes", "No")</f>
        <v>No</v>
      </c>
      <c r="AE185" s="126"/>
      <c r="AF185" s="150"/>
    </row>
    <row r="186" spans="1:32" x14ac:dyDescent="0.25">
      <c r="A186" s="156"/>
      <c r="B186" s="35"/>
      <c r="C186" s="36"/>
      <c r="D186" s="36"/>
      <c r="E186" s="36"/>
      <c r="F186" s="36"/>
      <c r="G186" s="36"/>
      <c r="H186" s="36"/>
      <c r="I186" s="36"/>
      <c r="J186" s="36"/>
      <c r="K186" s="36"/>
      <c r="L186" s="36"/>
      <c r="M186" s="144"/>
      <c r="N186" s="123"/>
      <c r="O186" s="147"/>
      <c r="P186" s="36"/>
      <c r="Q186" s="36"/>
      <c r="R186" s="36"/>
      <c r="S186" s="36"/>
      <c r="T186" s="36"/>
      <c r="U186" s="36"/>
      <c r="V186" s="36"/>
      <c r="W186" s="36"/>
      <c r="X186" s="36"/>
      <c r="Y186" s="36"/>
      <c r="Z186" s="36"/>
      <c r="AA186" s="144"/>
      <c r="AB186" s="123"/>
      <c r="AC186" s="147"/>
      <c r="AD186" s="55" t="s">
        <v>63</v>
      </c>
      <c r="AE186" s="126"/>
      <c r="AF186" s="93" t="s">
        <v>86</v>
      </c>
    </row>
    <row r="187" spans="1:32" x14ac:dyDescent="0.25">
      <c r="A187" s="157"/>
      <c r="B187" s="35"/>
      <c r="C187" s="36"/>
      <c r="D187" s="36"/>
      <c r="E187" s="36"/>
      <c r="F187" s="36"/>
      <c r="G187" s="36"/>
      <c r="H187" s="36"/>
      <c r="I187" s="36"/>
      <c r="J187" s="36"/>
      <c r="K187" s="36"/>
      <c r="L187" s="36"/>
      <c r="M187" s="144"/>
      <c r="N187" s="123"/>
      <c r="O187" s="147"/>
      <c r="P187" s="36"/>
      <c r="Q187" s="36"/>
      <c r="R187" s="36"/>
      <c r="S187" s="36"/>
      <c r="T187" s="36"/>
      <c r="U187" s="36"/>
      <c r="V187" s="36"/>
      <c r="W187" s="36"/>
      <c r="X187" s="36"/>
      <c r="Y187" s="36"/>
      <c r="Z187" s="36"/>
      <c r="AA187" s="144"/>
      <c r="AB187" s="123"/>
      <c r="AC187" s="147"/>
      <c r="AD187" s="94" t="str">
        <f>IF(AC184="OK","Yes","No")</f>
        <v>No</v>
      </c>
      <c r="AE187" s="126"/>
      <c r="AF187" s="134"/>
    </row>
    <row r="188" spans="1:32" x14ac:dyDescent="0.25">
      <c r="A188" s="71" t="str">
        <f>IF(AD183="Cycle Complete", "", "Caution: Previous cycle incomplete")</f>
        <v>Caution: Previous cycle incomplete</v>
      </c>
      <c r="B188" s="37"/>
      <c r="C188" s="38"/>
      <c r="D188" s="38"/>
      <c r="E188" s="38"/>
      <c r="F188" s="38"/>
      <c r="G188" s="38"/>
      <c r="H188" s="38"/>
      <c r="I188" s="38"/>
      <c r="J188" s="38"/>
      <c r="K188" s="38"/>
      <c r="L188" s="38"/>
      <c r="M188" s="145"/>
      <c r="N188" s="124"/>
      <c r="O188" s="148"/>
      <c r="P188" s="38"/>
      <c r="Q188" s="38"/>
      <c r="R188" s="38"/>
      <c r="S188" s="38"/>
      <c r="T188" s="38"/>
      <c r="U188" s="38"/>
      <c r="V188" s="38"/>
      <c r="W188" s="38"/>
      <c r="X188" s="38"/>
      <c r="Y188" s="38"/>
      <c r="Z188" s="38"/>
      <c r="AA188" s="145"/>
      <c r="AB188" s="124"/>
      <c r="AC188" s="148"/>
      <c r="AD188" s="57" t="str">
        <f>IF(AND(AD185="Yes",AD187="Yes"),"Cycle Complete","Cycle Incomplete")</f>
        <v>Cycle Incomplete</v>
      </c>
      <c r="AE188" s="127"/>
      <c r="AF188" s="135"/>
    </row>
    <row r="189" spans="1:32" ht="15" customHeight="1" x14ac:dyDescent="0.25">
      <c r="A189" s="152"/>
      <c r="B189" s="45"/>
      <c r="C189" s="46"/>
      <c r="D189" s="46"/>
      <c r="E189" s="46"/>
      <c r="F189" s="46"/>
      <c r="G189" s="46"/>
      <c r="H189" s="46"/>
      <c r="I189" s="46"/>
      <c r="J189" s="46"/>
      <c r="K189" s="46"/>
      <c r="L189" s="46"/>
      <c r="M189" s="128"/>
      <c r="N189" s="131">
        <f>COUNTIF(C189:L193,"y")</f>
        <v>0</v>
      </c>
      <c r="O189" s="140" t="str">
        <f t="shared" ref="O189" si="70">IF(N189&gt;0,"OK","No Observation")</f>
        <v>No Observation</v>
      </c>
      <c r="P189" s="46"/>
      <c r="Q189" s="46"/>
      <c r="R189" s="46"/>
      <c r="S189" s="46"/>
      <c r="T189" s="46"/>
      <c r="U189" s="46"/>
      <c r="V189" s="46"/>
      <c r="W189" s="46"/>
      <c r="X189" s="46"/>
      <c r="Y189" s="46"/>
      <c r="Z189" s="46"/>
      <c r="AA189" s="128"/>
      <c r="AB189" s="131">
        <f>COUNTIF(P189:Z193,"Y")</f>
        <v>0</v>
      </c>
      <c r="AC189" s="140" t="str">
        <f t="shared" ref="AC189" si="71">IF(AB189&gt;0,"OK","No Debrief")</f>
        <v>No Debrief</v>
      </c>
      <c r="AD189" s="68" t="s">
        <v>62</v>
      </c>
      <c r="AE189" s="119"/>
      <c r="AF189" s="136"/>
    </row>
    <row r="190" spans="1:32" x14ac:dyDescent="0.25">
      <c r="A190" s="153"/>
      <c r="B190" s="47"/>
      <c r="C190" s="48"/>
      <c r="D190" s="48"/>
      <c r="E190" s="48"/>
      <c r="F190" s="48"/>
      <c r="G190" s="48"/>
      <c r="H190" s="48"/>
      <c r="I190" s="48"/>
      <c r="J190" s="48"/>
      <c r="K190" s="48"/>
      <c r="L190" s="48"/>
      <c r="M190" s="129"/>
      <c r="N190" s="132"/>
      <c r="O190" s="141"/>
      <c r="P190" s="48"/>
      <c r="Q190" s="48"/>
      <c r="R190" s="48"/>
      <c r="S190" s="48"/>
      <c r="T190" s="48"/>
      <c r="U190" s="48"/>
      <c r="V190" s="48"/>
      <c r="W190" s="48"/>
      <c r="X190" s="48"/>
      <c r="Y190" s="48"/>
      <c r="Z190" s="48"/>
      <c r="AA190" s="129"/>
      <c r="AB190" s="132"/>
      <c r="AC190" s="141"/>
      <c r="AD190" s="94" t="str">
        <f>IF(O189="OK", "Yes", "No")</f>
        <v>No</v>
      </c>
      <c r="AE190" s="120"/>
      <c r="AF190" s="137"/>
    </row>
    <row r="191" spans="1:32" x14ac:dyDescent="0.25">
      <c r="A191" s="153"/>
      <c r="B191" s="47"/>
      <c r="C191" s="48"/>
      <c r="D191" s="48"/>
      <c r="E191" s="48"/>
      <c r="F191" s="48"/>
      <c r="G191" s="48"/>
      <c r="H191" s="48"/>
      <c r="I191" s="48"/>
      <c r="J191" s="48"/>
      <c r="K191" s="48"/>
      <c r="L191" s="48"/>
      <c r="M191" s="129"/>
      <c r="N191" s="132"/>
      <c r="O191" s="141"/>
      <c r="P191" s="48"/>
      <c r="Q191" s="48"/>
      <c r="R191" s="48"/>
      <c r="S191" s="48"/>
      <c r="T191" s="48"/>
      <c r="U191" s="48"/>
      <c r="V191" s="48"/>
      <c r="W191" s="48"/>
      <c r="X191" s="48"/>
      <c r="Y191" s="48"/>
      <c r="Z191" s="48"/>
      <c r="AA191" s="129"/>
      <c r="AB191" s="132"/>
      <c r="AC191" s="141"/>
      <c r="AD191" s="55" t="s">
        <v>63</v>
      </c>
      <c r="AE191" s="120"/>
      <c r="AF191" s="93" t="s">
        <v>86</v>
      </c>
    </row>
    <row r="192" spans="1:32" x14ac:dyDescent="0.25">
      <c r="A192" s="154"/>
      <c r="B192" s="47"/>
      <c r="C192" s="48"/>
      <c r="D192" s="48"/>
      <c r="E192" s="48"/>
      <c r="F192" s="48"/>
      <c r="G192" s="48"/>
      <c r="H192" s="48"/>
      <c r="I192" s="48"/>
      <c r="J192" s="48"/>
      <c r="K192" s="48"/>
      <c r="L192" s="48"/>
      <c r="M192" s="129"/>
      <c r="N192" s="132"/>
      <c r="O192" s="141"/>
      <c r="P192" s="48"/>
      <c r="Q192" s="48"/>
      <c r="R192" s="48"/>
      <c r="S192" s="48"/>
      <c r="T192" s="48"/>
      <c r="U192" s="48"/>
      <c r="V192" s="48"/>
      <c r="W192" s="48"/>
      <c r="X192" s="48"/>
      <c r="Y192" s="48"/>
      <c r="Z192" s="48"/>
      <c r="AA192" s="129"/>
      <c r="AB192" s="132"/>
      <c r="AC192" s="141"/>
      <c r="AD192" s="94" t="str">
        <f>IF(AC189="OK","Yes","No")</f>
        <v>No</v>
      </c>
      <c r="AE192" s="120"/>
      <c r="AF192" s="138"/>
    </row>
    <row r="193" spans="1:32" x14ac:dyDescent="0.25">
      <c r="A193" s="53" t="str">
        <f>IF(AD188="Cycle Complete", "", "Caution: Previous cycle incomplete")</f>
        <v>Caution: Previous cycle incomplete</v>
      </c>
      <c r="B193" s="49"/>
      <c r="C193" s="50"/>
      <c r="D193" s="50"/>
      <c r="E193" s="50"/>
      <c r="F193" s="50"/>
      <c r="G193" s="50"/>
      <c r="H193" s="50"/>
      <c r="I193" s="50"/>
      <c r="J193" s="50"/>
      <c r="K193" s="50"/>
      <c r="L193" s="50"/>
      <c r="M193" s="130"/>
      <c r="N193" s="133"/>
      <c r="O193" s="142"/>
      <c r="P193" s="50"/>
      <c r="Q193" s="50"/>
      <c r="R193" s="50"/>
      <c r="S193" s="50"/>
      <c r="T193" s="50"/>
      <c r="U193" s="50"/>
      <c r="V193" s="50"/>
      <c r="W193" s="50"/>
      <c r="X193" s="50"/>
      <c r="Y193" s="50"/>
      <c r="Z193" s="50"/>
      <c r="AA193" s="130"/>
      <c r="AB193" s="133"/>
      <c r="AC193" s="142"/>
      <c r="AD193" s="57" t="str">
        <f>IF(AND(AD190="Yes",AD192="Yes"),"Cycle Complete","Cycle Incomplete")</f>
        <v>Cycle Incomplete</v>
      </c>
      <c r="AE193" s="121"/>
      <c r="AF193" s="139"/>
    </row>
    <row r="194" spans="1:32" ht="15" customHeight="1" x14ac:dyDescent="0.25">
      <c r="A194" s="155"/>
      <c r="B194" s="33"/>
      <c r="C194" s="34"/>
      <c r="D194" s="34"/>
      <c r="E194" s="34"/>
      <c r="F194" s="34"/>
      <c r="G194" s="34"/>
      <c r="H194" s="34"/>
      <c r="I194" s="34"/>
      <c r="J194" s="34"/>
      <c r="K194" s="34"/>
      <c r="L194" s="34"/>
      <c r="M194" s="143"/>
      <c r="N194" s="122">
        <f>COUNTIF(C194:L198,"y")</f>
        <v>0</v>
      </c>
      <c r="O194" s="146" t="str">
        <f t="shared" ref="O194" si="72">IF(N194&gt;0,"OK","No Observation")</f>
        <v>No Observation</v>
      </c>
      <c r="P194" s="34"/>
      <c r="Q194" s="34"/>
      <c r="R194" s="34"/>
      <c r="S194" s="34"/>
      <c r="T194" s="34"/>
      <c r="U194" s="34"/>
      <c r="V194" s="34"/>
      <c r="W194" s="34"/>
      <c r="X194" s="34"/>
      <c r="Y194" s="34"/>
      <c r="Z194" s="34"/>
      <c r="AA194" s="143"/>
      <c r="AB194" s="122">
        <f>COUNTIF(P194:Z198,"Y")</f>
        <v>0</v>
      </c>
      <c r="AC194" s="146" t="str">
        <f t="shared" ref="AC194" si="73">IF(AB194&gt;0,"OK","No Debrief")</f>
        <v>No Debrief</v>
      </c>
      <c r="AD194" s="68" t="s">
        <v>62</v>
      </c>
      <c r="AE194" s="125"/>
      <c r="AF194" s="151"/>
    </row>
    <row r="195" spans="1:32" x14ac:dyDescent="0.25">
      <c r="A195" s="156"/>
      <c r="B195" s="35"/>
      <c r="C195" s="36"/>
      <c r="D195" s="36"/>
      <c r="E195" s="36"/>
      <c r="F195" s="36"/>
      <c r="G195" s="36"/>
      <c r="H195" s="36"/>
      <c r="I195" s="36"/>
      <c r="J195" s="36"/>
      <c r="K195" s="36"/>
      <c r="L195" s="36"/>
      <c r="M195" s="144"/>
      <c r="N195" s="123"/>
      <c r="O195" s="147"/>
      <c r="P195" s="36"/>
      <c r="Q195" s="36"/>
      <c r="R195" s="36"/>
      <c r="S195" s="36"/>
      <c r="T195" s="36"/>
      <c r="U195" s="36"/>
      <c r="V195" s="36"/>
      <c r="W195" s="36"/>
      <c r="X195" s="36"/>
      <c r="Y195" s="36"/>
      <c r="Z195" s="36"/>
      <c r="AA195" s="144"/>
      <c r="AB195" s="123"/>
      <c r="AC195" s="147"/>
      <c r="AD195" s="94" t="str">
        <f>IF(O194="OK", "Yes", "No")</f>
        <v>No</v>
      </c>
      <c r="AE195" s="126"/>
      <c r="AF195" s="150"/>
    </row>
    <row r="196" spans="1:32" x14ac:dyDescent="0.25">
      <c r="A196" s="156"/>
      <c r="B196" s="35"/>
      <c r="C196" s="36"/>
      <c r="D196" s="36"/>
      <c r="E196" s="36"/>
      <c r="F196" s="36"/>
      <c r="G196" s="36"/>
      <c r="H196" s="36"/>
      <c r="I196" s="36"/>
      <c r="J196" s="36"/>
      <c r="K196" s="36"/>
      <c r="L196" s="36"/>
      <c r="M196" s="144"/>
      <c r="N196" s="123"/>
      <c r="O196" s="147"/>
      <c r="P196" s="36"/>
      <c r="Q196" s="36"/>
      <c r="R196" s="36"/>
      <c r="S196" s="36"/>
      <c r="T196" s="36"/>
      <c r="U196" s="36"/>
      <c r="V196" s="36"/>
      <c r="W196" s="36"/>
      <c r="X196" s="36"/>
      <c r="Y196" s="36"/>
      <c r="Z196" s="36"/>
      <c r="AA196" s="144"/>
      <c r="AB196" s="123"/>
      <c r="AC196" s="147"/>
      <c r="AD196" s="55" t="s">
        <v>63</v>
      </c>
      <c r="AE196" s="126"/>
      <c r="AF196" s="93" t="s">
        <v>86</v>
      </c>
    </row>
    <row r="197" spans="1:32" x14ac:dyDescent="0.25">
      <c r="A197" s="157"/>
      <c r="B197" s="35"/>
      <c r="C197" s="36"/>
      <c r="D197" s="36"/>
      <c r="E197" s="36"/>
      <c r="F197" s="36"/>
      <c r="G197" s="36"/>
      <c r="H197" s="36"/>
      <c r="I197" s="36"/>
      <c r="J197" s="36"/>
      <c r="K197" s="36"/>
      <c r="L197" s="36"/>
      <c r="M197" s="144"/>
      <c r="N197" s="123"/>
      <c r="O197" s="147"/>
      <c r="P197" s="36"/>
      <c r="Q197" s="36"/>
      <c r="R197" s="36"/>
      <c r="S197" s="36"/>
      <c r="T197" s="36"/>
      <c r="U197" s="36"/>
      <c r="V197" s="36"/>
      <c r="W197" s="36"/>
      <c r="X197" s="36"/>
      <c r="Y197" s="36"/>
      <c r="Z197" s="36"/>
      <c r="AA197" s="144"/>
      <c r="AB197" s="123"/>
      <c r="AC197" s="147"/>
      <c r="AD197" s="94" t="str">
        <f>IF(AC194="OK","Yes","No")</f>
        <v>No</v>
      </c>
      <c r="AE197" s="126"/>
      <c r="AF197" s="134"/>
    </row>
    <row r="198" spans="1:32" x14ac:dyDescent="0.25">
      <c r="A198" s="71" t="str">
        <f>IF(AD193="Cycle Complete", "", "Caution: Previous cycle incomplete")</f>
        <v>Caution: Previous cycle incomplete</v>
      </c>
      <c r="B198" s="37"/>
      <c r="C198" s="38"/>
      <c r="D198" s="38"/>
      <c r="E198" s="38"/>
      <c r="F198" s="38"/>
      <c r="G198" s="38"/>
      <c r="H198" s="38"/>
      <c r="I198" s="38"/>
      <c r="J198" s="38"/>
      <c r="K198" s="38"/>
      <c r="L198" s="38"/>
      <c r="M198" s="145"/>
      <c r="N198" s="124"/>
      <c r="O198" s="148"/>
      <c r="P198" s="38"/>
      <c r="Q198" s="38"/>
      <c r="R198" s="38"/>
      <c r="S198" s="38"/>
      <c r="T198" s="38"/>
      <c r="U198" s="38"/>
      <c r="V198" s="38"/>
      <c r="W198" s="38"/>
      <c r="X198" s="38"/>
      <c r="Y198" s="38"/>
      <c r="Z198" s="38"/>
      <c r="AA198" s="145"/>
      <c r="AB198" s="124"/>
      <c r="AC198" s="148"/>
      <c r="AD198" s="57" t="str">
        <f>IF(AND(AD195="Yes",AD197="Yes"),"Cycle Complete","Cycle Incomplete")</f>
        <v>Cycle Incomplete</v>
      </c>
      <c r="AE198" s="127"/>
      <c r="AF198" s="135"/>
    </row>
    <row r="199" spans="1:32" ht="15" customHeight="1" x14ac:dyDescent="0.25">
      <c r="A199" s="152"/>
      <c r="B199" s="45"/>
      <c r="C199" s="46"/>
      <c r="D199" s="46"/>
      <c r="E199" s="46"/>
      <c r="F199" s="46"/>
      <c r="G199" s="46"/>
      <c r="H199" s="46"/>
      <c r="I199" s="46"/>
      <c r="J199" s="46"/>
      <c r="K199" s="46"/>
      <c r="L199" s="46"/>
      <c r="M199" s="128"/>
      <c r="N199" s="131">
        <f>COUNTIF(C199:L203,"y")</f>
        <v>0</v>
      </c>
      <c r="O199" s="140" t="str">
        <f t="shared" ref="O199" si="74">IF(N199&gt;0,"OK","No Observation")</f>
        <v>No Observation</v>
      </c>
      <c r="P199" s="46"/>
      <c r="Q199" s="46"/>
      <c r="R199" s="46"/>
      <c r="S199" s="46"/>
      <c r="T199" s="46"/>
      <c r="U199" s="46"/>
      <c r="V199" s="46"/>
      <c r="W199" s="46"/>
      <c r="X199" s="46"/>
      <c r="Y199" s="46"/>
      <c r="Z199" s="46"/>
      <c r="AA199" s="128"/>
      <c r="AB199" s="131">
        <f>COUNTIF(P199:Z203,"Y")</f>
        <v>0</v>
      </c>
      <c r="AC199" s="140" t="str">
        <f t="shared" ref="AC199" si="75">IF(AB199&gt;0,"OK","No Debrief")</f>
        <v>No Debrief</v>
      </c>
      <c r="AD199" s="68" t="s">
        <v>62</v>
      </c>
      <c r="AE199" s="119"/>
      <c r="AF199" s="136"/>
    </row>
    <row r="200" spans="1:32" x14ac:dyDescent="0.25">
      <c r="A200" s="153"/>
      <c r="B200" s="47"/>
      <c r="C200" s="48"/>
      <c r="D200" s="48"/>
      <c r="E200" s="48"/>
      <c r="F200" s="48"/>
      <c r="G200" s="48"/>
      <c r="H200" s="48"/>
      <c r="I200" s="48"/>
      <c r="J200" s="48"/>
      <c r="K200" s="48"/>
      <c r="L200" s="48"/>
      <c r="M200" s="129"/>
      <c r="N200" s="132"/>
      <c r="O200" s="141"/>
      <c r="P200" s="48"/>
      <c r="Q200" s="48"/>
      <c r="R200" s="48"/>
      <c r="S200" s="48"/>
      <c r="T200" s="48"/>
      <c r="U200" s="48"/>
      <c r="V200" s="48"/>
      <c r="W200" s="48"/>
      <c r="X200" s="48"/>
      <c r="Y200" s="48"/>
      <c r="Z200" s="48"/>
      <c r="AA200" s="129"/>
      <c r="AB200" s="132"/>
      <c r="AC200" s="141"/>
      <c r="AD200" s="94" t="str">
        <f>IF(O199="OK", "Yes", "No")</f>
        <v>No</v>
      </c>
      <c r="AE200" s="120"/>
      <c r="AF200" s="137"/>
    </row>
    <row r="201" spans="1:32" x14ac:dyDescent="0.25">
      <c r="A201" s="153"/>
      <c r="B201" s="47"/>
      <c r="C201" s="48"/>
      <c r="D201" s="48"/>
      <c r="E201" s="48"/>
      <c r="F201" s="48"/>
      <c r="G201" s="48"/>
      <c r="H201" s="48"/>
      <c r="I201" s="48"/>
      <c r="J201" s="48"/>
      <c r="K201" s="48"/>
      <c r="L201" s="48"/>
      <c r="M201" s="129"/>
      <c r="N201" s="132"/>
      <c r="O201" s="141"/>
      <c r="P201" s="48"/>
      <c r="Q201" s="48"/>
      <c r="R201" s="48"/>
      <c r="S201" s="48"/>
      <c r="T201" s="48"/>
      <c r="U201" s="48"/>
      <c r="V201" s="48"/>
      <c r="W201" s="48"/>
      <c r="X201" s="48"/>
      <c r="Y201" s="48"/>
      <c r="Z201" s="48"/>
      <c r="AA201" s="129"/>
      <c r="AB201" s="132"/>
      <c r="AC201" s="141"/>
      <c r="AD201" s="55" t="s">
        <v>63</v>
      </c>
      <c r="AE201" s="120"/>
      <c r="AF201" s="93" t="s">
        <v>86</v>
      </c>
    </row>
    <row r="202" spans="1:32" x14ac:dyDescent="0.25">
      <c r="A202" s="154"/>
      <c r="B202" s="47"/>
      <c r="C202" s="48"/>
      <c r="D202" s="48"/>
      <c r="E202" s="48"/>
      <c r="F202" s="48"/>
      <c r="G202" s="48"/>
      <c r="H202" s="48"/>
      <c r="I202" s="48"/>
      <c r="J202" s="48"/>
      <c r="K202" s="48"/>
      <c r="L202" s="48"/>
      <c r="M202" s="129"/>
      <c r="N202" s="132"/>
      <c r="O202" s="141"/>
      <c r="P202" s="48"/>
      <c r="Q202" s="48"/>
      <c r="R202" s="48"/>
      <c r="S202" s="48"/>
      <c r="T202" s="48"/>
      <c r="U202" s="48"/>
      <c r="V202" s="48"/>
      <c r="W202" s="48"/>
      <c r="X202" s="48"/>
      <c r="Y202" s="48"/>
      <c r="Z202" s="48"/>
      <c r="AA202" s="129"/>
      <c r="AB202" s="132"/>
      <c r="AC202" s="141"/>
      <c r="AD202" s="94" t="str">
        <f>IF(AC199="OK","Yes","No")</f>
        <v>No</v>
      </c>
      <c r="AE202" s="120"/>
      <c r="AF202" s="138"/>
    </row>
    <row r="203" spans="1:32" x14ac:dyDescent="0.25">
      <c r="A203" s="53" t="str">
        <f>IF(AD198="Cycle Complete", "", "Caution: Previous cycle incomplete")</f>
        <v>Caution: Previous cycle incomplete</v>
      </c>
      <c r="B203" s="49"/>
      <c r="C203" s="50"/>
      <c r="D203" s="50"/>
      <c r="E203" s="50"/>
      <c r="F203" s="50"/>
      <c r="G203" s="50"/>
      <c r="H203" s="50"/>
      <c r="I203" s="50"/>
      <c r="J203" s="50"/>
      <c r="K203" s="50"/>
      <c r="L203" s="50"/>
      <c r="M203" s="130"/>
      <c r="N203" s="133"/>
      <c r="O203" s="142"/>
      <c r="P203" s="50"/>
      <c r="Q203" s="50"/>
      <c r="R203" s="50"/>
      <c r="S203" s="50"/>
      <c r="T203" s="50"/>
      <c r="U203" s="50"/>
      <c r="V203" s="50"/>
      <c r="W203" s="50"/>
      <c r="X203" s="50"/>
      <c r="Y203" s="50"/>
      <c r="Z203" s="50"/>
      <c r="AA203" s="130"/>
      <c r="AB203" s="133"/>
      <c r="AC203" s="142"/>
      <c r="AD203" s="57" t="str">
        <f>IF(AND(AD200="Yes",AD202="Yes"),"Cycle Complete","Cycle Incomplete")</f>
        <v>Cycle Incomplete</v>
      </c>
      <c r="AE203" s="121"/>
      <c r="AF203" s="139"/>
    </row>
    <row r="204" spans="1:32" ht="15" customHeight="1" x14ac:dyDescent="0.25">
      <c r="A204" s="155"/>
      <c r="B204" s="33"/>
      <c r="C204" s="34"/>
      <c r="D204" s="34"/>
      <c r="E204" s="34"/>
      <c r="F204" s="34"/>
      <c r="G204" s="34"/>
      <c r="H204" s="34"/>
      <c r="I204" s="34"/>
      <c r="J204" s="34"/>
      <c r="K204" s="34"/>
      <c r="L204" s="34"/>
      <c r="M204" s="143"/>
      <c r="N204" s="122">
        <f>COUNTIF(C204:L208,"y")</f>
        <v>0</v>
      </c>
      <c r="O204" s="146" t="str">
        <f t="shared" ref="O204" si="76">IF(N204&gt;0,"OK","No Observation")</f>
        <v>No Observation</v>
      </c>
      <c r="P204" s="34"/>
      <c r="Q204" s="34"/>
      <c r="R204" s="34"/>
      <c r="S204" s="34"/>
      <c r="T204" s="34"/>
      <c r="U204" s="34"/>
      <c r="V204" s="34"/>
      <c r="W204" s="34"/>
      <c r="X204" s="34"/>
      <c r="Y204" s="34"/>
      <c r="Z204" s="34"/>
      <c r="AA204" s="143"/>
      <c r="AB204" s="122">
        <f>COUNTIF(P204:Z208,"Y")</f>
        <v>0</v>
      </c>
      <c r="AC204" s="146" t="str">
        <f t="shared" ref="AC204" si="77">IF(AB204&gt;0,"OK","No Debrief")</f>
        <v>No Debrief</v>
      </c>
      <c r="AD204" s="68" t="s">
        <v>62</v>
      </c>
      <c r="AE204" s="125"/>
      <c r="AF204" s="151"/>
    </row>
    <row r="205" spans="1:32" x14ac:dyDescent="0.25">
      <c r="A205" s="156"/>
      <c r="B205" s="35"/>
      <c r="C205" s="36"/>
      <c r="D205" s="36"/>
      <c r="E205" s="36"/>
      <c r="F205" s="36"/>
      <c r="G205" s="36"/>
      <c r="H205" s="36"/>
      <c r="I205" s="36"/>
      <c r="J205" s="36"/>
      <c r="K205" s="36"/>
      <c r="L205" s="36"/>
      <c r="M205" s="144"/>
      <c r="N205" s="123"/>
      <c r="O205" s="147"/>
      <c r="P205" s="36"/>
      <c r="Q205" s="36"/>
      <c r="R205" s="36"/>
      <c r="S205" s="36"/>
      <c r="T205" s="36"/>
      <c r="U205" s="36"/>
      <c r="V205" s="36"/>
      <c r="W205" s="36"/>
      <c r="X205" s="36"/>
      <c r="Y205" s="36"/>
      <c r="Z205" s="36"/>
      <c r="AA205" s="144"/>
      <c r="AB205" s="123"/>
      <c r="AC205" s="147"/>
      <c r="AD205" s="94" t="str">
        <f>IF(O204="OK", "Yes", "No")</f>
        <v>No</v>
      </c>
      <c r="AE205" s="126"/>
      <c r="AF205" s="150"/>
    </row>
    <row r="206" spans="1:32" x14ac:dyDescent="0.25">
      <c r="A206" s="156"/>
      <c r="B206" s="35"/>
      <c r="C206" s="36"/>
      <c r="D206" s="36"/>
      <c r="E206" s="36"/>
      <c r="F206" s="36"/>
      <c r="G206" s="36"/>
      <c r="H206" s="36"/>
      <c r="I206" s="36"/>
      <c r="J206" s="36"/>
      <c r="K206" s="36"/>
      <c r="L206" s="36"/>
      <c r="M206" s="144"/>
      <c r="N206" s="123"/>
      <c r="O206" s="147"/>
      <c r="P206" s="36"/>
      <c r="Q206" s="36"/>
      <c r="R206" s="36"/>
      <c r="S206" s="36"/>
      <c r="T206" s="36"/>
      <c r="U206" s="36"/>
      <c r="V206" s="36"/>
      <c r="W206" s="36"/>
      <c r="X206" s="36"/>
      <c r="Y206" s="36"/>
      <c r="Z206" s="36"/>
      <c r="AA206" s="144"/>
      <c r="AB206" s="123"/>
      <c r="AC206" s="147"/>
      <c r="AD206" s="55" t="s">
        <v>63</v>
      </c>
      <c r="AE206" s="126"/>
      <c r="AF206" s="93" t="s">
        <v>86</v>
      </c>
    </row>
    <row r="207" spans="1:32" x14ac:dyDescent="0.25">
      <c r="A207" s="157"/>
      <c r="B207" s="35"/>
      <c r="C207" s="36"/>
      <c r="D207" s="36"/>
      <c r="E207" s="36"/>
      <c r="F207" s="36"/>
      <c r="G207" s="36"/>
      <c r="H207" s="36"/>
      <c r="I207" s="36"/>
      <c r="J207" s="36"/>
      <c r="K207" s="36"/>
      <c r="L207" s="36"/>
      <c r="M207" s="144"/>
      <c r="N207" s="123"/>
      <c r="O207" s="147"/>
      <c r="P207" s="36"/>
      <c r="Q207" s="36"/>
      <c r="R207" s="36"/>
      <c r="S207" s="36"/>
      <c r="T207" s="36"/>
      <c r="U207" s="36"/>
      <c r="V207" s="36"/>
      <c r="W207" s="36"/>
      <c r="X207" s="36"/>
      <c r="Y207" s="36"/>
      <c r="Z207" s="36"/>
      <c r="AA207" s="144"/>
      <c r="AB207" s="123"/>
      <c r="AC207" s="147"/>
      <c r="AD207" s="94" t="str">
        <f>IF(AC204="OK","Yes","No")</f>
        <v>No</v>
      </c>
      <c r="AE207" s="126"/>
      <c r="AF207" s="134"/>
    </row>
    <row r="208" spans="1:32" x14ac:dyDescent="0.25">
      <c r="A208" s="71" t="str">
        <f>IF(AD203="Cycle Complete", "", "Caution: Previous cycle incomplete")</f>
        <v>Caution: Previous cycle incomplete</v>
      </c>
      <c r="B208" s="37"/>
      <c r="C208" s="38"/>
      <c r="D208" s="38"/>
      <c r="E208" s="38"/>
      <c r="F208" s="38"/>
      <c r="G208" s="38"/>
      <c r="H208" s="38"/>
      <c r="I208" s="38"/>
      <c r="J208" s="38"/>
      <c r="K208" s="38"/>
      <c r="L208" s="38"/>
      <c r="M208" s="145"/>
      <c r="N208" s="124"/>
      <c r="O208" s="148"/>
      <c r="P208" s="38"/>
      <c r="Q208" s="38"/>
      <c r="R208" s="38"/>
      <c r="S208" s="38"/>
      <c r="T208" s="38"/>
      <c r="U208" s="38"/>
      <c r="V208" s="38"/>
      <c r="W208" s="38"/>
      <c r="X208" s="38"/>
      <c r="Y208" s="38"/>
      <c r="Z208" s="38"/>
      <c r="AA208" s="145"/>
      <c r="AB208" s="124"/>
      <c r="AC208" s="148"/>
      <c r="AD208" s="57" t="str">
        <f>IF(AND(AD205="Yes",AD207="Yes"),"Cycle Complete","Cycle Incomplete")</f>
        <v>Cycle Incomplete</v>
      </c>
      <c r="AE208" s="127"/>
      <c r="AF208" s="135"/>
    </row>
    <row r="209" spans="1:32" ht="15" customHeight="1" x14ac:dyDescent="0.25">
      <c r="A209" s="152"/>
      <c r="B209" s="45"/>
      <c r="C209" s="46"/>
      <c r="D209" s="46"/>
      <c r="E209" s="46"/>
      <c r="F209" s="46"/>
      <c r="G209" s="46"/>
      <c r="H209" s="46"/>
      <c r="I209" s="46"/>
      <c r="J209" s="46"/>
      <c r="K209" s="46"/>
      <c r="L209" s="46"/>
      <c r="M209" s="128"/>
      <c r="N209" s="131">
        <f>COUNTIF(C209:L213,"y")</f>
        <v>0</v>
      </c>
      <c r="O209" s="140" t="str">
        <f t="shared" ref="O209" si="78">IF(N209&gt;0,"OK","No Observation")</f>
        <v>No Observation</v>
      </c>
      <c r="P209" s="46"/>
      <c r="Q209" s="46"/>
      <c r="R209" s="46"/>
      <c r="S209" s="46"/>
      <c r="T209" s="46"/>
      <c r="U209" s="46"/>
      <c r="V209" s="46"/>
      <c r="W209" s="46"/>
      <c r="X209" s="46"/>
      <c r="Y209" s="46"/>
      <c r="Z209" s="46"/>
      <c r="AA209" s="128"/>
      <c r="AB209" s="131">
        <f>COUNTIF(P209:Z213,"Y")</f>
        <v>0</v>
      </c>
      <c r="AC209" s="140" t="str">
        <f t="shared" ref="AC209" si="79">IF(AB209&gt;0,"OK","No Debrief")</f>
        <v>No Debrief</v>
      </c>
      <c r="AD209" s="68" t="s">
        <v>62</v>
      </c>
      <c r="AE209" s="119"/>
      <c r="AF209" s="136"/>
    </row>
    <row r="210" spans="1:32" x14ac:dyDescent="0.25">
      <c r="A210" s="153"/>
      <c r="B210" s="47"/>
      <c r="C210" s="48"/>
      <c r="D210" s="48"/>
      <c r="E210" s="48"/>
      <c r="F210" s="48"/>
      <c r="G210" s="48"/>
      <c r="H210" s="48"/>
      <c r="I210" s="48"/>
      <c r="J210" s="48"/>
      <c r="K210" s="48"/>
      <c r="L210" s="48"/>
      <c r="M210" s="129"/>
      <c r="N210" s="132"/>
      <c r="O210" s="141"/>
      <c r="P210" s="48"/>
      <c r="Q210" s="48"/>
      <c r="R210" s="48"/>
      <c r="S210" s="48"/>
      <c r="T210" s="48"/>
      <c r="U210" s="48"/>
      <c r="V210" s="48"/>
      <c r="W210" s="48"/>
      <c r="X210" s="48"/>
      <c r="Y210" s="48"/>
      <c r="Z210" s="48"/>
      <c r="AA210" s="129"/>
      <c r="AB210" s="132"/>
      <c r="AC210" s="141"/>
      <c r="AD210" s="94" t="str">
        <f>IF(O209="OK", "Yes", "No")</f>
        <v>No</v>
      </c>
      <c r="AE210" s="120"/>
      <c r="AF210" s="137"/>
    </row>
    <row r="211" spans="1:32" x14ac:dyDescent="0.25">
      <c r="A211" s="153"/>
      <c r="B211" s="47"/>
      <c r="C211" s="48"/>
      <c r="D211" s="48"/>
      <c r="E211" s="48"/>
      <c r="F211" s="48"/>
      <c r="G211" s="48"/>
      <c r="H211" s="48"/>
      <c r="I211" s="48"/>
      <c r="J211" s="48"/>
      <c r="K211" s="48"/>
      <c r="L211" s="48"/>
      <c r="M211" s="129"/>
      <c r="N211" s="132"/>
      <c r="O211" s="141"/>
      <c r="P211" s="48"/>
      <c r="Q211" s="48"/>
      <c r="R211" s="48"/>
      <c r="S211" s="48"/>
      <c r="T211" s="48"/>
      <c r="U211" s="48"/>
      <c r="V211" s="48"/>
      <c r="W211" s="48"/>
      <c r="X211" s="48"/>
      <c r="Y211" s="48"/>
      <c r="Z211" s="48"/>
      <c r="AA211" s="129"/>
      <c r="AB211" s="132"/>
      <c r="AC211" s="141"/>
      <c r="AD211" s="55" t="s">
        <v>63</v>
      </c>
      <c r="AE211" s="120"/>
      <c r="AF211" s="93" t="s">
        <v>86</v>
      </c>
    </row>
    <row r="212" spans="1:32" x14ac:dyDescent="0.25">
      <c r="A212" s="154"/>
      <c r="B212" s="47"/>
      <c r="C212" s="48"/>
      <c r="D212" s="48"/>
      <c r="E212" s="48"/>
      <c r="F212" s="48"/>
      <c r="G212" s="48"/>
      <c r="H212" s="48"/>
      <c r="I212" s="48"/>
      <c r="J212" s="48"/>
      <c r="K212" s="48"/>
      <c r="L212" s="48"/>
      <c r="M212" s="129"/>
      <c r="N212" s="132"/>
      <c r="O212" s="141"/>
      <c r="P212" s="48"/>
      <c r="Q212" s="48"/>
      <c r="R212" s="48"/>
      <c r="S212" s="48"/>
      <c r="T212" s="48"/>
      <c r="U212" s="48"/>
      <c r="V212" s="48"/>
      <c r="W212" s="48"/>
      <c r="X212" s="48"/>
      <c r="Y212" s="48"/>
      <c r="Z212" s="48"/>
      <c r="AA212" s="129"/>
      <c r="AB212" s="132"/>
      <c r="AC212" s="141"/>
      <c r="AD212" s="94" t="str">
        <f>IF(AC209="OK","Yes","No")</f>
        <v>No</v>
      </c>
      <c r="AE212" s="120"/>
      <c r="AF212" s="138"/>
    </row>
    <row r="213" spans="1:32" x14ac:dyDescent="0.25">
      <c r="A213" s="53" t="str">
        <f>IF(AD208="Cycle Complete", "", "Caution: Previous cycle incomplete")</f>
        <v>Caution: Previous cycle incomplete</v>
      </c>
      <c r="B213" s="49"/>
      <c r="C213" s="50"/>
      <c r="D213" s="50"/>
      <c r="E213" s="50"/>
      <c r="F213" s="50"/>
      <c r="G213" s="50"/>
      <c r="H213" s="50"/>
      <c r="I213" s="50"/>
      <c r="J213" s="50"/>
      <c r="K213" s="50"/>
      <c r="L213" s="50"/>
      <c r="M213" s="130"/>
      <c r="N213" s="133"/>
      <c r="O213" s="142"/>
      <c r="P213" s="50"/>
      <c r="Q213" s="50"/>
      <c r="R213" s="50"/>
      <c r="S213" s="50"/>
      <c r="T213" s="50"/>
      <c r="U213" s="50"/>
      <c r="V213" s="50"/>
      <c r="W213" s="50"/>
      <c r="X213" s="50"/>
      <c r="Y213" s="50"/>
      <c r="Z213" s="50"/>
      <c r="AA213" s="130"/>
      <c r="AB213" s="133"/>
      <c r="AC213" s="142"/>
      <c r="AD213" s="57" t="str">
        <f>IF(AND(AD210="Yes",AD212="Yes"),"Cycle Complete","Cycle Incomplete")</f>
        <v>Cycle Incomplete</v>
      </c>
      <c r="AE213" s="121"/>
      <c r="AF213" s="139"/>
    </row>
    <row r="214" spans="1:32" ht="15" customHeight="1" x14ac:dyDescent="0.25">
      <c r="A214" s="155"/>
      <c r="B214" s="33"/>
      <c r="C214" s="34"/>
      <c r="D214" s="34"/>
      <c r="E214" s="34"/>
      <c r="F214" s="34"/>
      <c r="G214" s="34"/>
      <c r="H214" s="34"/>
      <c r="I214" s="34"/>
      <c r="J214" s="34"/>
      <c r="K214" s="34"/>
      <c r="L214" s="34"/>
      <c r="M214" s="143"/>
      <c r="N214" s="122">
        <f>COUNTIF(C214:L218,"y")</f>
        <v>0</v>
      </c>
      <c r="O214" s="146" t="str">
        <f t="shared" ref="O214" si="80">IF(N214&gt;0,"OK","No Observation")</f>
        <v>No Observation</v>
      </c>
      <c r="P214" s="34"/>
      <c r="Q214" s="34"/>
      <c r="R214" s="34"/>
      <c r="S214" s="34"/>
      <c r="T214" s="34"/>
      <c r="U214" s="34"/>
      <c r="V214" s="34"/>
      <c r="W214" s="34"/>
      <c r="X214" s="34"/>
      <c r="Y214" s="34"/>
      <c r="Z214" s="34"/>
      <c r="AA214" s="143"/>
      <c r="AB214" s="122">
        <f>COUNTIF(P214:Z218,"Y")</f>
        <v>0</v>
      </c>
      <c r="AC214" s="146" t="str">
        <f t="shared" ref="AC214" si="81">IF(AB214&gt;0,"OK","No Debrief")</f>
        <v>No Debrief</v>
      </c>
      <c r="AD214" s="68" t="s">
        <v>62</v>
      </c>
      <c r="AE214" s="125"/>
      <c r="AF214" s="151"/>
    </row>
    <row r="215" spans="1:32" x14ac:dyDescent="0.25">
      <c r="A215" s="156"/>
      <c r="B215" s="35"/>
      <c r="C215" s="36"/>
      <c r="D215" s="36"/>
      <c r="E215" s="36"/>
      <c r="F215" s="36"/>
      <c r="G215" s="36"/>
      <c r="H215" s="36"/>
      <c r="I215" s="36"/>
      <c r="J215" s="36"/>
      <c r="K215" s="36"/>
      <c r="L215" s="36"/>
      <c r="M215" s="144"/>
      <c r="N215" s="123"/>
      <c r="O215" s="147"/>
      <c r="P215" s="36"/>
      <c r="Q215" s="36"/>
      <c r="R215" s="36"/>
      <c r="S215" s="36"/>
      <c r="T215" s="36"/>
      <c r="U215" s="36"/>
      <c r="V215" s="36"/>
      <c r="W215" s="36"/>
      <c r="X215" s="36"/>
      <c r="Y215" s="36"/>
      <c r="Z215" s="36"/>
      <c r="AA215" s="144"/>
      <c r="AB215" s="123"/>
      <c r="AC215" s="147"/>
      <c r="AD215" s="94" t="str">
        <f>IF(O214="OK", "Yes", "No")</f>
        <v>No</v>
      </c>
      <c r="AE215" s="126"/>
      <c r="AF215" s="150"/>
    </row>
    <row r="216" spans="1:32" x14ac:dyDescent="0.25">
      <c r="A216" s="156"/>
      <c r="B216" s="35"/>
      <c r="C216" s="36"/>
      <c r="D216" s="36"/>
      <c r="E216" s="36"/>
      <c r="F216" s="36"/>
      <c r="G216" s="36"/>
      <c r="H216" s="36"/>
      <c r="I216" s="36"/>
      <c r="J216" s="36"/>
      <c r="K216" s="36"/>
      <c r="L216" s="36"/>
      <c r="M216" s="144"/>
      <c r="N216" s="123"/>
      <c r="O216" s="147"/>
      <c r="P216" s="36"/>
      <c r="Q216" s="36"/>
      <c r="R216" s="36"/>
      <c r="S216" s="36"/>
      <c r="T216" s="36"/>
      <c r="U216" s="36"/>
      <c r="V216" s="36"/>
      <c r="W216" s="36"/>
      <c r="X216" s="36"/>
      <c r="Y216" s="36"/>
      <c r="Z216" s="36"/>
      <c r="AA216" s="144"/>
      <c r="AB216" s="123"/>
      <c r="AC216" s="147"/>
      <c r="AD216" s="55" t="s">
        <v>63</v>
      </c>
      <c r="AE216" s="126"/>
      <c r="AF216" s="93" t="s">
        <v>86</v>
      </c>
    </row>
    <row r="217" spans="1:32" x14ac:dyDescent="0.25">
      <c r="A217" s="157"/>
      <c r="B217" s="35"/>
      <c r="C217" s="36"/>
      <c r="D217" s="36"/>
      <c r="E217" s="36"/>
      <c r="F217" s="36"/>
      <c r="G217" s="36"/>
      <c r="H217" s="36"/>
      <c r="I217" s="36"/>
      <c r="J217" s="36"/>
      <c r="K217" s="36"/>
      <c r="L217" s="36"/>
      <c r="M217" s="144"/>
      <c r="N217" s="123"/>
      <c r="O217" s="147"/>
      <c r="P217" s="36"/>
      <c r="Q217" s="36"/>
      <c r="R217" s="36"/>
      <c r="S217" s="36"/>
      <c r="T217" s="36"/>
      <c r="U217" s="36"/>
      <c r="V217" s="36"/>
      <c r="W217" s="36"/>
      <c r="X217" s="36"/>
      <c r="Y217" s="36"/>
      <c r="Z217" s="36"/>
      <c r="AA217" s="144"/>
      <c r="AB217" s="123"/>
      <c r="AC217" s="147"/>
      <c r="AD217" s="94" t="str">
        <f>IF(AC214="OK","Yes","No")</f>
        <v>No</v>
      </c>
      <c r="AE217" s="126"/>
      <c r="AF217" s="134"/>
    </row>
    <row r="218" spans="1:32" x14ac:dyDescent="0.25">
      <c r="A218" s="71" t="str">
        <f>IF(AD213="Cycle Complete", "", "Caution: Previous cycle incomplete")</f>
        <v>Caution: Previous cycle incomplete</v>
      </c>
      <c r="B218" s="37"/>
      <c r="C218" s="38"/>
      <c r="D218" s="38"/>
      <c r="E218" s="38"/>
      <c r="F218" s="38"/>
      <c r="G218" s="38"/>
      <c r="H218" s="38"/>
      <c r="I218" s="38"/>
      <c r="J218" s="38"/>
      <c r="K218" s="38"/>
      <c r="L218" s="38"/>
      <c r="M218" s="145"/>
      <c r="N218" s="124"/>
      <c r="O218" s="148"/>
      <c r="P218" s="38"/>
      <c r="Q218" s="38"/>
      <c r="R218" s="38"/>
      <c r="S218" s="38"/>
      <c r="T218" s="38"/>
      <c r="U218" s="38"/>
      <c r="V218" s="38"/>
      <c r="W218" s="38"/>
      <c r="X218" s="38"/>
      <c r="Y218" s="38"/>
      <c r="Z218" s="38"/>
      <c r="AA218" s="145"/>
      <c r="AB218" s="124"/>
      <c r="AC218" s="148"/>
      <c r="AD218" s="57" t="str">
        <f>IF(AND(AD215="Yes",AD217="Yes"),"Cycle Complete","Cycle Incomplete")</f>
        <v>Cycle Incomplete</v>
      </c>
      <c r="AE218" s="127"/>
      <c r="AF218" s="135"/>
    </row>
    <row r="219" spans="1:32" ht="15" customHeight="1" x14ac:dyDescent="0.25">
      <c r="A219" s="152"/>
      <c r="B219" s="45"/>
      <c r="C219" s="46"/>
      <c r="D219" s="46"/>
      <c r="E219" s="46"/>
      <c r="F219" s="46"/>
      <c r="G219" s="46"/>
      <c r="H219" s="46"/>
      <c r="I219" s="46"/>
      <c r="J219" s="46"/>
      <c r="K219" s="46"/>
      <c r="L219" s="46"/>
      <c r="M219" s="128"/>
      <c r="N219" s="131">
        <f>COUNTIF(C219:L223,"y")</f>
        <v>0</v>
      </c>
      <c r="O219" s="140" t="str">
        <f t="shared" ref="O219" si="82">IF(N219&gt;0,"OK","No Observation")</f>
        <v>No Observation</v>
      </c>
      <c r="P219" s="46"/>
      <c r="Q219" s="46"/>
      <c r="R219" s="46"/>
      <c r="S219" s="46"/>
      <c r="T219" s="46"/>
      <c r="U219" s="46"/>
      <c r="V219" s="46"/>
      <c r="W219" s="46"/>
      <c r="X219" s="46"/>
      <c r="Y219" s="46"/>
      <c r="Z219" s="46"/>
      <c r="AA219" s="128"/>
      <c r="AB219" s="131">
        <f>COUNTIF(P219:Z223,"Y")</f>
        <v>0</v>
      </c>
      <c r="AC219" s="158" t="str">
        <f t="shared" ref="AC219" si="83">IF(AB219&gt;0,"OK","No Debrief")</f>
        <v>No Debrief</v>
      </c>
      <c r="AD219" s="68" t="s">
        <v>62</v>
      </c>
      <c r="AE219" s="119"/>
      <c r="AF219" s="136"/>
    </row>
    <row r="220" spans="1:32" x14ac:dyDescent="0.25">
      <c r="A220" s="153"/>
      <c r="B220" s="47"/>
      <c r="C220" s="48"/>
      <c r="D220" s="48"/>
      <c r="E220" s="48"/>
      <c r="F220" s="48"/>
      <c r="G220" s="48"/>
      <c r="H220" s="48"/>
      <c r="I220" s="48"/>
      <c r="J220" s="48"/>
      <c r="K220" s="48"/>
      <c r="L220" s="48"/>
      <c r="M220" s="129"/>
      <c r="N220" s="132"/>
      <c r="O220" s="141"/>
      <c r="P220" s="48"/>
      <c r="Q220" s="48"/>
      <c r="R220" s="48"/>
      <c r="S220" s="48"/>
      <c r="T220" s="48"/>
      <c r="U220" s="48"/>
      <c r="V220" s="48"/>
      <c r="W220" s="48"/>
      <c r="X220" s="48"/>
      <c r="Y220" s="48"/>
      <c r="Z220" s="48"/>
      <c r="AA220" s="129"/>
      <c r="AB220" s="132"/>
      <c r="AC220" s="159"/>
      <c r="AD220" s="94" t="str">
        <f>IF(O219="OK", "Yes", "No")</f>
        <v>No</v>
      </c>
      <c r="AE220" s="120"/>
      <c r="AF220" s="137"/>
    </row>
    <row r="221" spans="1:32" x14ac:dyDescent="0.25">
      <c r="A221" s="153"/>
      <c r="B221" s="47"/>
      <c r="C221" s="48"/>
      <c r="D221" s="48"/>
      <c r="E221" s="48"/>
      <c r="F221" s="48"/>
      <c r="G221" s="48"/>
      <c r="H221" s="48"/>
      <c r="I221" s="48"/>
      <c r="J221" s="48"/>
      <c r="K221" s="48"/>
      <c r="L221" s="48"/>
      <c r="M221" s="129"/>
      <c r="N221" s="132"/>
      <c r="O221" s="141"/>
      <c r="P221" s="48"/>
      <c r="Q221" s="48"/>
      <c r="R221" s="48"/>
      <c r="S221" s="48"/>
      <c r="T221" s="48"/>
      <c r="U221" s="48"/>
      <c r="V221" s="48"/>
      <c r="W221" s="48"/>
      <c r="X221" s="48"/>
      <c r="Y221" s="48"/>
      <c r="Z221" s="48"/>
      <c r="AA221" s="129"/>
      <c r="AB221" s="132"/>
      <c r="AC221" s="159"/>
      <c r="AD221" s="55" t="s">
        <v>63</v>
      </c>
      <c r="AE221" s="120"/>
      <c r="AF221" s="93" t="s">
        <v>86</v>
      </c>
    </row>
    <row r="222" spans="1:32" x14ac:dyDescent="0.25">
      <c r="A222" s="154"/>
      <c r="B222" s="47"/>
      <c r="C222" s="48"/>
      <c r="D222" s="48"/>
      <c r="E222" s="48"/>
      <c r="F222" s="48"/>
      <c r="G222" s="48"/>
      <c r="H222" s="48"/>
      <c r="I222" s="48"/>
      <c r="J222" s="48"/>
      <c r="K222" s="48"/>
      <c r="L222" s="48"/>
      <c r="M222" s="129"/>
      <c r="N222" s="132"/>
      <c r="O222" s="141"/>
      <c r="P222" s="48"/>
      <c r="Q222" s="48"/>
      <c r="R222" s="48"/>
      <c r="S222" s="48"/>
      <c r="T222" s="48"/>
      <c r="U222" s="48"/>
      <c r="V222" s="48"/>
      <c r="W222" s="48"/>
      <c r="X222" s="48"/>
      <c r="Y222" s="48"/>
      <c r="Z222" s="48"/>
      <c r="AA222" s="129"/>
      <c r="AB222" s="132"/>
      <c r="AC222" s="159"/>
      <c r="AD222" s="94" t="str">
        <f>IF(AC219="OK","Yes","No")</f>
        <v>No</v>
      </c>
      <c r="AE222" s="120"/>
      <c r="AF222" s="138"/>
    </row>
    <row r="223" spans="1:32" x14ac:dyDescent="0.25">
      <c r="A223" s="53" t="str">
        <f>IF(AD218="Cycle Complete", "", "Caution: Previous cycle incomplete")</f>
        <v>Caution: Previous cycle incomplete</v>
      </c>
      <c r="B223" s="49"/>
      <c r="C223" s="50"/>
      <c r="D223" s="50"/>
      <c r="E223" s="50"/>
      <c r="F223" s="50"/>
      <c r="G223" s="50"/>
      <c r="H223" s="50"/>
      <c r="I223" s="50"/>
      <c r="J223" s="50"/>
      <c r="K223" s="50"/>
      <c r="L223" s="50"/>
      <c r="M223" s="130"/>
      <c r="N223" s="133"/>
      <c r="O223" s="142"/>
      <c r="P223" s="50"/>
      <c r="Q223" s="50"/>
      <c r="R223" s="50"/>
      <c r="S223" s="50"/>
      <c r="T223" s="50"/>
      <c r="U223" s="50"/>
      <c r="V223" s="50"/>
      <c r="W223" s="50"/>
      <c r="X223" s="50"/>
      <c r="Y223" s="50"/>
      <c r="Z223" s="50"/>
      <c r="AA223" s="130"/>
      <c r="AB223" s="133"/>
      <c r="AC223" s="160"/>
      <c r="AD223" s="66" t="str">
        <f>IF(AND(AD220="Yes",AD222="Yes"),"Cycle Complete","Cycle Incomplete")</f>
        <v>Cycle Incomplete</v>
      </c>
      <c r="AE223" s="121"/>
      <c r="AF223" s="139"/>
    </row>
    <row r="224" spans="1:32" ht="15" customHeight="1" x14ac:dyDescent="0.25">
      <c r="A224" s="155"/>
      <c r="B224" s="33"/>
      <c r="C224" s="34"/>
      <c r="D224" s="34"/>
      <c r="E224" s="34"/>
      <c r="F224" s="34"/>
      <c r="G224" s="34"/>
      <c r="H224" s="34"/>
      <c r="I224" s="34"/>
      <c r="J224" s="34"/>
      <c r="K224" s="34"/>
      <c r="L224" s="34"/>
      <c r="M224" s="143"/>
      <c r="N224" s="122">
        <f>COUNTIF(C224:L228,"y")</f>
        <v>0</v>
      </c>
      <c r="O224" s="146" t="str">
        <f t="shared" ref="O224" si="84">IF(N224&gt;0,"OK","No Observation")</f>
        <v>No Observation</v>
      </c>
      <c r="P224" s="34"/>
      <c r="Q224" s="34"/>
      <c r="R224" s="34"/>
      <c r="S224" s="34"/>
      <c r="T224" s="34"/>
      <c r="U224" s="34"/>
      <c r="V224" s="34"/>
      <c r="W224" s="34"/>
      <c r="X224" s="34"/>
      <c r="Y224" s="34"/>
      <c r="Z224" s="34"/>
      <c r="AA224" s="143"/>
      <c r="AB224" s="163">
        <f>COUNTIF(P224:Z228,"Y")</f>
        <v>0</v>
      </c>
      <c r="AC224" s="161" t="str">
        <f t="shared" ref="AC224" si="85">IF(AB224&gt;0,"OK","No Debrief")</f>
        <v>No Debrief</v>
      </c>
      <c r="AD224" s="54" t="s">
        <v>62</v>
      </c>
      <c r="AE224" s="125"/>
      <c r="AF224" s="151"/>
    </row>
    <row r="225" spans="1:32" x14ac:dyDescent="0.25">
      <c r="A225" s="156"/>
      <c r="B225" s="35"/>
      <c r="C225" s="36"/>
      <c r="D225" s="36"/>
      <c r="E225" s="36"/>
      <c r="F225" s="36"/>
      <c r="G225" s="36"/>
      <c r="H225" s="36"/>
      <c r="I225" s="36"/>
      <c r="J225" s="36"/>
      <c r="K225" s="36"/>
      <c r="L225" s="36"/>
      <c r="M225" s="144"/>
      <c r="N225" s="123"/>
      <c r="O225" s="147"/>
      <c r="P225" s="36"/>
      <c r="Q225" s="36"/>
      <c r="R225" s="36"/>
      <c r="S225" s="36"/>
      <c r="T225" s="36"/>
      <c r="U225" s="36"/>
      <c r="V225" s="36"/>
      <c r="W225" s="36"/>
      <c r="X225" s="36"/>
      <c r="Y225" s="36"/>
      <c r="Z225" s="36"/>
      <c r="AA225" s="144"/>
      <c r="AB225" s="123"/>
      <c r="AC225" s="147"/>
      <c r="AD225" s="94" t="str">
        <f>IF(O224="OK", "Yes", "No")</f>
        <v>No</v>
      </c>
      <c r="AE225" s="126"/>
      <c r="AF225" s="150"/>
    </row>
    <row r="226" spans="1:32" x14ac:dyDescent="0.25">
      <c r="A226" s="156"/>
      <c r="B226" s="35"/>
      <c r="C226" s="36"/>
      <c r="D226" s="36"/>
      <c r="E226" s="36"/>
      <c r="F226" s="36"/>
      <c r="G226" s="36"/>
      <c r="H226" s="36"/>
      <c r="I226" s="36"/>
      <c r="J226" s="36"/>
      <c r="K226" s="36"/>
      <c r="L226" s="36"/>
      <c r="M226" s="144"/>
      <c r="N226" s="123"/>
      <c r="O226" s="147"/>
      <c r="P226" s="36"/>
      <c r="Q226" s="36"/>
      <c r="R226" s="36"/>
      <c r="S226" s="36"/>
      <c r="T226" s="36"/>
      <c r="U226" s="36"/>
      <c r="V226" s="36"/>
      <c r="W226" s="36"/>
      <c r="X226" s="36"/>
      <c r="Y226" s="36"/>
      <c r="Z226" s="36"/>
      <c r="AA226" s="144"/>
      <c r="AB226" s="123"/>
      <c r="AC226" s="147"/>
      <c r="AD226" s="55" t="s">
        <v>63</v>
      </c>
      <c r="AE226" s="126"/>
      <c r="AF226" s="93" t="s">
        <v>86</v>
      </c>
    </row>
    <row r="227" spans="1:32" x14ac:dyDescent="0.25">
      <c r="A227" s="157"/>
      <c r="B227" s="35"/>
      <c r="C227" s="36"/>
      <c r="D227" s="36"/>
      <c r="E227" s="36"/>
      <c r="F227" s="36"/>
      <c r="G227" s="36"/>
      <c r="H227" s="36"/>
      <c r="I227" s="36"/>
      <c r="J227" s="36"/>
      <c r="K227" s="36"/>
      <c r="L227" s="36"/>
      <c r="M227" s="144"/>
      <c r="N227" s="123"/>
      <c r="O227" s="147"/>
      <c r="P227" s="36"/>
      <c r="Q227" s="36"/>
      <c r="R227" s="36"/>
      <c r="S227" s="36"/>
      <c r="T227" s="36"/>
      <c r="U227" s="36"/>
      <c r="V227" s="36"/>
      <c r="W227" s="36"/>
      <c r="X227" s="36"/>
      <c r="Y227" s="36"/>
      <c r="Z227" s="36"/>
      <c r="AA227" s="144"/>
      <c r="AB227" s="123"/>
      <c r="AC227" s="147"/>
      <c r="AD227" s="94" t="str">
        <f>IF(AC224="OK","Yes","No")</f>
        <v>No</v>
      </c>
      <c r="AE227" s="126"/>
      <c r="AF227" s="134"/>
    </row>
    <row r="228" spans="1:32" x14ac:dyDescent="0.25">
      <c r="A228" s="71" t="str">
        <f>IF(AD223="Cycle Complete", "", "Caution: Previous cycle incomplete")</f>
        <v>Caution: Previous cycle incomplete</v>
      </c>
      <c r="B228" s="37"/>
      <c r="C228" s="38"/>
      <c r="D228" s="38"/>
      <c r="E228" s="38"/>
      <c r="F228" s="38"/>
      <c r="G228" s="38"/>
      <c r="H228" s="38"/>
      <c r="I228" s="38"/>
      <c r="J228" s="38"/>
      <c r="K228" s="38"/>
      <c r="L228" s="38"/>
      <c r="M228" s="145"/>
      <c r="N228" s="124"/>
      <c r="O228" s="148"/>
      <c r="P228" s="38"/>
      <c r="Q228" s="38"/>
      <c r="R228" s="38"/>
      <c r="S228" s="38"/>
      <c r="T228" s="38"/>
      <c r="U228" s="38"/>
      <c r="V228" s="38"/>
      <c r="W228" s="38"/>
      <c r="X228" s="38"/>
      <c r="Y228" s="38"/>
      <c r="Z228" s="38"/>
      <c r="AA228" s="145"/>
      <c r="AB228" s="164"/>
      <c r="AC228" s="162"/>
      <c r="AD228" s="67" t="str">
        <f>IF(AND(AD225="Yes",AD227="Yes"),"Cycle Complete","Cycle Incomplete")</f>
        <v>Cycle Incomplete</v>
      </c>
      <c r="AE228" s="127"/>
      <c r="AF228" s="135"/>
    </row>
    <row r="229" spans="1:32" ht="15" customHeight="1" x14ac:dyDescent="0.25">
      <c r="A229" s="152"/>
      <c r="B229" s="45"/>
      <c r="C229" s="46"/>
      <c r="D229" s="46"/>
      <c r="E229" s="46"/>
      <c r="F229" s="46"/>
      <c r="G229" s="46"/>
      <c r="H229" s="46"/>
      <c r="I229" s="46"/>
      <c r="J229" s="46"/>
      <c r="K229" s="46"/>
      <c r="L229" s="46"/>
      <c r="M229" s="128"/>
      <c r="N229" s="131">
        <f>COUNTIF(C229:L233,"y")</f>
        <v>0</v>
      </c>
      <c r="O229" s="140" t="str">
        <f t="shared" ref="O229" si="86">IF(N229&gt;0,"OK","No Observation")</f>
        <v>No Observation</v>
      </c>
      <c r="P229" s="46"/>
      <c r="Q229" s="46"/>
      <c r="R229" s="46"/>
      <c r="S229" s="46"/>
      <c r="T229" s="46"/>
      <c r="U229" s="46"/>
      <c r="V229" s="46"/>
      <c r="W229" s="46"/>
      <c r="X229" s="46"/>
      <c r="Y229" s="46"/>
      <c r="Z229" s="46"/>
      <c r="AA229" s="128"/>
      <c r="AB229" s="131">
        <f>COUNTIF(P229:Z233,"Y")</f>
        <v>0</v>
      </c>
      <c r="AC229" s="158" t="str">
        <f t="shared" ref="AC229" si="87">IF(AB229&gt;0,"OK","No Debrief")</f>
        <v>No Debrief</v>
      </c>
      <c r="AD229" s="68" t="s">
        <v>62</v>
      </c>
      <c r="AE229" s="119"/>
      <c r="AF229" s="136"/>
    </row>
    <row r="230" spans="1:32" x14ac:dyDescent="0.25">
      <c r="A230" s="153"/>
      <c r="B230" s="47"/>
      <c r="C230" s="48"/>
      <c r="D230" s="48"/>
      <c r="E230" s="48"/>
      <c r="F230" s="48"/>
      <c r="G230" s="48"/>
      <c r="H230" s="48"/>
      <c r="I230" s="48"/>
      <c r="J230" s="48"/>
      <c r="K230" s="48"/>
      <c r="L230" s="48"/>
      <c r="M230" s="129"/>
      <c r="N230" s="132"/>
      <c r="O230" s="141"/>
      <c r="P230" s="48"/>
      <c r="Q230" s="48"/>
      <c r="R230" s="48"/>
      <c r="S230" s="48"/>
      <c r="T230" s="48"/>
      <c r="U230" s="48"/>
      <c r="V230" s="48"/>
      <c r="W230" s="48"/>
      <c r="X230" s="48"/>
      <c r="Y230" s="48"/>
      <c r="Z230" s="48"/>
      <c r="AA230" s="129"/>
      <c r="AB230" s="132"/>
      <c r="AC230" s="159"/>
      <c r="AD230" s="94" t="str">
        <f>IF(O229="OK", "Yes", "No")</f>
        <v>No</v>
      </c>
      <c r="AE230" s="120"/>
      <c r="AF230" s="137"/>
    </row>
    <row r="231" spans="1:32" x14ac:dyDescent="0.25">
      <c r="A231" s="153"/>
      <c r="B231" s="47"/>
      <c r="C231" s="48"/>
      <c r="D231" s="48"/>
      <c r="E231" s="48"/>
      <c r="F231" s="48"/>
      <c r="G231" s="48"/>
      <c r="H231" s="48"/>
      <c r="I231" s="48"/>
      <c r="J231" s="48"/>
      <c r="K231" s="48"/>
      <c r="L231" s="48"/>
      <c r="M231" s="129"/>
      <c r="N231" s="132"/>
      <c r="O231" s="141"/>
      <c r="P231" s="48"/>
      <c r="Q231" s="48"/>
      <c r="R231" s="48"/>
      <c r="S231" s="48"/>
      <c r="T231" s="48"/>
      <c r="U231" s="48"/>
      <c r="V231" s="48"/>
      <c r="W231" s="48"/>
      <c r="X231" s="48"/>
      <c r="Y231" s="48"/>
      <c r="Z231" s="48"/>
      <c r="AA231" s="129"/>
      <c r="AB231" s="132"/>
      <c r="AC231" s="159"/>
      <c r="AD231" s="55" t="s">
        <v>63</v>
      </c>
      <c r="AE231" s="120"/>
      <c r="AF231" s="93" t="s">
        <v>86</v>
      </c>
    </row>
    <row r="232" spans="1:32" x14ac:dyDescent="0.25">
      <c r="A232" s="154"/>
      <c r="B232" s="47"/>
      <c r="C232" s="48"/>
      <c r="D232" s="48"/>
      <c r="E232" s="48"/>
      <c r="F232" s="48"/>
      <c r="G232" s="48"/>
      <c r="H232" s="48"/>
      <c r="I232" s="48"/>
      <c r="J232" s="48"/>
      <c r="K232" s="48"/>
      <c r="L232" s="48"/>
      <c r="M232" s="129"/>
      <c r="N232" s="132"/>
      <c r="O232" s="141"/>
      <c r="P232" s="48"/>
      <c r="Q232" s="48"/>
      <c r="R232" s="48"/>
      <c r="S232" s="48"/>
      <c r="T232" s="48"/>
      <c r="U232" s="48"/>
      <c r="V232" s="48"/>
      <c r="W232" s="48"/>
      <c r="X232" s="48"/>
      <c r="Y232" s="48"/>
      <c r="Z232" s="48"/>
      <c r="AA232" s="129"/>
      <c r="AB232" s="132"/>
      <c r="AC232" s="159"/>
      <c r="AD232" s="94" t="str">
        <f>IF(AC229="OK","Yes","No")</f>
        <v>No</v>
      </c>
      <c r="AE232" s="120"/>
      <c r="AF232" s="138"/>
    </row>
    <row r="233" spans="1:32" x14ac:dyDescent="0.25">
      <c r="A233" s="53" t="str">
        <f>IF(AD228="Cycle Complete", "", "Caution: Previous cycle incomplete")</f>
        <v>Caution: Previous cycle incomplete</v>
      </c>
      <c r="B233" s="49"/>
      <c r="C233" s="50"/>
      <c r="D233" s="50"/>
      <c r="E233" s="50"/>
      <c r="F233" s="50"/>
      <c r="G233" s="50"/>
      <c r="H233" s="50"/>
      <c r="I233" s="50"/>
      <c r="J233" s="50"/>
      <c r="K233" s="50"/>
      <c r="L233" s="50"/>
      <c r="M233" s="130"/>
      <c r="N233" s="133"/>
      <c r="O233" s="142"/>
      <c r="P233" s="50"/>
      <c r="Q233" s="50"/>
      <c r="R233" s="50"/>
      <c r="S233" s="50"/>
      <c r="T233" s="50"/>
      <c r="U233" s="50"/>
      <c r="V233" s="50"/>
      <c r="W233" s="50"/>
      <c r="X233" s="50"/>
      <c r="Y233" s="50"/>
      <c r="Z233" s="50"/>
      <c r="AA233" s="130"/>
      <c r="AB233" s="133"/>
      <c r="AC233" s="160"/>
      <c r="AD233" s="66" t="str">
        <f>IF(AND(AD230="Yes",AD232="Yes"),"Cycle Complete","Cycle Incomplete")</f>
        <v>Cycle Incomplete</v>
      </c>
      <c r="AE233" s="121"/>
      <c r="AF233" s="139"/>
    </row>
    <row r="234" spans="1:32" ht="15" customHeight="1" x14ac:dyDescent="0.25">
      <c r="A234" s="155"/>
      <c r="B234" s="33"/>
      <c r="C234" s="34"/>
      <c r="D234" s="34"/>
      <c r="E234" s="34"/>
      <c r="F234" s="34"/>
      <c r="G234" s="34"/>
      <c r="H234" s="34"/>
      <c r="I234" s="34"/>
      <c r="J234" s="34"/>
      <c r="K234" s="34"/>
      <c r="L234" s="34"/>
      <c r="M234" s="143"/>
      <c r="N234" s="122">
        <f>COUNTIF(C234:L238,"y")</f>
        <v>0</v>
      </c>
      <c r="O234" s="146" t="str">
        <f t="shared" ref="O234" si="88">IF(N234&gt;0,"OK","No Observation")</f>
        <v>No Observation</v>
      </c>
      <c r="P234" s="34"/>
      <c r="Q234" s="34"/>
      <c r="R234" s="34"/>
      <c r="S234" s="34"/>
      <c r="T234" s="34"/>
      <c r="U234" s="34"/>
      <c r="V234" s="34"/>
      <c r="W234" s="34"/>
      <c r="X234" s="34"/>
      <c r="Y234" s="34"/>
      <c r="Z234" s="34"/>
      <c r="AA234" s="143"/>
      <c r="AB234" s="163">
        <f>COUNTIF(P234:Z238,"Y")</f>
        <v>0</v>
      </c>
      <c r="AC234" s="161" t="str">
        <f t="shared" ref="AC234" si="89">IF(AB234&gt;0,"OK","No Debrief")</f>
        <v>No Debrief</v>
      </c>
      <c r="AD234" s="54" t="s">
        <v>62</v>
      </c>
      <c r="AE234" s="125"/>
      <c r="AF234" s="151"/>
    </row>
    <row r="235" spans="1:32" x14ac:dyDescent="0.25">
      <c r="A235" s="156"/>
      <c r="B235" s="35"/>
      <c r="C235" s="36"/>
      <c r="D235" s="36"/>
      <c r="E235" s="36"/>
      <c r="F235" s="36"/>
      <c r="G235" s="36"/>
      <c r="H235" s="36"/>
      <c r="I235" s="36"/>
      <c r="J235" s="36"/>
      <c r="K235" s="36"/>
      <c r="L235" s="36"/>
      <c r="M235" s="144"/>
      <c r="N235" s="123"/>
      <c r="O235" s="147"/>
      <c r="P235" s="36"/>
      <c r="Q235" s="36"/>
      <c r="R235" s="36"/>
      <c r="S235" s="36"/>
      <c r="T235" s="36"/>
      <c r="U235" s="36"/>
      <c r="V235" s="36"/>
      <c r="W235" s="36"/>
      <c r="X235" s="36"/>
      <c r="Y235" s="36"/>
      <c r="Z235" s="36"/>
      <c r="AA235" s="144"/>
      <c r="AB235" s="123"/>
      <c r="AC235" s="147"/>
      <c r="AD235" s="94" t="str">
        <f>IF(O234="OK", "Yes", "No")</f>
        <v>No</v>
      </c>
      <c r="AE235" s="126"/>
      <c r="AF235" s="150"/>
    </row>
    <row r="236" spans="1:32" x14ac:dyDescent="0.25">
      <c r="A236" s="156"/>
      <c r="B236" s="35"/>
      <c r="C236" s="36"/>
      <c r="D236" s="36"/>
      <c r="E236" s="36"/>
      <c r="F236" s="36"/>
      <c r="G236" s="36"/>
      <c r="H236" s="36"/>
      <c r="I236" s="36"/>
      <c r="J236" s="36"/>
      <c r="K236" s="36"/>
      <c r="L236" s="36"/>
      <c r="M236" s="144"/>
      <c r="N236" s="123"/>
      <c r="O236" s="147"/>
      <c r="P236" s="36"/>
      <c r="Q236" s="36"/>
      <c r="R236" s="36"/>
      <c r="S236" s="36"/>
      <c r="T236" s="36"/>
      <c r="U236" s="36"/>
      <c r="V236" s="36"/>
      <c r="W236" s="36"/>
      <c r="X236" s="36"/>
      <c r="Y236" s="36"/>
      <c r="Z236" s="36"/>
      <c r="AA236" s="144"/>
      <c r="AB236" s="123"/>
      <c r="AC236" s="147"/>
      <c r="AD236" s="55" t="s">
        <v>63</v>
      </c>
      <c r="AE236" s="126"/>
      <c r="AF236" s="93" t="s">
        <v>86</v>
      </c>
    </row>
    <row r="237" spans="1:32" x14ac:dyDescent="0.25">
      <c r="A237" s="157"/>
      <c r="B237" s="35"/>
      <c r="C237" s="36"/>
      <c r="D237" s="36"/>
      <c r="E237" s="36"/>
      <c r="F237" s="36"/>
      <c r="G237" s="36"/>
      <c r="H237" s="36"/>
      <c r="I237" s="36"/>
      <c r="J237" s="36"/>
      <c r="K237" s="36"/>
      <c r="L237" s="36"/>
      <c r="M237" s="144"/>
      <c r="N237" s="123"/>
      <c r="O237" s="147"/>
      <c r="P237" s="36"/>
      <c r="Q237" s="36"/>
      <c r="R237" s="36"/>
      <c r="S237" s="36"/>
      <c r="T237" s="36"/>
      <c r="U237" s="36"/>
      <c r="V237" s="36"/>
      <c r="W237" s="36"/>
      <c r="X237" s="36"/>
      <c r="Y237" s="36"/>
      <c r="Z237" s="36"/>
      <c r="AA237" s="144"/>
      <c r="AB237" s="123"/>
      <c r="AC237" s="147"/>
      <c r="AD237" s="94" t="str">
        <f>IF(AC234="OK","Yes","No")</f>
        <v>No</v>
      </c>
      <c r="AE237" s="126"/>
      <c r="AF237" s="134"/>
    </row>
    <row r="238" spans="1:32" x14ac:dyDescent="0.25">
      <c r="A238" s="71" t="str">
        <f>IF(AD233="Cycle Complete", "", "Caution: Previous cycle incomplete")</f>
        <v>Caution: Previous cycle incomplete</v>
      </c>
      <c r="B238" s="37"/>
      <c r="C238" s="38"/>
      <c r="D238" s="38"/>
      <c r="E238" s="38"/>
      <c r="F238" s="38"/>
      <c r="G238" s="38"/>
      <c r="H238" s="38"/>
      <c r="I238" s="38"/>
      <c r="J238" s="38"/>
      <c r="K238" s="38"/>
      <c r="L238" s="38"/>
      <c r="M238" s="145"/>
      <c r="N238" s="124"/>
      <c r="O238" s="148"/>
      <c r="P238" s="38"/>
      <c r="Q238" s="38"/>
      <c r="R238" s="38"/>
      <c r="S238" s="38"/>
      <c r="T238" s="38"/>
      <c r="U238" s="38"/>
      <c r="V238" s="38"/>
      <c r="W238" s="38"/>
      <c r="X238" s="38"/>
      <c r="Y238" s="38"/>
      <c r="Z238" s="38"/>
      <c r="AA238" s="145"/>
      <c r="AB238" s="164"/>
      <c r="AC238" s="162"/>
      <c r="AD238" s="67" t="str">
        <f>IF(AND(AD235="Yes",AD237="Yes"),"Cycle Complete","Cycle Incomplete")</f>
        <v>Cycle Incomplete</v>
      </c>
      <c r="AE238" s="127"/>
      <c r="AF238" s="135"/>
    </row>
    <row r="239" spans="1:32" ht="15" customHeight="1" x14ac:dyDescent="0.25">
      <c r="A239" s="152"/>
      <c r="B239" s="45"/>
      <c r="C239" s="46"/>
      <c r="D239" s="46"/>
      <c r="E239" s="46"/>
      <c r="F239" s="46"/>
      <c r="G239" s="46"/>
      <c r="H239" s="46"/>
      <c r="I239" s="46"/>
      <c r="J239" s="46"/>
      <c r="K239" s="46"/>
      <c r="L239" s="46"/>
      <c r="M239" s="128"/>
      <c r="N239" s="131">
        <f>COUNTIF(C239:L243,"y")</f>
        <v>0</v>
      </c>
      <c r="O239" s="140" t="str">
        <f t="shared" ref="O239" si="90">IF(N239&gt;0,"OK","No Observation")</f>
        <v>No Observation</v>
      </c>
      <c r="P239" s="46"/>
      <c r="Q239" s="46"/>
      <c r="R239" s="46"/>
      <c r="S239" s="46"/>
      <c r="T239" s="46"/>
      <c r="U239" s="46"/>
      <c r="V239" s="46"/>
      <c r="W239" s="46"/>
      <c r="X239" s="46"/>
      <c r="Y239" s="46"/>
      <c r="Z239" s="46"/>
      <c r="AA239" s="128"/>
      <c r="AB239" s="131">
        <f>COUNTIF(P239:Z243,"Y")</f>
        <v>0</v>
      </c>
      <c r="AC239" s="158" t="str">
        <f t="shared" ref="AC239" si="91">IF(AB239&gt;0,"OK","No Debrief")</f>
        <v>No Debrief</v>
      </c>
      <c r="AD239" s="68" t="s">
        <v>62</v>
      </c>
      <c r="AE239" s="119"/>
      <c r="AF239" s="136"/>
    </row>
    <row r="240" spans="1:32" x14ac:dyDescent="0.25">
      <c r="A240" s="153"/>
      <c r="B240" s="47"/>
      <c r="C240" s="48"/>
      <c r="D240" s="48"/>
      <c r="E240" s="48"/>
      <c r="F240" s="48"/>
      <c r="G240" s="48"/>
      <c r="H240" s="48"/>
      <c r="I240" s="48"/>
      <c r="J240" s="48"/>
      <c r="K240" s="48"/>
      <c r="L240" s="48"/>
      <c r="M240" s="129"/>
      <c r="N240" s="132"/>
      <c r="O240" s="141"/>
      <c r="P240" s="48"/>
      <c r="Q240" s="48"/>
      <c r="R240" s="48"/>
      <c r="S240" s="48"/>
      <c r="T240" s="48"/>
      <c r="U240" s="48"/>
      <c r="V240" s="48"/>
      <c r="W240" s="48"/>
      <c r="X240" s="48"/>
      <c r="Y240" s="48"/>
      <c r="Z240" s="48"/>
      <c r="AA240" s="129"/>
      <c r="AB240" s="132"/>
      <c r="AC240" s="159"/>
      <c r="AD240" s="94" t="str">
        <f>IF(O239="OK", "Yes", "No")</f>
        <v>No</v>
      </c>
      <c r="AE240" s="120"/>
      <c r="AF240" s="137"/>
    </row>
    <row r="241" spans="1:32" x14ac:dyDescent="0.25">
      <c r="A241" s="153"/>
      <c r="B241" s="47"/>
      <c r="C241" s="48"/>
      <c r="D241" s="48"/>
      <c r="E241" s="48"/>
      <c r="F241" s="48"/>
      <c r="G241" s="48"/>
      <c r="H241" s="48"/>
      <c r="I241" s="48"/>
      <c r="J241" s="48"/>
      <c r="K241" s="48"/>
      <c r="L241" s="48"/>
      <c r="M241" s="129"/>
      <c r="N241" s="132"/>
      <c r="O241" s="141"/>
      <c r="P241" s="48"/>
      <c r="Q241" s="48"/>
      <c r="R241" s="48"/>
      <c r="S241" s="48"/>
      <c r="T241" s="48"/>
      <c r="U241" s="48"/>
      <c r="V241" s="48"/>
      <c r="W241" s="48"/>
      <c r="X241" s="48"/>
      <c r="Y241" s="48"/>
      <c r="Z241" s="48"/>
      <c r="AA241" s="129"/>
      <c r="AB241" s="132"/>
      <c r="AC241" s="159"/>
      <c r="AD241" s="55" t="s">
        <v>63</v>
      </c>
      <c r="AE241" s="120"/>
      <c r="AF241" s="93" t="s">
        <v>86</v>
      </c>
    </row>
    <row r="242" spans="1:32" x14ac:dyDescent="0.25">
      <c r="A242" s="154"/>
      <c r="B242" s="47"/>
      <c r="C242" s="48"/>
      <c r="D242" s="48"/>
      <c r="E242" s="48"/>
      <c r="F242" s="48"/>
      <c r="G242" s="48"/>
      <c r="H242" s="48"/>
      <c r="I242" s="48"/>
      <c r="J242" s="48"/>
      <c r="K242" s="48"/>
      <c r="L242" s="48"/>
      <c r="M242" s="129"/>
      <c r="N242" s="132"/>
      <c r="O242" s="141"/>
      <c r="P242" s="48"/>
      <c r="Q242" s="48"/>
      <c r="R242" s="48"/>
      <c r="S242" s="48"/>
      <c r="T242" s="48"/>
      <c r="U242" s="48"/>
      <c r="V242" s="48"/>
      <c r="W242" s="48"/>
      <c r="X242" s="48"/>
      <c r="Y242" s="48"/>
      <c r="Z242" s="48"/>
      <c r="AA242" s="129"/>
      <c r="AB242" s="132"/>
      <c r="AC242" s="159"/>
      <c r="AD242" s="94" t="str">
        <f>IF(AC239="OK","Yes","No")</f>
        <v>No</v>
      </c>
      <c r="AE242" s="120"/>
      <c r="AF242" s="138"/>
    </row>
    <row r="243" spans="1:32" x14ac:dyDescent="0.25">
      <c r="A243" s="53" t="str">
        <f>IF(AD238="Cycle Complete", "", "Caution: Previous cycle incomplete")</f>
        <v>Caution: Previous cycle incomplete</v>
      </c>
      <c r="B243" s="49"/>
      <c r="C243" s="50"/>
      <c r="D243" s="50"/>
      <c r="E243" s="50"/>
      <c r="F243" s="50"/>
      <c r="G243" s="50"/>
      <c r="H243" s="50"/>
      <c r="I243" s="50"/>
      <c r="J243" s="50"/>
      <c r="K243" s="50"/>
      <c r="L243" s="50"/>
      <c r="M243" s="130"/>
      <c r="N243" s="133"/>
      <c r="O243" s="142"/>
      <c r="P243" s="50"/>
      <c r="Q243" s="50"/>
      <c r="R243" s="50"/>
      <c r="S243" s="50"/>
      <c r="T243" s="50"/>
      <c r="U243" s="50"/>
      <c r="V243" s="50"/>
      <c r="W243" s="50"/>
      <c r="X243" s="50"/>
      <c r="Y243" s="50"/>
      <c r="Z243" s="50"/>
      <c r="AA243" s="130"/>
      <c r="AB243" s="133"/>
      <c r="AC243" s="160"/>
      <c r="AD243" s="57" t="str">
        <f>IF(AND(AD240="Yes",AD242="Yes"),"Cycle Complete","Cycle Incomplete")</f>
        <v>Cycle Incomplete</v>
      </c>
      <c r="AE243" s="121"/>
      <c r="AF243" s="139"/>
    </row>
    <row r="244" spans="1:32" ht="15" customHeight="1" x14ac:dyDescent="0.25">
      <c r="A244" s="155"/>
      <c r="B244" s="33"/>
      <c r="C244" s="34"/>
      <c r="D244" s="34"/>
      <c r="E244" s="34"/>
      <c r="F244" s="34"/>
      <c r="G244" s="34"/>
      <c r="H244" s="34"/>
      <c r="I244" s="34"/>
      <c r="J244" s="34"/>
      <c r="K244" s="34"/>
      <c r="L244" s="34"/>
      <c r="M244" s="143"/>
      <c r="N244" s="122">
        <f>COUNTIF(C244:L248,"y")</f>
        <v>0</v>
      </c>
      <c r="O244" s="146" t="str">
        <f t="shared" ref="O244" si="92">IF(N244&gt;0,"OK","No Observation")</f>
        <v>No Observation</v>
      </c>
      <c r="P244" s="34"/>
      <c r="Q244" s="34"/>
      <c r="R244" s="34"/>
      <c r="S244" s="34"/>
      <c r="T244" s="34"/>
      <c r="U244" s="34"/>
      <c r="V244" s="34"/>
      <c r="W244" s="34"/>
      <c r="X244" s="34"/>
      <c r="Y244" s="34"/>
      <c r="Z244" s="34"/>
      <c r="AA244" s="143"/>
      <c r="AB244" s="122">
        <f>COUNTIF(P244:Z248,"Y")</f>
        <v>0</v>
      </c>
      <c r="AC244" s="146" t="str">
        <f t="shared" ref="AC244" si="93">IF(AB244&gt;0,"OK","No Debrief")</f>
        <v>No Debrief</v>
      </c>
      <c r="AD244" s="68" t="s">
        <v>62</v>
      </c>
      <c r="AE244" s="125"/>
      <c r="AF244" s="151"/>
    </row>
    <row r="245" spans="1:32" x14ac:dyDescent="0.25">
      <c r="A245" s="156"/>
      <c r="B245" s="35"/>
      <c r="C245" s="36"/>
      <c r="D245" s="36"/>
      <c r="E245" s="36"/>
      <c r="F245" s="36"/>
      <c r="G245" s="36"/>
      <c r="H245" s="36"/>
      <c r="I245" s="36"/>
      <c r="J245" s="36"/>
      <c r="K245" s="36"/>
      <c r="L245" s="36"/>
      <c r="M245" s="144"/>
      <c r="N245" s="123"/>
      <c r="O245" s="147"/>
      <c r="P245" s="36"/>
      <c r="Q245" s="36"/>
      <c r="R245" s="36"/>
      <c r="S245" s="36"/>
      <c r="T245" s="36"/>
      <c r="U245" s="36"/>
      <c r="V245" s="36"/>
      <c r="W245" s="36"/>
      <c r="X245" s="36"/>
      <c r="Y245" s="36"/>
      <c r="Z245" s="36"/>
      <c r="AA245" s="144"/>
      <c r="AB245" s="123"/>
      <c r="AC245" s="147"/>
      <c r="AD245" s="94" t="str">
        <f>IF(O244="OK", "Yes", "No")</f>
        <v>No</v>
      </c>
      <c r="AE245" s="126"/>
      <c r="AF245" s="150"/>
    </row>
    <row r="246" spans="1:32" x14ac:dyDescent="0.25">
      <c r="A246" s="156"/>
      <c r="B246" s="35"/>
      <c r="C246" s="36"/>
      <c r="D246" s="36"/>
      <c r="E246" s="36"/>
      <c r="F246" s="36"/>
      <c r="G246" s="36"/>
      <c r="H246" s="36"/>
      <c r="I246" s="36"/>
      <c r="J246" s="36"/>
      <c r="K246" s="36"/>
      <c r="L246" s="36"/>
      <c r="M246" s="144"/>
      <c r="N246" s="123"/>
      <c r="O246" s="147"/>
      <c r="P246" s="36"/>
      <c r="Q246" s="36"/>
      <c r="R246" s="36"/>
      <c r="S246" s="36"/>
      <c r="T246" s="36"/>
      <c r="U246" s="36"/>
      <c r="V246" s="36"/>
      <c r="W246" s="36"/>
      <c r="X246" s="36"/>
      <c r="Y246" s="36"/>
      <c r="Z246" s="36"/>
      <c r="AA246" s="144"/>
      <c r="AB246" s="123"/>
      <c r="AC246" s="147"/>
      <c r="AD246" s="55" t="s">
        <v>63</v>
      </c>
      <c r="AE246" s="126"/>
      <c r="AF246" s="93" t="s">
        <v>86</v>
      </c>
    </row>
    <row r="247" spans="1:32" x14ac:dyDescent="0.25">
      <c r="A247" s="157"/>
      <c r="B247" s="35"/>
      <c r="C247" s="36"/>
      <c r="D247" s="36"/>
      <c r="E247" s="36"/>
      <c r="F247" s="36"/>
      <c r="G247" s="36"/>
      <c r="H247" s="36"/>
      <c r="I247" s="36"/>
      <c r="J247" s="36"/>
      <c r="K247" s="36"/>
      <c r="L247" s="36"/>
      <c r="M247" s="144"/>
      <c r="N247" s="123"/>
      <c r="O247" s="147"/>
      <c r="P247" s="36"/>
      <c r="Q247" s="36"/>
      <c r="R247" s="36"/>
      <c r="S247" s="36"/>
      <c r="T247" s="36"/>
      <c r="U247" s="36"/>
      <c r="V247" s="36"/>
      <c r="W247" s="36"/>
      <c r="X247" s="36"/>
      <c r="Y247" s="36"/>
      <c r="Z247" s="36"/>
      <c r="AA247" s="144"/>
      <c r="AB247" s="123"/>
      <c r="AC247" s="147"/>
      <c r="AD247" s="94" t="str">
        <f>IF(AC244="OK","Yes","No")</f>
        <v>No</v>
      </c>
      <c r="AE247" s="126"/>
      <c r="AF247" s="134"/>
    </row>
    <row r="248" spans="1:32" x14ac:dyDescent="0.25">
      <c r="A248" s="71" t="str">
        <f>IF(AD243="Cycle Complete", "", "Caution: Previous cycle incomplete")</f>
        <v>Caution: Previous cycle incomplete</v>
      </c>
      <c r="B248" s="37"/>
      <c r="C248" s="38"/>
      <c r="D248" s="38"/>
      <c r="E248" s="38"/>
      <c r="F248" s="38"/>
      <c r="G248" s="38"/>
      <c r="H248" s="38"/>
      <c r="I248" s="38"/>
      <c r="J248" s="38"/>
      <c r="K248" s="38"/>
      <c r="L248" s="38"/>
      <c r="M248" s="145"/>
      <c r="N248" s="124"/>
      <c r="O248" s="148"/>
      <c r="P248" s="38"/>
      <c r="Q248" s="38"/>
      <c r="R248" s="38"/>
      <c r="S248" s="38"/>
      <c r="T248" s="38"/>
      <c r="U248" s="38"/>
      <c r="V248" s="38"/>
      <c r="W248" s="38"/>
      <c r="X248" s="38"/>
      <c r="Y248" s="38"/>
      <c r="Z248" s="38"/>
      <c r="AA248" s="145"/>
      <c r="AB248" s="124"/>
      <c r="AC248" s="148"/>
      <c r="AD248" s="57" t="str">
        <f>IF(AND(AD245="Yes",AD247="Yes"),"Cycle Complete","Cycle Incomplete")</f>
        <v>Cycle Incomplete</v>
      </c>
      <c r="AE248" s="127"/>
      <c r="AF248" s="135"/>
    </row>
    <row r="249" spans="1:32" ht="15" customHeight="1" x14ac:dyDescent="0.25">
      <c r="A249" s="152"/>
      <c r="B249" s="45"/>
      <c r="C249" s="46"/>
      <c r="D249" s="46"/>
      <c r="E249" s="46"/>
      <c r="F249" s="46"/>
      <c r="G249" s="46"/>
      <c r="H249" s="46"/>
      <c r="I249" s="46"/>
      <c r="J249" s="46"/>
      <c r="K249" s="46"/>
      <c r="L249" s="46"/>
      <c r="M249" s="128"/>
      <c r="N249" s="131">
        <f>COUNTIF(C249:L253,"y")</f>
        <v>0</v>
      </c>
      <c r="O249" s="140" t="str">
        <f t="shared" ref="O249" si="94">IF(N249&gt;0,"OK","No Observation")</f>
        <v>No Observation</v>
      </c>
      <c r="P249" s="46"/>
      <c r="Q249" s="46"/>
      <c r="R249" s="46"/>
      <c r="S249" s="46"/>
      <c r="T249" s="46"/>
      <c r="U249" s="46"/>
      <c r="V249" s="46"/>
      <c r="W249" s="46"/>
      <c r="X249" s="46"/>
      <c r="Y249" s="46"/>
      <c r="Z249" s="46"/>
      <c r="AA249" s="128"/>
      <c r="AB249" s="131">
        <f>COUNTIF(P249:Z253,"Y")</f>
        <v>0</v>
      </c>
      <c r="AC249" s="158" t="str">
        <f t="shared" ref="AC249" si="95">IF(AB249&gt;0,"OK","No Debrief")</f>
        <v>No Debrief</v>
      </c>
      <c r="AD249" s="68" t="s">
        <v>62</v>
      </c>
      <c r="AE249" s="119"/>
      <c r="AF249" s="136"/>
    </row>
    <row r="250" spans="1:32" x14ac:dyDescent="0.25">
      <c r="A250" s="153"/>
      <c r="B250" s="47"/>
      <c r="C250" s="48"/>
      <c r="D250" s="48"/>
      <c r="E250" s="48"/>
      <c r="F250" s="48"/>
      <c r="G250" s="48"/>
      <c r="H250" s="48"/>
      <c r="I250" s="48"/>
      <c r="J250" s="48"/>
      <c r="K250" s="48"/>
      <c r="L250" s="48"/>
      <c r="M250" s="129"/>
      <c r="N250" s="132"/>
      <c r="O250" s="141"/>
      <c r="P250" s="48"/>
      <c r="Q250" s="48"/>
      <c r="R250" s="48"/>
      <c r="S250" s="48"/>
      <c r="T250" s="48"/>
      <c r="U250" s="48"/>
      <c r="V250" s="48"/>
      <c r="W250" s="48"/>
      <c r="X250" s="48"/>
      <c r="Y250" s="48"/>
      <c r="Z250" s="48"/>
      <c r="AA250" s="129"/>
      <c r="AB250" s="132"/>
      <c r="AC250" s="159"/>
      <c r="AD250" s="94" t="str">
        <f>IF(O249="OK", "Yes", "No")</f>
        <v>No</v>
      </c>
      <c r="AE250" s="120"/>
      <c r="AF250" s="137"/>
    </row>
    <row r="251" spans="1:32" x14ac:dyDescent="0.25">
      <c r="A251" s="153"/>
      <c r="B251" s="47"/>
      <c r="C251" s="48"/>
      <c r="D251" s="48"/>
      <c r="E251" s="48"/>
      <c r="F251" s="48"/>
      <c r="G251" s="48"/>
      <c r="H251" s="48"/>
      <c r="I251" s="48"/>
      <c r="J251" s="48"/>
      <c r="K251" s="48"/>
      <c r="L251" s="48"/>
      <c r="M251" s="129"/>
      <c r="N251" s="132"/>
      <c r="O251" s="141"/>
      <c r="P251" s="48"/>
      <c r="Q251" s="48"/>
      <c r="R251" s="48"/>
      <c r="S251" s="48"/>
      <c r="T251" s="48"/>
      <c r="U251" s="48"/>
      <c r="V251" s="48"/>
      <c r="W251" s="48"/>
      <c r="X251" s="48"/>
      <c r="Y251" s="48"/>
      <c r="Z251" s="48"/>
      <c r="AA251" s="129"/>
      <c r="AB251" s="132"/>
      <c r="AC251" s="159"/>
      <c r="AD251" s="55" t="s">
        <v>63</v>
      </c>
      <c r="AE251" s="120"/>
      <c r="AF251" s="93" t="s">
        <v>86</v>
      </c>
    </row>
    <row r="252" spans="1:32" x14ac:dyDescent="0.25">
      <c r="A252" s="154"/>
      <c r="B252" s="47"/>
      <c r="C252" s="48"/>
      <c r="D252" s="48"/>
      <c r="E252" s="48"/>
      <c r="F252" s="48"/>
      <c r="G252" s="48"/>
      <c r="H252" s="48"/>
      <c r="I252" s="48"/>
      <c r="J252" s="48"/>
      <c r="K252" s="48"/>
      <c r="L252" s="48"/>
      <c r="M252" s="129"/>
      <c r="N252" s="132"/>
      <c r="O252" s="141"/>
      <c r="P252" s="48"/>
      <c r="Q252" s="48"/>
      <c r="R252" s="48"/>
      <c r="S252" s="48"/>
      <c r="T252" s="48"/>
      <c r="U252" s="48"/>
      <c r="V252" s="48"/>
      <c r="W252" s="48"/>
      <c r="X252" s="48"/>
      <c r="Y252" s="48"/>
      <c r="Z252" s="48"/>
      <c r="AA252" s="129"/>
      <c r="AB252" s="132"/>
      <c r="AC252" s="159"/>
      <c r="AD252" s="94" t="str">
        <f>IF(AC249="OK","Yes","No")</f>
        <v>No</v>
      </c>
      <c r="AE252" s="120"/>
      <c r="AF252" s="138"/>
    </row>
    <row r="253" spans="1:32" x14ac:dyDescent="0.25">
      <c r="A253" s="53" t="str">
        <f>IF(AD248="Cycle Complete", "", "Caution: Previous cycle incomplete")</f>
        <v>Caution: Previous cycle incomplete</v>
      </c>
      <c r="B253" s="49"/>
      <c r="C253" s="50"/>
      <c r="D253" s="50"/>
      <c r="E253" s="50"/>
      <c r="F253" s="50"/>
      <c r="G253" s="50"/>
      <c r="H253" s="50"/>
      <c r="I253" s="50"/>
      <c r="J253" s="50"/>
      <c r="K253" s="50"/>
      <c r="L253" s="50"/>
      <c r="M253" s="130"/>
      <c r="N253" s="133"/>
      <c r="O253" s="142"/>
      <c r="P253" s="50"/>
      <c r="Q253" s="50"/>
      <c r="R253" s="50"/>
      <c r="S253" s="50"/>
      <c r="T253" s="50"/>
      <c r="U253" s="50"/>
      <c r="V253" s="50"/>
      <c r="W253" s="50"/>
      <c r="X253" s="50"/>
      <c r="Y253" s="50"/>
      <c r="Z253" s="50"/>
      <c r="AA253" s="130"/>
      <c r="AB253" s="133"/>
      <c r="AC253" s="160"/>
      <c r="AD253" s="57" t="str">
        <f>IF(AND(AD250="Yes",AD252="Yes"),"Cycle Complete","Cycle Incomplete")</f>
        <v>Cycle Incomplete</v>
      </c>
      <c r="AE253" s="121"/>
      <c r="AF253" s="139"/>
    </row>
    <row r="254" spans="1:32" ht="15" customHeight="1" x14ac:dyDescent="0.25">
      <c r="A254" s="155"/>
      <c r="B254" s="33"/>
      <c r="C254" s="34"/>
      <c r="D254" s="34"/>
      <c r="E254" s="34"/>
      <c r="F254" s="34"/>
      <c r="G254" s="34"/>
      <c r="H254" s="34"/>
      <c r="I254" s="34"/>
      <c r="J254" s="34"/>
      <c r="K254" s="34"/>
      <c r="L254" s="34"/>
      <c r="M254" s="143"/>
      <c r="N254" s="122">
        <f>COUNTIF(C254:L258,"y")</f>
        <v>0</v>
      </c>
      <c r="O254" s="146" t="str">
        <f t="shared" ref="O254" si="96">IF(N254&gt;0,"OK","No Observation")</f>
        <v>No Observation</v>
      </c>
      <c r="P254" s="34"/>
      <c r="Q254" s="34"/>
      <c r="R254" s="34"/>
      <c r="S254" s="34"/>
      <c r="T254" s="34"/>
      <c r="U254" s="34"/>
      <c r="V254" s="34"/>
      <c r="W254" s="34"/>
      <c r="X254" s="34"/>
      <c r="Y254" s="34"/>
      <c r="Z254" s="34"/>
      <c r="AA254" s="143"/>
      <c r="AB254" s="122">
        <f>COUNTIF(P254:Z258,"Y")</f>
        <v>0</v>
      </c>
      <c r="AC254" s="146" t="str">
        <f t="shared" ref="AC254" si="97">IF(AB254&gt;0,"OK","No Debrief")</f>
        <v>No Debrief</v>
      </c>
      <c r="AD254" s="68" t="s">
        <v>62</v>
      </c>
      <c r="AE254" s="125"/>
      <c r="AF254" s="151"/>
    </row>
    <row r="255" spans="1:32" x14ac:dyDescent="0.25">
      <c r="A255" s="156"/>
      <c r="B255" s="35"/>
      <c r="C255" s="36"/>
      <c r="D255" s="36"/>
      <c r="E255" s="36"/>
      <c r="F255" s="36"/>
      <c r="G255" s="36"/>
      <c r="H255" s="36"/>
      <c r="I255" s="36"/>
      <c r="J255" s="36"/>
      <c r="K255" s="36"/>
      <c r="L255" s="36"/>
      <c r="M255" s="144"/>
      <c r="N255" s="123"/>
      <c r="O255" s="147"/>
      <c r="P255" s="36"/>
      <c r="Q255" s="36"/>
      <c r="R255" s="36"/>
      <c r="S255" s="36"/>
      <c r="T255" s="36"/>
      <c r="U255" s="36"/>
      <c r="V255" s="36"/>
      <c r="W255" s="36"/>
      <c r="X255" s="36"/>
      <c r="Y255" s="36"/>
      <c r="Z255" s="36"/>
      <c r="AA255" s="144"/>
      <c r="AB255" s="123"/>
      <c r="AC255" s="147"/>
      <c r="AD255" s="94" t="str">
        <f>IF(O254="OK", "Yes", "No")</f>
        <v>No</v>
      </c>
      <c r="AE255" s="126"/>
      <c r="AF255" s="150"/>
    </row>
    <row r="256" spans="1:32" x14ac:dyDescent="0.25">
      <c r="A256" s="156"/>
      <c r="B256" s="35"/>
      <c r="C256" s="36"/>
      <c r="D256" s="36"/>
      <c r="E256" s="36"/>
      <c r="F256" s="36"/>
      <c r="G256" s="36"/>
      <c r="H256" s="36"/>
      <c r="I256" s="36"/>
      <c r="J256" s="36"/>
      <c r="K256" s="36"/>
      <c r="L256" s="36"/>
      <c r="M256" s="144"/>
      <c r="N256" s="123"/>
      <c r="O256" s="147"/>
      <c r="P256" s="36"/>
      <c r="Q256" s="36"/>
      <c r="R256" s="36"/>
      <c r="S256" s="36"/>
      <c r="T256" s="36"/>
      <c r="U256" s="36"/>
      <c r="V256" s="36"/>
      <c r="W256" s="36"/>
      <c r="X256" s="36"/>
      <c r="Y256" s="36"/>
      <c r="Z256" s="36"/>
      <c r="AA256" s="144"/>
      <c r="AB256" s="123"/>
      <c r="AC256" s="147"/>
      <c r="AD256" s="55" t="s">
        <v>63</v>
      </c>
      <c r="AE256" s="126"/>
      <c r="AF256" s="93" t="s">
        <v>86</v>
      </c>
    </row>
    <row r="257" spans="1:32" x14ac:dyDescent="0.25">
      <c r="A257" s="157"/>
      <c r="B257" s="35"/>
      <c r="C257" s="36"/>
      <c r="D257" s="36"/>
      <c r="E257" s="36"/>
      <c r="F257" s="36"/>
      <c r="G257" s="36"/>
      <c r="H257" s="36"/>
      <c r="I257" s="36"/>
      <c r="J257" s="36"/>
      <c r="K257" s="36"/>
      <c r="L257" s="36"/>
      <c r="M257" s="144"/>
      <c r="N257" s="123"/>
      <c r="O257" s="147"/>
      <c r="P257" s="36"/>
      <c r="Q257" s="36"/>
      <c r="R257" s="36"/>
      <c r="S257" s="36"/>
      <c r="T257" s="36"/>
      <c r="U257" s="36"/>
      <c r="V257" s="36"/>
      <c r="W257" s="36"/>
      <c r="X257" s="36"/>
      <c r="Y257" s="36"/>
      <c r="Z257" s="36"/>
      <c r="AA257" s="144"/>
      <c r="AB257" s="123"/>
      <c r="AC257" s="147"/>
      <c r="AD257" s="94" t="str">
        <f>IF(AC254="OK","Yes","No")</f>
        <v>No</v>
      </c>
      <c r="AE257" s="126"/>
      <c r="AF257" s="134"/>
    </row>
    <row r="258" spans="1:32" x14ac:dyDescent="0.25">
      <c r="A258" s="71" t="str">
        <f>IF(AD253="Cycle Complete", "", "Caution: Previous cycle incomplete")</f>
        <v>Caution: Previous cycle incomplete</v>
      </c>
      <c r="B258" s="37"/>
      <c r="C258" s="38"/>
      <c r="D258" s="38"/>
      <c r="E258" s="38"/>
      <c r="F258" s="38"/>
      <c r="G258" s="38"/>
      <c r="H258" s="38"/>
      <c r="I258" s="38"/>
      <c r="J258" s="38"/>
      <c r="K258" s="38"/>
      <c r="L258" s="38"/>
      <c r="M258" s="145"/>
      <c r="N258" s="124"/>
      <c r="O258" s="148"/>
      <c r="P258" s="38"/>
      <c r="Q258" s="38"/>
      <c r="R258" s="38"/>
      <c r="S258" s="38"/>
      <c r="T258" s="38"/>
      <c r="U258" s="38"/>
      <c r="V258" s="38"/>
      <c r="W258" s="38"/>
      <c r="X258" s="38"/>
      <c r="Y258" s="38"/>
      <c r="Z258" s="38"/>
      <c r="AA258" s="145"/>
      <c r="AB258" s="124"/>
      <c r="AC258" s="148"/>
      <c r="AD258" s="57" t="str">
        <f>IF(AND(AD255="Yes",AD257="Yes"),"Cycle Complete","Cycle Incomplete")</f>
        <v>Cycle Incomplete</v>
      </c>
      <c r="AE258" s="127"/>
      <c r="AF258" s="135"/>
    </row>
    <row r="259" spans="1:32" ht="15" customHeight="1" x14ac:dyDescent="0.25">
      <c r="A259" s="152"/>
      <c r="B259" s="45"/>
      <c r="C259" s="46"/>
      <c r="D259" s="46"/>
      <c r="E259" s="46"/>
      <c r="F259" s="46"/>
      <c r="G259" s="46"/>
      <c r="H259" s="46"/>
      <c r="I259" s="46"/>
      <c r="J259" s="46"/>
      <c r="K259" s="46"/>
      <c r="L259" s="46"/>
      <c r="M259" s="128"/>
      <c r="N259" s="131">
        <f>COUNTIF(C259:L263,"y")</f>
        <v>0</v>
      </c>
      <c r="O259" s="140" t="str">
        <f t="shared" ref="O259" si="98">IF(N259&gt;0,"OK","No Observation")</f>
        <v>No Observation</v>
      </c>
      <c r="P259" s="46"/>
      <c r="Q259" s="46"/>
      <c r="R259" s="46"/>
      <c r="S259" s="46"/>
      <c r="T259" s="46"/>
      <c r="U259" s="46"/>
      <c r="V259" s="46"/>
      <c r="W259" s="46"/>
      <c r="X259" s="46"/>
      <c r="Y259" s="46"/>
      <c r="Z259" s="46"/>
      <c r="AA259" s="128"/>
      <c r="AB259" s="131">
        <f>COUNTIF(P259:Z263,"Y")</f>
        <v>0</v>
      </c>
      <c r="AC259" s="140" t="str">
        <f t="shared" ref="AC259" si="99">IF(AB259&gt;0,"OK","No Debrief")</f>
        <v>No Debrief</v>
      </c>
      <c r="AD259" s="68" t="s">
        <v>62</v>
      </c>
      <c r="AE259" s="119"/>
      <c r="AF259" s="136"/>
    </row>
    <row r="260" spans="1:32" x14ac:dyDescent="0.25">
      <c r="A260" s="153"/>
      <c r="B260" s="47"/>
      <c r="C260" s="48"/>
      <c r="D260" s="48"/>
      <c r="E260" s="48"/>
      <c r="F260" s="48"/>
      <c r="G260" s="48"/>
      <c r="H260" s="48"/>
      <c r="I260" s="48"/>
      <c r="J260" s="48"/>
      <c r="K260" s="48"/>
      <c r="L260" s="48"/>
      <c r="M260" s="129"/>
      <c r="N260" s="132"/>
      <c r="O260" s="141"/>
      <c r="P260" s="48"/>
      <c r="Q260" s="48"/>
      <c r="R260" s="48"/>
      <c r="S260" s="48"/>
      <c r="T260" s="48"/>
      <c r="U260" s="48"/>
      <c r="V260" s="48"/>
      <c r="W260" s="48"/>
      <c r="X260" s="48"/>
      <c r="Y260" s="48"/>
      <c r="Z260" s="48"/>
      <c r="AA260" s="129"/>
      <c r="AB260" s="132"/>
      <c r="AC260" s="141"/>
      <c r="AD260" s="94" t="str">
        <f>IF(O259="OK", "Yes", "No")</f>
        <v>No</v>
      </c>
      <c r="AE260" s="120"/>
      <c r="AF260" s="137"/>
    </row>
    <row r="261" spans="1:32" x14ac:dyDescent="0.25">
      <c r="A261" s="153"/>
      <c r="B261" s="47"/>
      <c r="C261" s="48"/>
      <c r="D261" s="48"/>
      <c r="E261" s="48"/>
      <c r="F261" s="48"/>
      <c r="G261" s="48"/>
      <c r="H261" s="48"/>
      <c r="I261" s="48"/>
      <c r="J261" s="48"/>
      <c r="K261" s="48"/>
      <c r="L261" s="48"/>
      <c r="M261" s="129"/>
      <c r="N261" s="132"/>
      <c r="O261" s="141"/>
      <c r="P261" s="48"/>
      <c r="Q261" s="48"/>
      <c r="R261" s="48"/>
      <c r="S261" s="48"/>
      <c r="T261" s="48"/>
      <c r="U261" s="48"/>
      <c r="V261" s="48"/>
      <c r="W261" s="48"/>
      <c r="X261" s="48"/>
      <c r="Y261" s="48"/>
      <c r="Z261" s="48"/>
      <c r="AA261" s="129"/>
      <c r="AB261" s="132"/>
      <c r="AC261" s="141"/>
      <c r="AD261" s="55" t="s">
        <v>63</v>
      </c>
      <c r="AE261" s="120"/>
      <c r="AF261" s="93" t="s">
        <v>86</v>
      </c>
    </row>
    <row r="262" spans="1:32" x14ac:dyDescent="0.25">
      <c r="A262" s="154"/>
      <c r="B262" s="47"/>
      <c r="C262" s="48"/>
      <c r="D262" s="48"/>
      <c r="E262" s="48"/>
      <c r="F262" s="48"/>
      <c r="G262" s="48"/>
      <c r="H262" s="48"/>
      <c r="I262" s="48"/>
      <c r="J262" s="48"/>
      <c r="K262" s="48"/>
      <c r="L262" s="48"/>
      <c r="M262" s="129"/>
      <c r="N262" s="132"/>
      <c r="O262" s="141"/>
      <c r="P262" s="48"/>
      <c r="Q262" s="48"/>
      <c r="R262" s="48"/>
      <c r="S262" s="48"/>
      <c r="T262" s="48"/>
      <c r="U262" s="48"/>
      <c r="V262" s="48"/>
      <c r="W262" s="48"/>
      <c r="X262" s="48"/>
      <c r="Y262" s="48"/>
      <c r="Z262" s="48"/>
      <c r="AA262" s="129"/>
      <c r="AB262" s="132"/>
      <c r="AC262" s="141"/>
      <c r="AD262" s="94" t="str">
        <f>IF(AC259="OK","Yes","No")</f>
        <v>No</v>
      </c>
      <c r="AE262" s="120"/>
      <c r="AF262" s="138"/>
    </row>
    <row r="263" spans="1:32" x14ac:dyDescent="0.25">
      <c r="A263" s="53" t="str">
        <f>IF(AD258="Cycle Complete", "", "Caution: Previous cycle incomplete")</f>
        <v>Caution: Previous cycle incomplete</v>
      </c>
      <c r="B263" s="49"/>
      <c r="C263" s="50"/>
      <c r="D263" s="50"/>
      <c r="E263" s="50"/>
      <c r="F263" s="50"/>
      <c r="G263" s="50"/>
      <c r="H263" s="50"/>
      <c r="I263" s="50"/>
      <c r="J263" s="50"/>
      <c r="K263" s="50"/>
      <c r="L263" s="50"/>
      <c r="M263" s="130"/>
      <c r="N263" s="133"/>
      <c r="O263" s="142"/>
      <c r="P263" s="50"/>
      <c r="Q263" s="50"/>
      <c r="R263" s="50"/>
      <c r="S263" s="50"/>
      <c r="T263" s="50"/>
      <c r="U263" s="50"/>
      <c r="V263" s="50"/>
      <c r="W263" s="50"/>
      <c r="X263" s="50"/>
      <c r="Y263" s="50"/>
      <c r="Z263" s="50"/>
      <c r="AA263" s="130"/>
      <c r="AB263" s="133"/>
      <c r="AC263" s="142"/>
      <c r="AD263" s="57" t="str">
        <f>IF(AND(AD260="Yes",AD262="Yes"),"Cycle Complete","Cycle Incomplete")</f>
        <v>Cycle Incomplete</v>
      </c>
      <c r="AE263" s="121"/>
      <c r="AF263" s="139"/>
    </row>
    <row r="264" spans="1:32" ht="15" customHeight="1" x14ac:dyDescent="0.25">
      <c r="A264" s="155"/>
      <c r="B264" s="33"/>
      <c r="C264" s="34"/>
      <c r="D264" s="34"/>
      <c r="E264" s="34"/>
      <c r="F264" s="34"/>
      <c r="G264" s="34"/>
      <c r="H264" s="34"/>
      <c r="I264" s="34"/>
      <c r="J264" s="34"/>
      <c r="K264" s="34"/>
      <c r="L264" s="34"/>
      <c r="M264" s="143"/>
      <c r="N264" s="122">
        <f>COUNTIF(C264:L268,"y")</f>
        <v>0</v>
      </c>
      <c r="O264" s="146" t="str">
        <f t="shared" ref="O264" si="100">IF(N264&gt;0,"OK","No Observation")</f>
        <v>No Observation</v>
      </c>
      <c r="P264" s="34"/>
      <c r="Q264" s="34"/>
      <c r="R264" s="34"/>
      <c r="S264" s="34"/>
      <c r="T264" s="34"/>
      <c r="U264" s="34"/>
      <c r="V264" s="34"/>
      <c r="W264" s="34"/>
      <c r="X264" s="34"/>
      <c r="Y264" s="34"/>
      <c r="Z264" s="34"/>
      <c r="AA264" s="143"/>
      <c r="AB264" s="163">
        <f>COUNTIF(P264:Z268,"Y")</f>
        <v>0</v>
      </c>
      <c r="AC264" s="161" t="str">
        <f t="shared" ref="AC264" si="101">IF(AB264&gt;0,"OK","No Debrief")</f>
        <v>No Debrief</v>
      </c>
      <c r="AD264" s="56" t="s">
        <v>62</v>
      </c>
      <c r="AE264" s="125"/>
      <c r="AF264" s="151"/>
    </row>
    <row r="265" spans="1:32" x14ac:dyDescent="0.25">
      <c r="A265" s="156"/>
      <c r="B265" s="35"/>
      <c r="C265" s="36"/>
      <c r="D265" s="36"/>
      <c r="E265" s="36"/>
      <c r="F265" s="36"/>
      <c r="G265" s="36"/>
      <c r="H265" s="36"/>
      <c r="I265" s="36"/>
      <c r="J265" s="36"/>
      <c r="K265" s="36"/>
      <c r="L265" s="36"/>
      <c r="M265" s="144"/>
      <c r="N265" s="123"/>
      <c r="O265" s="147"/>
      <c r="P265" s="36"/>
      <c r="Q265" s="36"/>
      <c r="R265" s="36"/>
      <c r="S265" s="36"/>
      <c r="T265" s="36"/>
      <c r="U265" s="36"/>
      <c r="V265" s="36"/>
      <c r="W265" s="36"/>
      <c r="X265" s="36"/>
      <c r="Y265" s="36"/>
      <c r="Z265" s="36"/>
      <c r="AA265" s="144"/>
      <c r="AB265" s="123"/>
      <c r="AC265" s="147"/>
      <c r="AD265" s="94" t="str">
        <f>IF(O264="OK", "Yes", "No")</f>
        <v>No</v>
      </c>
      <c r="AE265" s="126"/>
      <c r="AF265" s="150"/>
    </row>
    <row r="266" spans="1:32" x14ac:dyDescent="0.25">
      <c r="A266" s="156"/>
      <c r="B266" s="35"/>
      <c r="C266" s="36"/>
      <c r="D266" s="36"/>
      <c r="E266" s="36"/>
      <c r="F266" s="36"/>
      <c r="G266" s="36"/>
      <c r="H266" s="36"/>
      <c r="I266" s="36"/>
      <c r="J266" s="36"/>
      <c r="K266" s="36"/>
      <c r="L266" s="36"/>
      <c r="M266" s="144"/>
      <c r="N266" s="123"/>
      <c r="O266" s="147"/>
      <c r="P266" s="36"/>
      <c r="Q266" s="36"/>
      <c r="R266" s="36"/>
      <c r="S266" s="36"/>
      <c r="T266" s="36"/>
      <c r="U266" s="36"/>
      <c r="V266" s="36"/>
      <c r="W266" s="36"/>
      <c r="X266" s="36"/>
      <c r="Y266" s="36"/>
      <c r="Z266" s="36"/>
      <c r="AA266" s="144"/>
      <c r="AB266" s="123"/>
      <c r="AC266" s="147"/>
      <c r="AD266" s="55" t="s">
        <v>63</v>
      </c>
      <c r="AE266" s="126"/>
      <c r="AF266" s="93" t="s">
        <v>86</v>
      </c>
    </row>
    <row r="267" spans="1:32" x14ac:dyDescent="0.25">
      <c r="A267" s="157"/>
      <c r="B267" s="35"/>
      <c r="C267" s="36"/>
      <c r="D267" s="36"/>
      <c r="E267" s="36"/>
      <c r="F267" s="36"/>
      <c r="G267" s="36"/>
      <c r="H267" s="36"/>
      <c r="I267" s="36"/>
      <c r="J267" s="36"/>
      <c r="K267" s="36"/>
      <c r="L267" s="36"/>
      <c r="M267" s="144"/>
      <c r="N267" s="123"/>
      <c r="O267" s="147"/>
      <c r="P267" s="36"/>
      <c r="Q267" s="36"/>
      <c r="R267" s="36"/>
      <c r="S267" s="36"/>
      <c r="T267" s="36"/>
      <c r="U267" s="36"/>
      <c r="V267" s="36"/>
      <c r="W267" s="36"/>
      <c r="X267" s="36"/>
      <c r="Y267" s="36"/>
      <c r="Z267" s="36"/>
      <c r="AA267" s="144"/>
      <c r="AB267" s="123"/>
      <c r="AC267" s="147"/>
      <c r="AD267" s="94" t="str">
        <f>IF(AC264="OK","Yes","No")</f>
        <v>No</v>
      </c>
      <c r="AE267" s="126"/>
      <c r="AF267" s="134"/>
    </row>
    <row r="268" spans="1:32" x14ac:dyDescent="0.25">
      <c r="A268" s="71" t="str">
        <f>IF(AD263="Cycle Complete", "", "Caution: Previous cycle incomplete")</f>
        <v>Caution: Previous cycle incomplete</v>
      </c>
      <c r="B268" s="37"/>
      <c r="C268" s="38"/>
      <c r="D268" s="38"/>
      <c r="E268" s="38"/>
      <c r="F268" s="38"/>
      <c r="G268" s="38"/>
      <c r="H268" s="38"/>
      <c r="I268" s="38"/>
      <c r="J268" s="38"/>
      <c r="K268" s="38"/>
      <c r="L268" s="38"/>
      <c r="M268" s="145"/>
      <c r="N268" s="124"/>
      <c r="O268" s="148"/>
      <c r="P268" s="38"/>
      <c r="Q268" s="38"/>
      <c r="R268" s="38"/>
      <c r="S268" s="38"/>
      <c r="T268" s="38"/>
      <c r="U268" s="38"/>
      <c r="V268" s="38"/>
      <c r="W268" s="38"/>
      <c r="X268" s="38"/>
      <c r="Y268" s="38"/>
      <c r="Z268" s="38"/>
      <c r="AA268" s="145"/>
      <c r="AB268" s="124"/>
      <c r="AC268" s="148"/>
      <c r="AD268" s="57" t="str">
        <f>IF(AND(AD265="Yes",AD267="Yes"),"Cycle Complete","Cycle Incomplete")</f>
        <v>Cycle Incomplete</v>
      </c>
      <c r="AE268" s="127"/>
      <c r="AF268" s="135"/>
    </row>
  </sheetData>
  <sheetProtection algorithmName="SHA-512" hashValue="30OFopqOpOLx8hsEF8YKxl+WgbM52B+RGPs7oXulxsx9znOZRnmhyeWpEc1D9Du7KLhMZqVTpn7MRW6ATYZFgg==" saltValue="gYmOMMQ6j7dGRb67+/6jWw==" spinCount="100000" sheet="1" selectLockedCells="1"/>
  <mergeCells count="534">
    <mergeCell ref="A264:A267"/>
    <mergeCell ref="N264:N268"/>
    <mergeCell ref="O264:O268"/>
    <mergeCell ref="AB264:AB268"/>
    <mergeCell ref="AC264:AC268"/>
    <mergeCell ref="M264:M268"/>
    <mergeCell ref="AA264:AA268"/>
    <mergeCell ref="AE264:AE268"/>
    <mergeCell ref="AF264:AF265"/>
    <mergeCell ref="AF267:AF268"/>
    <mergeCell ref="AF244:AF245"/>
    <mergeCell ref="AF247:AF248"/>
    <mergeCell ref="M249:M253"/>
    <mergeCell ref="AA249:AA253"/>
    <mergeCell ref="AE249:AE253"/>
    <mergeCell ref="AF249:AF250"/>
    <mergeCell ref="AF252:AF253"/>
    <mergeCell ref="A259:A262"/>
    <mergeCell ref="N259:N263"/>
    <mergeCell ref="O259:O263"/>
    <mergeCell ref="AB259:AB263"/>
    <mergeCell ref="AC259:AC263"/>
    <mergeCell ref="A254:A257"/>
    <mergeCell ref="M254:M258"/>
    <mergeCell ref="AA254:AA258"/>
    <mergeCell ref="AE254:AE258"/>
    <mergeCell ref="AF254:AF255"/>
    <mergeCell ref="AF257:AF258"/>
    <mergeCell ref="M259:M263"/>
    <mergeCell ref="AA259:AA263"/>
    <mergeCell ref="AE259:AE263"/>
    <mergeCell ref="AF259:AF260"/>
    <mergeCell ref="AF262:AF263"/>
    <mergeCell ref="A249:A252"/>
    <mergeCell ref="N249:N253"/>
    <mergeCell ref="O249:O253"/>
    <mergeCell ref="AB249:AB253"/>
    <mergeCell ref="AC249:AC253"/>
    <mergeCell ref="A244:A247"/>
    <mergeCell ref="M244:M248"/>
    <mergeCell ref="AA244:AA248"/>
    <mergeCell ref="AE244:AE248"/>
    <mergeCell ref="A239:A242"/>
    <mergeCell ref="N239:N243"/>
    <mergeCell ref="O239:O243"/>
    <mergeCell ref="AB239:AB243"/>
    <mergeCell ref="AC239:AC243"/>
    <mergeCell ref="M239:M243"/>
    <mergeCell ref="AA239:AA243"/>
    <mergeCell ref="AE239:AE243"/>
    <mergeCell ref="AF239:AF240"/>
    <mergeCell ref="AF242:AF243"/>
    <mergeCell ref="A234:A237"/>
    <mergeCell ref="N234:N238"/>
    <mergeCell ref="O234:O238"/>
    <mergeCell ref="AB234:AB238"/>
    <mergeCell ref="AC234:AC238"/>
    <mergeCell ref="M234:M238"/>
    <mergeCell ref="AA234:AA238"/>
    <mergeCell ref="AE234:AE238"/>
    <mergeCell ref="AF234:AF235"/>
    <mergeCell ref="AF237:AF238"/>
    <mergeCell ref="A229:A232"/>
    <mergeCell ref="N229:N233"/>
    <mergeCell ref="O229:O233"/>
    <mergeCell ref="AB229:AB233"/>
    <mergeCell ref="AC229:AC233"/>
    <mergeCell ref="M229:M233"/>
    <mergeCell ref="AA229:AA233"/>
    <mergeCell ref="AE229:AE233"/>
    <mergeCell ref="AF229:AF230"/>
    <mergeCell ref="AF232:AF233"/>
    <mergeCell ref="A224:A227"/>
    <mergeCell ref="N224:N228"/>
    <mergeCell ref="O224:O228"/>
    <mergeCell ref="AB224:AB228"/>
    <mergeCell ref="AC224:AC228"/>
    <mergeCell ref="M224:M228"/>
    <mergeCell ref="AA224:AA228"/>
    <mergeCell ref="AE224:AE228"/>
    <mergeCell ref="AF224:AF225"/>
    <mergeCell ref="AF227:AF228"/>
    <mergeCell ref="A219:A222"/>
    <mergeCell ref="N219:N223"/>
    <mergeCell ref="O219:O223"/>
    <mergeCell ref="AB219:AB223"/>
    <mergeCell ref="AC219:AC223"/>
    <mergeCell ref="M219:M223"/>
    <mergeCell ref="AA219:AA223"/>
    <mergeCell ref="AE219:AE223"/>
    <mergeCell ref="AF219:AF220"/>
    <mergeCell ref="AF222:AF223"/>
    <mergeCell ref="A214:A217"/>
    <mergeCell ref="N214:N218"/>
    <mergeCell ref="O214:O218"/>
    <mergeCell ref="AB214:AB218"/>
    <mergeCell ref="AC214:AC218"/>
    <mergeCell ref="M214:M218"/>
    <mergeCell ref="AA214:AA218"/>
    <mergeCell ref="AE214:AE218"/>
    <mergeCell ref="AF214:AF215"/>
    <mergeCell ref="AF217:AF218"/>
    <mergeCell ref="A209:A212"/>
    <mergeCell ref="N209:N213"/>
    <mergeCell ref="O209:O213"/>
    <mergeCell ref="AB209:AB213"/>
    <mergeCell ref="AC209:AC213"/>
    <mergeCell ref="M209:M213"/>
    <mergeCell ref="AA209:AA213"/>
    <mergeCell ref="AE209:AE213"/>
    <mergeCell ref="AF209:AF210"/>
    <mergeCell ref="AF212:AF213"/>
    <mergeCell ref="A204:A207"/>
    <mergeCell ref="N204:N208"/>
    <mergeCell ref="O204:O208"/>
    <mergeCell ref="AB204:AB208"/>
    <mergeCell ref="AC204:AC208"/>
    <mergeCell ref="M204:M208"/>
    <mergeCell ref="AA204:AA208"/>
    <mergeCell ref="AE204:AE208"/>
    <mergeCell ref="AF204:AF205"/>
    <mergeCell ref="AF207:AF208"/>
    <mergeCell ref="A199:A202"/>
    <mergeCell ref="N199:N203"/>
    <mergeCell ref="O199:O203"/>
    <mergeCell ref="AB199:AB203"/>
    <mergeCell ref="AC199:AC203"/>
    <mergeCell ref="M199:M203"/>
    <mergeCell ref="AA199:AA203"/>
    <mergeCell ref="AE199:AE203"/>
    <mergeCell ref="AF199:AF200"/>
    <mergeCell ref="AF202:AF203"/>
    <mergeCell ref="A194:A197"/>
    <mergeCell ref="N194:N198"/>
    <mergeCell ref="O194:O198"/>
    <mergeCell ref="AB194:AB198"/>
    <mergeCell ref="AC194:AC198"/>
    <mergeCell ref="M194:M198"/>
    <mergeCell ref="AA194:AA198"/>
    <mergeCell ref="AE194:AE198"/>
    <mergeCell ref="AF194:AF195"/>
    <mergeCell ref="AF197:AF198"/>
    <mergeCell ref="A189:A192"/>
    <mergeCell ref="N189:N193"/>
    <mergeCell ref="O189:O193"/>
    <mergeCell ref="AB189:AB193"/>
    <mergeCell ref="AC189:AC193"/>
    <mergeCell ref="M189:M193"/>
    <mergeCell ref="AA189:AA193"/>
    <mergeCell ref="AE189:AE193"/>
    <mergeCell ref="AF189:AF190"/>
    <mergeCell ref="AF192:AF193"/>
    <mergeCell ref="A184:A187"/>
    <mergeCell ref="N184:N188"/>
    <mergeCell ref="O184:O188"/>
    <mergeCell ref="AB184:AB188"/>
    <mergeCell ref="AC184:AC188"/>
    <mergeCell ref="M184:M188"/>
    <mergeCell ref="AA184:AA188"/>
    <mergeCell ref="AE184:AE188"/>
    <mergeCell ref="AF184:AF185"/>
    <mergeCell ref="AF187:AF188"/>
    <mergeCell ref="A179:A182"/>
    <mergeCell ref="N179:N183"/>
    <mergeCell ref="O179:O183"/>
    <mergeCell ref="AB179:AB183"/>
    <mergeCell ref="AC179:AC183"/>
    <mergeCell ref="M179:M183"/>
    <mergeCell ref="AA179:AA183"/>
    <mergeCell ref="AE179:AE183"/>
    <mergeCell ref="AF179:AF180"/>
    <mergeCell ref="AF182:AF183"/>
    <mergeCell ref="AE169:AE173"/>
    <mergeCell ref="AF169:AF170"/>
    <mergeCell ref="AF172:AF173"/>
    <mergeCell ref="A174:A177"/>
    <mergeCell ref="N174:N178"/>
    <mergeCell ref="O174:O178"/>
    <mergeCell ref="AB174:AB178"/>
    <mergeCell ref="AC174:AC178"/>
    <mergeCell ref="M174:M178"/>
    <mergeCell ref="AA174:AA178"/>
    <mergeCell ref="AE174:AE178"/>
    <mergeCell ref="AF174:AF175"/>
    <mergeCell ref="AF177:AF178"/>
    <mergeCell ref="A164:A167"/>
    <mergeCell ref="N164:N168"/>
    <mergeCell ref="O164:O168"/>
    <mergeCell ref="AB164:AB168"/>
    <mergeCell ref="AC164:AC168"/>
    <mergeCell ref="A169:A172"/>
    <mergeCell ref="N169:N173"/>
    <mergeCell ref="O169:O173"/>
    <mergeCell ref="AB169:AB173"/>
    <mergeCell ref="AC169:AC173"/>
    <mergeCell ref="M169:M173"/>
    <mergeCell ref="AA169:AA173"/>
    <mergeCell ref="M164:M168"/>
    <mergeCell ref="AA164:AA168"/>
    <mergeCell ref="A159:A162"/>
    <mergeCell ref="N159:N163"/>
    <mergeCell ref="O159:O163"/>
    <mergeCell ref="AB159:AB163"/>
    <mergeCell ref="AC159:AC163"/>
    <mergeCell ref="A154:A157"/>
    <mergeCell ref="N154:N158"/>
    <mergeCell ref="O154:O158"/>
    <mergeCell ref="AB154:AB158"/>
    <mergeCell ref="AC154:AC158"/>
    <mergeCell ref="M154:M158"/>
    <mergeCell ref="AA154:AA158"/>
    <mergeCell ref="M159:M163"/>
    <mergeCell ref="AA159:AA163"/>
    <mergeCell ref="A149:A152"/>
    <mergeCell ref="N149:N153"/>
    <mergeCell ref="O149:O153"/>
    <mergeCell ref="AB149:AB153"/>
    <mergeCell ref="AC149:AC153"/>
    <mergeCell ref="M149:M153"/>
    <mergeCell ref="AA149:AA153"/>
    <mergeCell ref="AE149:AE153"/>
    <mergeCell ref="AF149:AF150"/>
    <mergeCell ref="AF152:AF153"/>
    <mergeCell ref="A139:A142"/>
    <mergeCell ref="N139:N143"/>
    <mergeCell ref="O139:O143"/>
    <mergeCell ref="AB139:AB143"/>
    <mergeCell ref="AC139:AC143"/>
    <mergeCell ref="A144:A147"/>
    <mergeCell ref="N144:N148"/>
    <mergeCell ref="O144:O148"/>
    <mergeCell ref="AB144:AB148"/>
    <mergeCell ref="AC144:AC148"/>
    <mergeCell ref="M144:M148"/>
    <mergeCell ref="A134:A137"/>
    <mergeCell ref="N134:N138"/>
    <mergeCell ref="O134:O138"/>
    <mergeCell ref="AB134:AB138"/>
    <mergeCell ref="AC134:AC138"/>
    <mergeCell ref="A129:A132"/>
    <mergeCell ref="N129:N133"/>
    <mergeCell ref="O129:O133"/>
    <mergeCell ref="M134:M138"/>
    <mergeCell ref="AA134:AA138"/>
    <mergeCell ref="M129:M133"/>
    <mergeCell ref="AE104:AE108"/>
    <mergeCell ref="AF104:AF105"/>
    <mergeCell ref="AF107:AF108"/>
    <mergeCell ref="M109:M113"/>
    <mergeCell ref="AA109:AA113"/>
    <mergeCell ref="AE109:AE113"/>
    <mergeCell ref="A114:A117"/>
    <mergeCell ref="N114:N118"/>
    <mergeCell ref="O114:O118"/>
    <mergeCell ref="AB114:AB118"/>
    <mergeCell ref="AC114:AC118"/>
    <mergeCell ref="AA104:AA108"/>
    <mergeCell ref="AF109:AF110"/>
    <mergeCell ref="AF112:AF113"/>
    <mergeCell ref="M114:M118"/>
    <mergeCell ref="AE114:AE118"/>
    <mergeCell ref="AF114:AF115"/>
    <mergeCell ref="AF117:AF118"/>
    <mergeCell ref="A89:A92"/>
    <mergeCell ref="N89:N93"/>
    <mergeCell ref="O89:O93"/>
    <mergeCell ref="AB89:AB93"/>
    <mergeCell ref="AC89:AC93"/>
    <mergeCell ref="M89:M93"/>
    <mergeCell ref="AA89:AA93"/>
    <mergeCell ref="AE89:AE93"/>
    <mergeCell ref="AF89:AF90"/>
    <mergeCell ref="AF92:AF93"/>
    <mergeCell ref="AE79:AE83"/>
    <mergeCell ref="AF79:AF80"/>
    <mergeCell ref="AF82:AF83"/>
    <mergeCell ref="A84:A87"/>
    <mergeCell ref="N84:N88"/>
    <mergeCell ref="O84:O88"/>
    <mergeCell ref="AB84:AB88"/>
    <mergeCell ref="AC84:AC88"/>
    <mergeCell ref="M84:M88"/>
    <mergeCell ref="AA84:AA88"/>
    <mergeCell ref="AE84:AE88"/>
    <mergeCell ref="AF84:AF85"/>
    <mergeCell ref="AF87:AF88"/>
    <mergeCell ref="AB79:AB83"/>
    <mergeCell ref="AC79:AC83"/>
    <mergeCell ref="M79:M83"/>
    <mergeCell ref="M44:M48"/>
    <mergeCell ref="AA44:AA48"/>
    <mergeCell ref="AE44:AE48"/>
    <mergeCell ref="AF44:AF45"/>
    <mergeCell ref="AF47:AF48"/>
    <mergeCell ref="A54:A57"/>
    <mergeCell ref="N54:N58"/>
    <mergeCell ref="O54:O58"/>
    <mergeCell ref="AB54:AB58"/>
    <mergeCell ref="AC54:AC58"/>
    <mergeCell ref="M49:M53"/>
    <mergeCell ref="AA49:AA53"/>
    <mergeCell ref="AE49:AE53"/>
    <mergeCell ref="AF49:AF50"/>
    <mergeCell ref="AF52:AF53"/>
    <mergeCell ref="M54:M58"/>
    <mergeCell ref="AA54:AA58"/>
    <mergeCell ref="AE54:AE58"/>
    <mergeCell ref="AF54:AF55"/>
    <mergeCell ref="AF57:AF58"/>
    <mergeCell ref="A29:A32"/>
    <mergeCell ref="N29:N33"/>
    <mergeCell ref="O29:O33"/>
    <mergeCell ref="AB29:AB33"/>
    <mergeCell ref="AC29:AC33"/>
    <mergeCell ref="M29:M33"/>
    <mergeCell ref="AA29:AA33"/>
    <mergeCell ref="AE29:AE33"/>
    <mergeCell ref="AF29:AF30"/>
    <mergeCell ref="AF32:AF33"/>
    <mergeCell ref="A24:A27"/>
    <mergeCell ref="N24:N28"/>
    <mergeCell ref="O24:O28"/>
    <mergeCell ref="AB24:AB28"/>
    <mergeCell ref="AC24:AC28"/>
    <mergeCell ref="M24:M28"/>
    <mergeCell ref="AA24:AA28"/>
    <mergeCell ref="AE24:AE28"/>
    <mergeCell ref="AF24:AF25"/>
    <mergeCell ref="AF27:AF28"/>
    <mergeCell ref="A19:A22"/>
    <mergeCell ref="N19:N23"/>
    <mergeCell ref="O19:O23"/>
    <mergeCell ref="AB19:AB23"/>
    <mergeCell ref="AC19:AC23"/>
    <mergeCell ref="M19:M23"/>
    <mergeCell ref="AA19:AA23"/>
    <mergeCell ref="AE19:AE23"/>
    <mergeCell ref="AF19:AF20"/>
    <mergeCell ref="AF22:AF23"/>
    <mergeCell ref="AF9:AF10"/>
    <mergeCell ref="AF12:AF13"/>
    <mergeCell ref="A14:A17"/>
    <mergeCell ref="N14:N18"/>
    <mergeCell ref="O14:O18"/>
    <mergeCell ref="AB14:AB18"/>
    <mergeCell ref="AC14:AC18"/>
    <mergeCell ref="M14:M18"/>
    <mergeCell ref="AA14:AA18"/>
    <mergeCell ref="AE14:AE18"/>
    <mergeCell ref="AF14:AF15"/>
    <mergeCell ref="AF17:AF18"/>
    <mergeCell ref="A9:A12"/>
    <mergeCell ref="N9:N13"/>
    <mergeCell ref="O9:O13"/>
    <mergeCell ref="AB9:AB13"/>
    <mergeCell ref="AC9:AC13"/>
    <mergeCell ref="A4:A8"/>
    <mergeCell ref="M9:M13"/>
    <mergeCell ref="AA9:AA13"/>
    <mergeCell ref="AE9:AE13"/>
    <mergeCell ref="A124:A127"/>
    <mergeCell ref="N124:N128"/>
    <mergeCell ref="O124:O128"/>
    <mergeCell ref="AB124:AB128"/>
    <mergeCell ref="AC124:AC128"/>
    <mergeCell ref="N99:N103"/>
    <mergeCell ref="O99:O103"/>
    <mergeCell ref="AB99:AB103"/>
    <mergeCell ref="AC99:AC103"/>
    <mergeCell ref="A104:A107"/>
    <mergeCell ref="N104:N108"/>
    <mergeCell ref="O104:O108"/>
    <mergeCell ref="AB104:AB108"/>
    <mergeCell ref="AC104:AC108"/>
    <mergeCell ref="A109:A112"/>
    <mergeCell ref="N109:N113"/>
    <mergeCell ref="O109:O113"/>
    <mergeCell ref="AB109:AB113"/>
    <mergeCell ref="AC109:AC113"/>
    <mergeCell ref="M104:M108"/>
    <mergeCell ref="A119:A122"/>
    <mergeCell ref="N119:N123"/>
    <mergeCell ref="O119:O123"/>
    <mergeCell ref="A99:A102"/>
    <mergeCell ref="A64:A67"/>
    <mergeCell ref="N64:N68"/>
    <mergeCell ref="O64:O68"/>
    <mergeCell ref="AB64:AB68"/>
    <mergeCell ref="AC64:AC68"/>
    <mergeCell ref="A94:A97"/>
    <mergeCell ref="N94:N98"/>
    <mergeCell ref="O94:O98"/>
    <mergeCell ref="AB94:AB98"/>
    <mergeCell ref="AC94:AC98"/>
    <mergeCell ref="AB69:AB73"/>
    <mergeCell ref="AC69:AC73"/>
    <mergeCell ref="A74:A77"/>
    <mergeCell ref="N74:N78"/>
    <mergeCell ref="O74:O78"/>
    <mergeCell ref="AB74:AB78"/>
    <mergeCell ref="AC74:AC78"/>
    <mergeCell ref="A79:A82"/>
    <mergeCell ref="N79:N83"/>
    <mergeCell ref="O79:O83"/>
    <mergeCell ref="A69:A72"/>
    <mergeCell ref="N69:N73"/>
    <mergeCell ref="O69:O73"/>
    <mergeCell ref="A34:A37"/>
    <mergeCell ref="N34:N38"/>
    <mergeCell ref="O34:O38"/>
    <mergeCell ref="AB34:AB38"/>
    <mergeCell ref="AC34:AC38"/>
    <mergeCell ref="O39:O43"/>
    <mergeCell ref="AB39:AB43"/>
    <mergeCell ref="AC39:AC43"/>
    <mergeCell ref="A49:A52"/>
    <mergeCell ref="N49:N53"/>
    <mergeCell ref="O49:O53"/>
    <mergeCell ref="AB49:AB53"/>
    <mergeCell ref="AC49:AC53"/>
    <mergeCell ref="A59:A62"/>
    <mergeCell ref="N59:N63"/>
    <mergeCell ref="O59:O63"/>
    <mergeCell ref="AB59:AB63"/>
    <mergeCell ref="A39:A42"/>
    <mergeCell ref="N39:N43"/>
    <mergeCell ref="A44:A47"/>
    <mergeCell ref="N44:N48"/>
    <mergeCell ref="N254:N258"/>
    <mergeCell ref="O254:O258"/>
    <mergeCell ref="AB254:AB258"/>
    <mergeCell ref="AC254:AC258"/>
    <mergeCell ref="N244:N248"/>
    <mergeCell ref="O244:O248"/>
    <mergeCell ref="AB244:AB248"/>
    <mergeCell ref="AC244:AC248"/>
    <mergeCell ref="N4:N8"/>
    <mergeCell ref="O4:O8"/>
    <mergeCell ref="AB4:AB8"/>
    <mergeCell ref="AC4:AC8"/>
    <mergeCell ref="O44:O48"/>
    <mergeCell ref="AB44:AB48"/>
    <mergeCell ref="AC44:AC48"/>
    <mergeCell ref="AC59:AC63"/>
    <mergeCell ref="AA79:AA83"/>
    <mergeCell ref="AB119:AB123"/>
    <mergeCell ref="AC119:AC123"/>
    <mergeCell ref="AB129:AB133"/>
    <mergeCell ref="AC129:AC133"/>
    <mergeCell ref="AA114:AA118"/>
    <mergeCell ref="AA129:AA133"/>
    <mergeCell ref="AA144:AA148"/>
    <mergeCell ref="C1:O2"/>
    <mergeCell ref="P1:AC2"/>
    <mergeCell ref="AD1:AD3"/>
    <mergeCell ref="AE1:AF2"/>
    <mergeCell ref="M4:M8"/>
    <mergeCell ref="AA4:AA8"/>
    <mergeCell ref="AE4:AE8"/>
    <mergeCell ref="AF4:AF5"/>
    <mergeCell ref="AF7:AF8"/>
    <mergeCell ref="M34:M38"/>
    <mergeCell ref="AA34:AA38"/>
    <mergeCell ref="AE34:AE38"/>
    <mergeCell ref="AF34:AF35"/>
    <mergeCell ref="AF37:AF38"/>
    <mergeCell ref="M39:M43"/>
    <mergeCell ref="AA39:AA43"/>
    <mergeCell ref="AE39:AE43"/>
    <mergeCell ref="AF39:AF40"/>
    <mergeCell ref="AF42:AF43"/>
    <mergeCell ref="M59:M63"/>
    <mergeCell ref="AA59:AA63"/>
    <mergeCell ref="AE59:AE63"/>
    <mergeCell ref="AF59:AF60"/>
    <mergeCell ref="AF62:AF63"/>
    <mergeCell ref="M64:M68"/>
    <mergeCell ref="AA64:AA68"/>
    <mergeCell ref="AE64:AE68"/>
    <mergeCell ref="AF64:AF65"/>
    <mergeCell ref="AF67:AF68"/>
    <mergeCell ref="M69:M73"/>
    <mergeCell ref="AA69:AA73"/>
    <mergeCell ref="AE69:AE73"/>
    <mergeCell ref="AF69:AF70"/>
    <mergeCell ref="AF72:AF73"/>
    <mergeCell ref="M74:M78"/>
    <mergeCell ref="AA74:AA78"/>
    <mergeCell ref="AE74:AE78"/>
    <mergeCell ref="AF74:AF75"/>
    <mergeCell ref="AF77:AF78"/>
    <mergeCell ref="M94:M98"/>
    <mergeCell ref="AA94:AA98"/>
    <mergeCell ref="AE94:AE98"/>
    <mergeCell ref="AF94:AF95"/>
    <mergeCell ref="AF97:AF98"/>
    <mergeCell ref="M99:M103"/>
    <mergeCell ref="AA99:AA103"/>
    <mergeCell ref="AE99:AE103"/>
    <mergeCell ref="AF99:AF100"/>
    <mergeCell ref="AF102:AF103"/>
    <mergeCell ref="M119:M123"/>
    <mergeCell ref="AA119:AA123"/>
    <mergeCell ref="AE119:AE123"/>
    <mergeCell ref="AF119:AF120"/>
    <mergeCell ref="AF122:AF123"/>
    <mergeCell ref="M124:M128"/>
    <mergeCell ref="AA124:AA128"/>
    <mergeCell ref="AE124:AE128"/>
    <mergeCell ref="AF124:AF125"/>
    <mergeCell ref="AF127:AF128"/>
    <mergeCell ref="AE129:AE133"/>
    <mergeCell ref="AF129:AF130"/>
    <mergeCell ref="AF132:AF133"/>
    <mergeCell ref="AF137:AF138"/>
    <mergeCell ref="M139:M143"/>
    <mergeCell ref="AA139:AA143"/>
    <mergeCell ref="AE139:AE143"/>
    <mergeCell ref="AF139:AF140"/>
    <mergeCell ref="AF142:AF143"/>
    <mergeCell ref="AE164:AE168"/>
    <mergeCell ref="AF164:AF165"/>
    <mergeCell ref="AF167:AF168"/>
    <mergeCell ref="AE154:AE158"/>
    <mergeCell ref="AF154:AF155"/>
    <mergeCell ref="AE144:AE148"/>
    <mergeCell ref="AF144:AF145"/>
    <mergeCell ref="AF147:AF148"/>
    <mergeCell ref="AE134:AE138"/>
    <mergeCell ref="AF134:AF135"/>
    <mergeCell ref="AF157:AF158"/>
    <mergeCell ref="AE159:AE163"/>
    <mergeCell ref="AF159:AF160"/>
    <mergeCell ref="AF162:AF163"/>
  </mergeCells>
  <conditionalFormatting sqref="AD214:AD268">
    <cfRule type="containsText" dxfId="901" priority="5" operator="containsText" text="Cycle Incomplete">
      <formula>NOT(ISERROR(SEARCH("Cycle Incomplete",AD214)))</formula>
    </cfRule>
    <cfRule type="containsText" dxfId="900" priority="6" operator="containsText" text="No">
      <formula>NOT(ISERROR(SEARCH("No",AD214)))</formula>
    </cfRule>
  </conditionalFormatting>
  <conditionalFormatting sqref="AD214:AD268">
    <cfRule type="containsText" dxfId="899" priority="4" operator="containsText" text="Cycle Complete">
      <formula>NOT(ISERROR(SEARCH("Cycle Complete",AD214)))</formula>
    </cfRule>
  </conditionalFormatting>
  <conditionalFormatting sqref="AD4:AD213">
    <cfRule type="containsText" dxfId="898" priority="2" operator="containsText" text="Cycle Incomplete">
      <formula>NOT(ISERROR(SEARCH("Cycle Incomplete",AD4)))</formula>
    </cfRule>
    <cfRule type="containsText" dxfId="897" priority="3" operator="containsText" text="No">
      <formula>NOT(ISERROR(SEARCH("No",AD4)))</formula>
    </cfRule>
  </conditionalFormatting>
  <conditionalFormatting sqref="AD4:AD213">
    <cfRule type="containsText" dxfId="896" priority="1" operator="containsText" text="Cycle Complete">
      <formula>NOT(ISERROR(SEARCH("Cycle Complete",AD4)))</formula>
    </cfRule>
  </conditionalFormatting>
  <dataValidations count="3">
    <dataValidation type="whole" allowBlank="1" showInputMessage="1" showErrorMessage="1" sqref="P269:Z1048576 C269:L1048576" xr:uid="{915C585D-D6BB-4AC5-AAE9-0E887BAEBCA8}">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A4:AA268" xr:uid="{A4CBD58C-FDF5-4C82-B27F-A7C6EE05D6DD}">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M4:M268" xr:uid="{02A91664-EBD3-4F5E-A64D-9FDDAB9A0071}">
      <formula1>0</formula1>
    </dataValidation>
  </dataValidations>
  <pageMargins left="0.7" right="0.7" top="0.75" bottom="0.75" header="0.3" footer="0.3"/>
  <pageSetup scale="29" fitToHeight="0" orientation="landscape"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06DAA17F-A1F2-4146-A946-E8B6571A478F}">
          <x14:formula1>
            <xm:f>Lists!$D$2:$D$3</xm:f>
          </x14:formula1>
          <xm:sqref>AF4 AF9 AF14 AF19 AF24 AF29 AF34 AF39 AF44 AF49 AF54 AF59 AF64 AF69 AF74 AF79 AF84 AF89 AF94 AF99 AF104 AF109 AF114 AF119 AF124 AF129 AF264 AF144 AF149 AF154 AF159 AF164 AF169 AF174 AF179 AF184 AF189 AF194 AF199 AF204 AF209 AF214 AF219 AF224 AF229 AF234 AF239 AF244 AF249 AF254 AF259 AF269:AF1048576 AF134:AF135 AF139</xm:sqref>
        </x14:dataValidation>
        <x14:dataValidation type="list" allowBlank="1" showInputMessage="1" showErrorMessage="1" xr:uid="{48F1996B-607C-4149-9D02-0BC8964AAACF}">
          <x14:formula1>
            <xm:f>Lists!$A$2:$A$51</xm:f>
          </x14:formula1>
          <xm:sqref>A269:A1048576</xm:sqref>
        </x14:dataValidation>
        <x14:dataValidation type="list" allowBlank="1" showInputMessage="1" showErrorMessage="1" xr:uid="{AA93C4D9-E690-49A3-B22A-7256237596DD}">
          <x14:formula1>
            <xm:f>Lists!$C$2:$C$12</xm:f>
          </x14:formula1>
          <xm:sqref>AE4:AE1048576</xm:sqref>
        </x14:dataValidation>
        <x14:dataValidation type="list" allowBlank="1" showInputMessage="1" showErrorMessage="1" xr:uid="{F65EDFBB-3D32-40B8-AD69-203D16A4E6A6}">
          <x14:formula1>
            <xm:f>Lists!$B$2:$B$11</xm:f>
          </x14:formula1>
          <xm:sqref>AF7:AF8 AF12:AF13 AF17:AF18 AF22:AF23 AF27:AF28 AF32:AF33 AF37:AF38 AF42:AF43 AF47:AF48 AF52:AF53 AF57:AF58 AF62:AF63 AF67:AF68 AF72:AF73 AF77:AF78 AF82:AF83 AF87:AF88 AF92:AF93 AF97:AF98 AF102:AF103 AF107:AF108 AF112:AF113 AF117:AF118 AF122:AF123 AF127:AF128 AF132:AF133 AF142:AF143 AF147:AF148 AF152:AF153 AF157:AF158 AF162:AF163 AF167:AF168 AF172:AF173 AF177:AF178 AF182:AF183 AF187:AF188 AF192:AF193 AF197:AF198 AF202:AF203 AF207:AF208 AF212:AF213 AF217:AF218 AF222:AF223 AF227:AF228 AF232:AF233 AF237:AF238 AF242:AF243 AF247:AF248 AF252:AF253 AF257:AF258 AF262:AF263 AF267:AF268 AF137:AF138</xm:sqref>
        </x14:dataValidation>
        <x14:dataValidation type="list" allowBlank="1" showInputMessage="1" showErrorMessage="1" xr:uid="{BE56C787-DF5A-428D-9D85-2CBA1A13BE20}">
          <x14:formula1>
            <xm:f>Lists!$E$2:$E$3</xm:f>
          </x14:formula1>
          <xm:sqref>P4:Z268 C4:L268</xm:sqref>
        </x14:dataValidation>
        <x14:dataValidation type="list" allowBlank="1" showInputMessage="1" showErrorMessage="1" xr:uid="{1F6B0770-64E7-41AD-B877-8A76B99C446F}">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AF268"/>
  <sheetViews>
    <sheetView showGridLines="0" showRowColHeaders="0" workbookViewId="0">
      <pane xSplit="2" ySplit="3" topLeftCell="C4" activePane="bottomRight" state="frozen"/>
      <selection pane="topRight" activeCell="C1" sqref="C1"/>
      <selection pane="bottomLeft" activeCell="A4" sqref="A4"/>
      <selection pane="bottomRight" activeCell="B1" sqref="B1"/>
    </sheetView>
  </sheetViews>
  <sheetFormatPr defaultRowHeight="15" x14ac:dyDescent="0.2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1" width="14.28515625" style="2" customWidth="1"/>
    <col min="12" max="12" width="9.140625" style="2"/>
    <col min="13" max="13" width="17.42578125" style="2" customWidth="1"/>
    <col min="14" max="14" width="9.140625" style="2" hidden="1" customWidth="1"/>
    <col min="15" max="15" width="13.42578125" style="7" hidden="1" customWidth="1"/>
    <col min="16" max="16" width="14.42578125" style="2" customWidth="1"/>
    <col min="17" max="17" width="13.140625" style="2" customWidth="1"/>
    <col min="18" max="18" width="15.28515625" style="2" customWidth="1"/>
    <col min="19" max="20" width="13.140625" style="2" customWidth="1"/>
    <col min="21" max="21" width="15.7109375" style="2" customWidth="1"/>
    <col min="22" max="22" width="17" style="2" customWidth="1"/>
    <col min="23" max="23" width="15.28515625" style="2" customWidth="1"/>
    <col min="24" max="25" width="14.28515625" style="2" customWidth="1"/>
    <col min="26" max="26" width="9.140625" style="2"/>
    <col min="27" max="27" width="15.7109375" style="2" customWidth="1"/>
    <col min="28" max="28" width="9.140625" style="7" hidden="1" customWidth="1"/>
    <col min="29" max="29" width="12.140625" style="7" hidden="1" customWidth="1"/>
    <col min="30" max="30" width="23.28515625" style="7" bestFit="1" customWidth="1"/>
    <col min="31" max="32" width="19.28515625" customWidth="1"/>
  </cols>
  <sheetData>
    <row r="1" spans="1:32" ht="19.5" thickBot="1" x14ac:dyDescent="0.3">
      <c r="A1" s="91" t="s">
        <v>100</v>
      </c>
      <c r="B1" s="95"/>
      <c r="C1" s="174" t="s">
        <v>42</v>
      </c>
      <c r="D1" s="174"/>
      <c r="E1" s="174"/>
      <c r="F1" s="174"/>
      <c r="G1" s="174"/>
      <c r="H1" s="174"/>
      <c r="I1" s="174"/>
      <c r="J1" s="174"/>
      <c r="K1" s="174"/>
      <c r="L1" s="174"/>
      <c r="M1" s="174"/>
      <c r="N1" s="174"/>
      <c r="O1" s="174"/>
      <c r="P1" s="172" t="s">
        <v>43</v>
      </c>
      <c r="Q1" s="172"/>
      <c r="R1" s="172"/>
      <c r="S1" s="172"/>
      <c r="T1" s="172"/>
      <c r="U1" s="172"/>
      <c r="V1" s="172"/>
      <c r="W1" s="172"/>
      <c r="X1" s="172"/>
      <c r="Y1" s="172"/>
      <c r="Z1" s="172"/>
      <c r="AA1" s="172"/>
      <c r="AB1" s="172"/>
      <c r="AC1" s="172"/>
      <c r="AD1" s="175"/>
      <c r="AE1" s="173" t="s">
        <v>19</v>
      </c>
      <c r="AF1" s="173"/>
    </row>
    <row r="2" spans="1:32" ht="31.5" thickTop="1" thickBot="1" x14ac:dyDescent="0.3">
      <c r="A2" s="92" t="s">
        <v>85</v>
      </c>
      <c r="B2" s="96"/>
      <c r="C2" s="174"/>
      <c r="D2" s="174"/>
      <c r="E2" s="174"/>
      <c r="F2" s="174"/>
      <c r="G2" s="174"/>
      <c r="H2" s="174"/>
      <c r="I2" s="174"/>
      <c r="J2" s="174"/>
      <c r="K2" s="174"/>
      <c r="L2" s="174"/>
      <c r="M2" s="174"/>
      <c r="N2" s="174"/>
      <c r="O2" s="174"/>
      <c r="P2" s="172"/>
      <c r="Q2" s="172"/>
      <c r="R2" s="172"/>
      <c r="S2" s="172"/>
      <c r="T2" s="172"/>
      <c r="U2" s="172"/>
      <c r="V2" s="172"/>
      <c r="W2" s="172"/>
      <c r="X2" s="172"/>
      <c r="Y2" s="172"/>
      <c r="Z2" s="172"/>
      <c r="AA2" s="172"/>
      <c r="AB2" s="172"/>
      <c r="AC2" s="172"/>
      <c r="AD2" s="175"/>
      <c r="AE2" s="173"/>
      <c r="AF2" s="173"/>
    </row>
    <row r="3" spans="1:32" s="1" customFormat="1" ht="46.5" thickTop="1" thickBot="1" x14ac:dyDescent="0.3">
      <c r="A3" s="62" t="s">
        <v>14</v>
      </c>
      <c r="B3" s="62" t="s">
        <v>0</v>
      </c>
      <c r="C3" s="63" t="s">
        <v>101</v>
      </c>
      <c r="D3" s="63" t="s">
        <v>102</v>
      </c>
      <c r="E3" s="63" t="s">
        <v>1</v>
      </c>
      <c r="F3" s="63" t="s">
        <v>2</v>
      </c>
      <c r="G3" s="63" t="s">
        <v>3</v>
      </c>
      <c r="H3" s="63" t="s">
        <v>4</v>
      </c>
      <c r="I3" s="63" t="s">
        <v>103</v>
      </c>
      <c r="J3" s="63" t="s">
        <v>7</v>
      </c>
      <c r="K3" s="63" t="s">
        <v>104</v>
      </c>
      <c r="L3" s="63" t="s">
        <v>8</v>
      </c>
      <c r="M3" s="63" t="s">
        <v>38</v>
      </c>
      <c r="N3" s="69" t="s">
        <v>9</v>
      </c>
      <c r="O3" s="69" t="s">
        <v>61</v>
      </c>
      <c r="P3" s="64" t="s">
        <v>6</v>
      </c>
      <c r="Q3" s="64" t="s">
        <v>105</v>
      </c>
      <c r="R3" s="64" t="s">
        <v>103</v>
      </c>
      <c r="S3" s="64" t="s">
        <v>106</v>
      </c>
      <c r="T3" s="64" t="s">
        <v>10</v>
      </c>
      <c r="U3" s="64" t="s">
        <v>5</v>
      </c>
      <c r="V3" s="64" t="s">
        <v>107</v>
      </c>
      <c r="W3" s="64" t="s">
        <v>11</v>
      </c>
      <c r="X3" s="64" t="s">
        <v>12</v>
      </c>
      <c r="Y3" s="64" t="s">
        <v>108</v>
      </c>
      <c r="Z3" s="64" t="s">
        <v>8</v>
      </c>
      <c r="AA3" s="64" t="s">
        <v>39</v>
      </c>
      <c r="AB3" s="70" t="s">
        <v>13</v>
      </c>
      <c r="AC3" s="70" t="s">
        <v>57</v>
      </c>
      <c r="AD3" s="176" t="s">
        <v>58</v>
      </c>
      <c r="AE3" s="65" t="s">
        <v>18</v>
      </c>
      <c r="AF3" s="65" t="s">
        <v>33</v>
      </c>
    </row>
    <row r="4" spans="1:32" ht="15.75" thickTop="1" x14ac:dyDescent="0.25">
      <c r="A4" s="180"/>
      <c r="B4" s="60"/>
      <c r="C4" s="61"/>
      <c r="D4" s="61"/>
      <c r="E4" s="61"/>
      <c r="F4" s="61"/>
      <c r="G4" s="61"/>
      <c r="H4" s="61"/>
      <c r="I4" s="61"/>
      <c r="J4" s="61"/>
      <c r="K4" s="61"/>
      <c r="L4" s="61"/>
      <c r="M4" s="165"/>
      <c r="N4" s="122">
        <f>COUNTIF(C4:L8,"y")</f>
        <v>0</v>
      </c>
      <c r="O4" s="146" t="str">
        <f>IF(N4&gt;0,"OK","No Observation")</f>
        <v>No Observation</v>
      </c>
      <c r="P4" s="61"/>
      <c r="Q4" s="61"/>
      <c r="R4" s="61"/>
      <c r="S4" s="61"/>
      <c r="T4" s="61"/>
      <c r="U4" s="61"/>
      <c r="V4" s="61"/>
      <c r="W4" s="61"/>
      <c r="X4" s="61"/>
      <c r="Y4" s="61"/>
      <c r="Z4" s="61"/>
      <c r="AA4" s="165"/>
      <c r="AB4" s="122">
        <f>COUNTIF(P4:Z8,"Y")</f>
        <v>0</v>
      </c>
      <c r="AC4" s="146" t="str">
        <f>IF(AB4&gt;0,"OK","No Debrief")</f>
        <v>No Debrief</v>
      </c>
      <c r="AD4" s="56" t="s">
        <v>62</v>
      </c>
      <c r="AE4" s="150"/>
      <c r="AF4" s="149"/>
    </row>
    <row r="5" spans="1:32" x14ac:dyDescent="0.25">
      <c r="A5" s="181"/>
      <c r="B5" s="35"/>
      <c r="C5" s="36"/>
      <c r="D5" s="36"/>
      <c r="E5" s="36"/>
      <c r="F5" s="36"/>
      <c r="G5" s="36"/>
      <c r="H5" s="36"/>
      <c r="I5" s="36"/>
      <c r="J5" s="36"/>
      <c r="K5" s="36"/>
      <c r="L5" s="36"/>
      <c r="M5" s="144"/>
      <c r="N5" s="123"/>
      <c r="O5" s="147"/>
      <c r="P5" s="36"/>
      <c r="Q5" s="36"/>
      <c r="R5" s="36"/>
      <c r="S5" s="36"/>
      <c r="T5" s="36"/>
      <c r="U5" s="36"/>
      <c r="V5" s="36"/>
      <c r="W5" s="36"/>
      <c r="X5" s="36"/>
      <c r="Y5" s="36"/>
      <c r="Z5" s="36"/>
      <c r="AA5" s="144"/>
      <c r="AB5" s="123"/>
      <c r="AC5" s="147"/>
      <c r="AD5" s="94" t="str">
        <f>IF(O4="OK", "Yes", "No")</f>
        <v>No</v>
      </c>
      <c r="AE5" s="126"/>
      <c r="AF5" s="150"/>
    </row>
    <row r="6" spans="1:32" x14ac:dyDescent="0.25">
      <c r="A6" s="181"/>
      <c r="B6" s="35"/>
      <c r="C6" s="36"/>
      <c r="D6" s="36"/>
      <c r="E6" s="36"/>
      <c r="F6" s="36"/>
      <c r="G6" s="36"/>
      <c r="H6" s="36"/>
      <c r="I6" s="36"/>
      <c r="J6" s="36"/>
      <c r="K6" s="36"/>
      <c r="L6" s="36"/>
      <c r="M6" s="144"/>
      <c r="N6" s="123"/>
      <c r="O6" s="147"/>
      <c r="P6" s="36"/>
      <c r="Q6" s="36"/>
      <c r="R6" s="36"/>
      <c r="S6" s="36"/>
      <c r="T6" s="36"/>
      <c r="U6" s="36"/>
      <c r="V6" s="36"/>
      <c r="W6" s="36"/>
      <c r="X6" s="36"/>
      <c r="Y6" s="36"/>
      <c r="Z6" s="36"/>
      <c r="AA6" s="144"/>
      <c r="AB6" s="123"/>
      <c r="AC6" s="147"/>
      <c r="AD6" s="55" t="s">
        <v>63</v>
      </c>
      <c r="AE6" s="126"/>
      <c r="AF6" s="93" t="s">
        <v>86</v>
      </c>
    </row>
    <row r="7" spans="1:32" x14ac:dyDescent="0.25">
      <c r="A7" s="181"/>
      <c r="B7" s="35"/>
      <c r="C7" s="36"/>
      <c r="D7" s="36"/>
      <c r="E7" s="36"/>
      <c r="F7" s="36"/>
      <c r="G7" s="36"/>
      <c r="H7" s="36"/>
      <c r="I7" s="36"/>
      <c r="J7" s="36"/>
      <c r="K7" s="36"/>
      <c r="L7" s="36"/>
      <c r="M7" s="144"/>
      <c r="N7" s="123"/>
      <c r="O7" s="147"/>
      <c r="P7" s="36"/>
      <c r="Q7" s="36"/>
      <c r="R7" s="36"/>
      <c r="S7" s="36"/>
      <c r="T7" s="36"/>
      <c r="U7" s="36"/>
      <c r="V7" s="36"/>
      <c r="W7" s="36"/>
      <c r="X7" s="36"/>
      <c r="Y7" s="36"/>
      <c r="Z7" s="36"/>
      <c r="AA7" s="144"/>
      <c r="AB7" s="123"/>
      <c r="AC7" s="147"/>
      <c r="AD7" s="94" t="str">
        <f>IF(AC4="OK","Yes","No")</f>
        <v>No</v>
      </c>
      <c r="AE7" s="126"/>
      <c r="AF7" s="134"/>
    </row>
    <row r="8" spans="1:32" x14ac:dyDescent="0.25">
      <c r="A8" s="182"/>
      <c r="B8" s="37"/>
      <c r="C8" s="38"/>
      <c r="D8" s="38"/>
      <c r="E8" s="38"/>
      <c r="F8" s="38"/>
      <c r="G8" s="38"/>
      <c r="H8" s="38"/>
      <c r="I8" s="38"/>
      <c r="J8" s="38"/>
      <c r="K8" s="38"/>
      <c r="L8" s="38"/>
      <c r="M8" s="145"/>
      <c r="N8" s="124"/>
      <c r="O8" s="148"/>
      <c r="P8" s="38"/>
      <c r="Q8" s="38"/>
      <c r="R8" s="38"/>
      <c r="S8" s="38"/>
      <c r="T8" s="38"/>
      <c r="U8" s="38"/>
      <c r="V8" s="38"/>
      <c r="W8" s="38"/>
      <c r="X8" s="38"/>
      <c r="Y8" s="38"/>
      <c r="Z8" s="38"/>
      <c r="AA8" s="145"/>
      <c r="AB8" s="124"/>
      <c r="AC8" s="148"/>
      <c r="AD8" s="57" t="str">
        <f>IF(AND(AD5="Yes",AD7="Yes"),"Cycle Complete","Cycle Incomplete")</f>
        <v>Cycle Incomplete</v>
      </c>
      <c r="AE8" s="127"/>
      <c r="AF8" s="135"/>
    </row>
    <row r="9" spans="1:32" x14ac:dyDescent="0.25">
      <c r="A9" s="152"/>
      <c r="B9" s="39"/>
      <c r="C9" s="40"/>
      <c r="D9" s="40"/>
      <c r="E9" s="52"/>
      <c r="F9" s="40"/>
      <c r="G9" s="52"/>
      <c r="H9" s="40"/>
      <c r="I9" s="52"/>
      <c r="J9" s="40"/>
      <c r="K9" s="40"/>
      <c r="L9" s="40"/>
      <c r="M9" s="169"/>
      <c r="N9" s="131">
        <f>COUNTIF(C9:L13,"y")</f>
        <v>0</v>
      </c>
      <c r="O9" s="140" t="str">
        <f t="shared" ref="O9" si="0">IF(N9&gt;0,"OK","No Observation")</f>
        <v>No Observation</v>
      </c>
      <c r="P9" s="40"/>
      <c r="Q9" s="40"/>
      <c r="R9" s="40"/>
      <c r="S9" s="40"/>
      <c r="T9" s="40"/>
      <c r="U9" s="40"/>
      <c r="V9" s="40"/>
      <c r="W9" s="40"/>
      <c r="X9" s="40"/>
      <c r="Y9" s="40"/>
      <c r="Z9" s="40"/>
      <c r="AA9" s="169"/>
      <c r="AB9" s="131">
        <f>COUNTIF(P9:Z13,"Y")</f>
        <v>0</v>
      </c>
      <c r="AC9" s="140" t="str">
        <f t="shared" ref="AC9" si="1">IF(AB9&gt;0,"OK","No Debrief")</f>
        <v>No Debrief</v>
      </c>
      <c r="AD9" s="68" t="s">
        <v>62</v>
      </c>
      <c r="AE9" s="177"/>
      <c r="AF9" s="136"/>
    </row>
    <row r="10" spans="1:32" x14ac:dyDescent="0.25">
      <c r="A10" s="153"/>
      <c r="B10" s="41"/>
      <c r="C10" s="51"/>
      <c r="D10" s="42"/>
      <c r="E10" s="42"/>
      <c r="F10" s="42"/>
      <c r="G10" s="42"/>
      <c r="H10" s="42"/>
      <c r="I10" s="42"/>
      <c r="J10" s="42"/>
      <c r="K10" s="42"/>
      <c r="L10" s="42"/>
      <c r="M10" s="170"/>
      <c r="N10" s="132"/>
      <c r="O10" s="141"/>
      <c r="P10" s="42"/>
      <c r="Q10" s="42"/>
      <c r="R10" s="42"/>
      <c r="S10" s="42"/>
      <c r="T10" s="42"/>
      <c r="U10" s="42"/>
      <c r="V10" s="42"/>
      <c r="W10" s="42"/>
      <c r="X10" s="42"/>
      <c r="Y10" s="51"/>
      <c r="Z10" s="42"/>
      <c r="AA10" s="170"/>
      <c r="AB10" s="132"/>
      <c r="AC10" s="141"/>
      <c r="AD10" s="94" t="str">
        <f>IF(O9="OK", "Yes", "No")</f>
        <v>No</v>
      </c>
      <c r="AE10" s="178"/>
      <c r="AF10" s="137"/>
    </row>
    <row r="11" spans="1:32" x14ac:dyDescent="0.25">
      <c r="A11" s="153"/>
      <c r="B11" s="41"/>
      <c r="C11" s="42"/>
      <c r="D11" s="42"/>
      <c r="E11" s="42"/>
      <c r="F11" s="42"/>
      <c r="G11" s="42"/>
      <c r="H11" s="42"/>
      <c r="I11" s="42"/>
      <c r="J11" s="42"/>
      <c r="K11" s="42"/>
      <c r="L11" s="42"/>
      <c r="M11" s="170"/>
      <c r="N11" s="132"/>
      <c r="O11" s="141"/>
      <c r="P11" s="42"/>
      <c r="Q11" s="42"/>
      <c r="R11" s="42"/>
      <c r="S11" s="42"/>
      <c r="T11" s="42"/>
      <c r="U11" s="42"/>
      <c r="V11" s="42"/>
      <c r="W11" s="42"/>
      <c r="X11" s="42"/>
      <c r="Y11" s="42"/>
      <c r="Z11" s="42"/>
      <c r="AA11" s="170"/>
      <c r="AB11" s="132"/>
      <c r="AC11" s="141"/>
      <c r="AD11" s="55" t="s">
        <v>63</v>
      </c>
      <c r="AE11" s="178"/>
      <c r="AF11" s="93" t="s">
        <v>86</v>
      </c>
    </row>
    <row r="12" spans="1:32" x14ac:dyDescent="0.25">
      <c r="A12" s="154"/>
      <c r="B12" s="41"/>
      <c r="C12" s="42"/>
      <c r="D12" s="42"/>
      <c r="E12" s="42"/>
      <c r="F12" s="42"/>
      <c r="G12" s="42"/>
      <c r="H12" s="42"/>
      <c r="I12" s="42"/>
      <c r="J12" s="42"/>
      <c r="K12" s="42"/>
      <c r="L12" s="42"/>
      <c r="M12" s="170"/>
      <c r="N12" s="132"/>
      <c r="O12" s="141"/>
      <c r="P12" s="42"/>
      <c r="Q12" s="42"/>
      <c r="R12" s="42"/>
      <c r="S12" s="42"/>
      <c r="T12" s="42"/>
      <c r="U12" s="42"/>
      <c r="V12" s="42"/>
      <c r="W12" s="42"/>
      <c r="X12" s="42"/>
      <c r="Y12" s="42"/>
      <c r="Z12" s="42"/>
      <c r="AA12" s="170"/>
      <c r="AB12" s="132"/>
      <c r="AC12" s="141"/>
      <c r="AD12" s="94" t="str">
        <f>IF(AC9="OK","Yes","No")</f>
        <v>No</v>
      </c>
      <c r="AE12" s="178"/>
      <c r="AF12" s="138"/>
    </row>
    <row r="13" spans="1:32" x14ac:dyDescent="0.25">
      <c r="A13" s="53" t="str">
        <f>IF(AND(B9&gt;0, AD8="Cycle Complete"), "", "Caution: Previous cycle incomplete")</f>
        <v>Caution: Previous cycle incomplete</v>
      </c>
      <c r="B13" s="43"/>
      <c r="C13" s="44"/>
      <c r="D13" s="44"/>
      <c r="E13" s="44"/>
      <c r="F13" s="44"/>
      <c r="G13" s="44"/>
      <c r="H13" s="44"/>
      <c r="I13" s="44"/>
      <c r="J13" s="44"/>
      <c r="K13" s="44"/>
      <c r="L13" s="44"/>
      <c r="M13" s="171"/>
      <c r="N13" s="133"/>
      <c r="O13" s="142"/>
      <c r="P13" s="44"/>
      <c r="Q13" s="44"/>
      <c r="R13" s="44"/>
      <c r="S13" s="44"/>
      <c r="T13" s="44"/>
      <c r="U13" s="44"/>
      <c r="V13" s="44"/>
      <c r="W13" s="44"/>
      <c r="X13" s="44"/>
      <c r="Y13" s="44"/>
      <c r="Z13" s="44"/>
      <c r="AA13" s="171"/>
      <c r="AB13" s="133"/>
      <c r="AC13" s="142"/>
      <c r="AD13" s="57" t="str">
        <f>IF(AND(AD10="Yes",AD12="Yes"),"Cycle Complete","Cycle Incomplete")</f>
        <v>Cycle Incomplete</v>
      </c>
      <c r="AE13" s="179"/>
      <c r="AF13" s="139"/>
    </row>
    <row r="14" spans="1:32" ht="15" customHeight="1" x14ac:dyDescent="0.25">
      <c r="A14" s="155"/>
      <c r="B14" s="33"/>
      <c r="C14" s="34"/>
      <c r="D14" s="34"/>
      <c r="E14" s="34"/>
      <c r="F14" s="34"/>
      <c r="G14" s="34"/>
      <c r="H14" s="34"/>
      <c r="I14" s="34"/>
      <c r="J14" s="34"/>
      <c r="K14" s="34"/>
      <c r="L14" s="34"/>
      <c r="M14" s="143"/>
      <c r="N14" s="122">
        <f>COUNTIF(C14:L18,"y")</f>
        <v>0</v>
      </c>
      <c r="O14" s="146" t="str">
        <f t="shared" ref="O14" si="2">IF(N14&gt;0,"OK","No Observation")</f>
        <v>No Observation</v>
      </c>
      <c r="P14" s="34"/>
      <c r="Q14" s="34"/>
      <c r="R14" s="34"/>
      <c r="S14" s="34"/>
      <c r="T14" s="34"/>
      <c r="U14" s="34"/>
      <c r="V14" s="34"/>
      <c r="W14" s="34"/>
      <c r="X14" s="34"/>
      <c r="Y14" s="34"/>
      <c r="Z14" s="34"/>
      <c r="AA14" s="143"/>
      <c r="AB14" s="122">
        <f>COUNTIF(P14:Z18,"Y")</f>
        <v>0</v>
      </c>
      <c r="AC14" s="146" t="str">
        <f t="shared" ref="AC14:AC24" si="3">IF(AB14&gt;0,"OK","No Debrief")</f>
        <v>No Debrief</v>
      </c>
      <c r="AD14" s="68" t="s">
        <v>62</v>
      </c>
      <c r="AE14" s="125"/>
      <c r="AF14" s="151"/>
    </row>
    <row r="15" spans="1:32" x14ac:dyDescent="0.25">
      <c r="A15" s="156"/>
      <c r="B15" s="35"/>
      <c r="C15" s="36"/>
      <c r="D15" s="36"/>
      <c r="E15" s="36"/>
      <c r="F15" s="36"/>
      <c r="G15" s="36"/>
      <c r="H15" s="36"/>
      <c r="I15" s="36"/>
      <c r="J15" s="36"/>
      <c r="K15" s="36"/>
      <c r="L15" s="36"/>
      <c r="M15" s="144"/>
      <c r="N15" s="123"/>
      <c r="O15" s="147"/>
      <c r="P15" s="36"/>
      <c r="Q15" s="36"/>
      <c r="R15" s="36"/>
      <c r="S15" s="36"/>
      <c r="T15" s="36"/>
      <c r="U15" s="36"/>
      <c r="V15" s="36"/>
      <c r="W15" s="36"/>
      <c r="X15" s="36"/>
      <c r="Y15" s="36"/>
      <c r="Z15" s="36"/>
      <c r="AA15" s="144"/>
      <c r="AB15" s="123"/>
      <c r="AC15" s="147"/>
      <c r="AD15" s="94" t="str">
        <f>IF(O14="OK", "Yes", "No")</f>
        <v>No</v>
      </c>
      <c r="AE15" s="126"/>
      <c r="AF15" s="150"/>
    </row>
    <row r="16" spans="1:32" x14ac:dyDescent="0.25">
      <c r="A16" s="156"/>
      <c r="B16" s="35"/>
      <c r="C16" s="36"/>
      <c r="D16" s="36"/>
      <c r="E16" s="36"/>
      <c r="F16" s="36"/>
      <c r="G16" s="36"/>
      <c r="H16" s="36"/>
      <c r="I16" s="36"/>
      <c r="J16" s="36"/>
      <c r="K16" s="36"/>
      <c r="L16" s="36"/>
      <c r="M16" s="144"/>
      <c r="N16" s="123"/>
      <c r="O16" s="147"/>
      <c r="P16" s="36"/>
      <c r="Q16" s="36"/>
      <c r="R16" s="36"/>
      <c r="S16" s="36"/>
      <c r="T16" s="36"/>
      <c r="U16" s="36"/>
      <c r="V16" s="36"/>
      <c r="W16" s="36"/>
      <c r="X16" s="36"/>
      <c r="Y16" s="36"/>
      <c r="Z16" s="36"/>
      <c r="AA16" s="144"/>
      <c r="AB16" s="123"/>
      <c r="AC16" s="147"/>
      <c r="AD16" s="55" t="s">
        <v>63</v>
      </c>
      <c r="AE16" s="126"/>
      <c r="AF16" s="93" t="s">
        <v>86</v>
      </c>
    </row>
    <row r="17" spans="1:32" x14ac:dyDescent="0.25">
      <c r="A17" s="157"/>
      <c r="B17" s="35"/>
      <c r="C17" s="36"/>
      <c r="D17" s="36"/>
      <c r="E17" s="36"/>
      <c r="F17" s="36"/>
      <c r="G17" s="36"/>
      <c r="H17" s="36"/>
      <c r="I17" s="36"/>
      <c r="J17" s="36"/>
      <c r="K17" s="36"/>
      <c r="L17" s="36"/>
      <c r="M17" s="144"/>
      <c r="N17" s="123"/>
      <c r="O17" s="147"/>
      <c r="P17" s="36"/>
      <c r="Q17" s="36"/>
      <c r="R17" s="36"/>
      <c r="S17" s="36"/>
      <c r="T17" s="36"/>
      <c r="U17" s="36"/>
      <c r="V17" s="36"/>
      <c r="W17" s="36"/>
      <c r="X17" s="36"/>
      <c r="Y17" s="36"/>
      <c r="Z17" s="36"/>
      <c r="AA17" s="144"/>
      <c r="AB17" s="123"/>
      <c r="AC17" s="147"/>
      <c r="AD17" s="94" t="str">
        <f>IF(AC14="OK","Yes","No")</f>
        <v>No</v>
      </c>
      <c r="AE17" s="126"/>
      <c r="AF17" s="134"/>
    </row>
    <row r="18" spans="1:32" x14ac:dyDescent="0.25">
      <c r="A18" s="71" t="str">
        <f>IF(AD13="Cycle Complete", "", "Caution: Previous cycle incomplete")</f>
        <v>Caution: Previous cycle incomplete</v>
      </c>
      <c r="B18" s="37"/>
      <c r="C18" s="38"/>
      <c r="D18" s="38"/>
      <c r="E18" s="38"/>
      <c r="F18" s="38"/>
      <c r="G18" s="38"/>
      <c r="H18" s="38"/>
      <c r="I18" s="38"/>
      <c r="J18" s="38"/>
      <c r="K18" s="38"/>
      <c r="L18" s="38"/>
      <c r="M18" s="145"/>
      <c r="N18" s="124"/>
      <c r="O18" s="148"/>
      <c r="P18" s="38"/>
      <c r="Q18" s="38"/>
      <c r="R18" s="38"/>
      <c r="S18" s="38"/>
      <c r="T18" s="38"/>
      <c r="U18" s="38"/>
      <c r="V18" s="38"/>
      <c r="W18" s="38"/>
      <c r="X18" s="38"/>
      <c r="Y18" s="38"/>
      <c r="Z18" s="38"/>
      <c r="AA18" s="145"/>
      <c r="AB18" s="124"/>
      <c r="AC18" s="148"/>
      <c r="AD18" s="57" t="str">
        <f>IF(AND(AD15="Yes",AD17="Yes"),"Cycle Complete","Cycle Incomplete")</f>
        <v>Cycle Incomplete</v>
      </c>
      <c r="AE18" s="127"/>
      <c r="AF18" s="135"/>
    </row>
    <row r="19" spans="1:32" ht="15" customHeight="1" x14ac:dyDescent="0.25">
      <c r="A19" s="152"/>
      <c r="B19" s="45"/>
      <c r="C19" s="46"/>
      <c r="D19" s="46"/>
      <c r="E19" s="46"/>
      <c r="F19" s="46"/>
      <c r="G19" s="46"/>
      <c r="H19" s="46"/>
      <c r="I19" s="46"/>
      <c r="J19" s="46"/>
      <c r="K19" s="46"/>
      <c r="L19" s="46"/>
      <c r="M19" s="128"/>
      <c r="N19" s="131">
        <f>COUNTIF(C19:L23,"y")</f>
        <v>0</v>
      </c>
      <c r="O19" s="140" t="str">
        <f t="shared" ref="O19" si="4">IF(N19&gt;0,"OK","No Observation")</f>
        <v>No Observation</v>
      </c>
      <c r="P19" s="46"/>
      <c r="Q19" s="46"/>
      <c r="R19" s="46"/>
      <c r="S19" s="46"/>
      <c r="T19" s="46"/>
      <c r="U19" s="46"/>
      <c r="V19" s="46"/>
      <c r="W19" s="46"/>
      <c r="X19" s="46"/>
      <c r="Y19" s="46"/>
      <c r="Z19" s="46"/>
      <c r="AA19" s="128"/>
      <c r="AB19" s="131">
        <f>COUNTIF(P19:Z23,"Y")</f>
        <v>0</v>
      </c>
      <c r="AC19" s="140" t="str">
        <f t="shared" si="3"/>
        <v>No Debrief</v>
      </c>
      <c r="AD19" s="68" t="s">
        <v>62</v>
      </c>
      <c r="AE19" s="119"/>
      <c r="AF19" s="136"/>
    </row>
    <row r="20" spans="1:32" x14ac:dyDescent="0.25">
      <c r="A20" s="153"/>
      <c r="B20" s="47"/>
      <c r="C20" s="48"/>
      <c r="D20" s="48"/>
      <c r="E20" s="48"/>
      <c r="F20" s="48"/>
      <c r="G20" s="48"/>
      <c r="H20" s="48"/>
      <c r="I20" s="48"/>
      <c r="J20" s="48"/>
      <c r="K20" s="48"/>
      <c r="L20" s="48"/>
      <c r="M20" s="129"/>
      <c r="N20" s="132"/>
      <c r="O20" s="141"/>
      <c r="P20" s="48"/>
      <c r="Q20" s="48"/>
      <c r="R20" s="48"/>
      <c r="S20" s="48"/>
      <c r="T20" s="48"/>
      <c r="U20" s="48"/>
      <c r="V20" s="48"/>
      <c r="W20" s="48"/>
      <c r="X20" s="48"/>
      <c r="Y20" s="48"/>
      <c r="Z20" s="48"/>
      <c r="AA20" s="129"/>
      <c r="AB20" s="132"/>
      <c r="AC20" s="141"/>
      <c r="AD20" s="94" t="str">
        <f>IF(O19="OK", "Yes", "No")</f>
        <v>No</v>
      </c>
      <c r="AE20" s="120"/>
      <c r="AF20" s="137"/>
    </row>
    <row r="21" spans="1:32" x14ac:dyDescent="0.25">
      <c r="A21" s="153"/>
      <c r="B21" s="47"/>
      <c r="C21" s="48"/>
      <c r="D21" s="48"/>
      <c r="E21" s="48"/>
      <c r="F21" s="48"/>
      <c r="G21" s="48"/>
      <c r="H21" s="48"/>
      <c r="I21" s="48"/>
      <c r="J21" s="48"/>
      <c r="K21" s="48"/>
      <c r="L21" s="48"/>
      <c r="M21" s="129"/>
      <c r="N21" s="132"/>
      <c r="O21" s="141"/>
      <c r="P21" s="48"/>
      <c r="Q21" s="48"/>
      <c r="R21" s="48"/>
      <c r="S21" s="48"/>
      <c r="T21" s="48"/>
      <c r="U21" s="48"/>
      <c r="V21" s="48"/>
      <c r="W21" s="48"/>
      <c r="X21" s="48"/>
      <c r="Y21" s="48"/>
      <c r="Z21" s="48"/>
      <c r="AA21" s="129"/>
      <c r="AB21" s="132"/>
      <c r="AC21" s="141"/>
      <c r="AD21" s="55" t="s">
        <v>63</v>
      </c>
      <c r="AE21" s="120"/>
      <c r="AF21" s="93" t="s">
        <v>86</v>
      </c>
    </row>
    <row r="22" spans="1:32" x14ac:dyDescent="0.25">
      <c r="A22" s="154"/>
      <c r="B22" s="47"/>
      <c r="C22" s="48"/>
      <c r="D22" s="48"/>
      <c r="E22" s="48"/>
      <c r="F22" s="48"/>
      <c r="G22" s="48"/>
      <c r="H22" s="48"/>
      <c r="I22" s="48"/>
      <c r="J22" s="48"/>
      <c r="K22" s="48"/>
      <c r="L22" s="48"/>
      <c r="M22" s="129"/>
      <c r="N22" s="132"/>
      <c r="O22" s="141"/>
      <c r="P22" s="48"/>
      <c r="Q22" s="48"/>
      <c r="R22" s="48"/>
      <c r="S22" s="48"/>
      <c r="T22" s="48"/>
      <c r="U22" s="48"/>
      <c r="V22" s="48"/>
      <c r="W22" s="48"/>
      <c r="X22" s="48"/>
      <c r="Y22" s="48"/>
      <c r="Z22" s="48"/>
      <c r="AA22" s="129"/>
      <c r="AB22" s="132"/>
      <c r="AC22" s="141"/>
      <c r="AD22" s="94" t="str">
        <f>IF(AC19="OK","Yes","No")</f>
        <v>No</v>
      </c>
      <c r="AE22" s="120"/>
      <c r="AF22" s="138"/>
    </row>
    <row r="23" spans="1:32" x14ac:dyDescent="0.25">
      <c r="A23" s="53" t="str">
        <f>IF(AD18="Cycle Complete", "", "Caution: Previous cycle incomplete")</f>
        <v>Caution: Previous cycle incomplete</v>
      </c>
      <c r="B23" s="49"/>
      <c r="C23" s="50"/>
      <c r="D23" s="50"/>
      <c r="E23" s="50"/>
      <c r="F23" s="50"/>
      <c r="G23" s="50"/>
      <c r="H23" s="50"/>
      <c r="I23" s="50"/>
      <c r="J23" s="50"/>
      <c r="K23" s="50"/>
      <c r="L23" s="50"/>
      <c r="M23" s="130"/>
      <c r="N23" s="133"/>
      <c r="O23" s="142"/>
      <c r="P23" s="50"/>
      <c r="Q23" s="50"/>
      <c r="R23" s="50"/>
      <c r="S23" s="50"/>
      <c r="T23" s="50"/>
      <c r="U23" s="50"/>
      <c r="V23" s="50"/>
      <c r="W23" s="50"/>
      <c r="X23" s="50"/>
      <c r="Y23" s="50"/>
      <c r="Z23" s="50"/>
      <c r="AA23" s="130"/>
      <c r="AB23" s="133"/>
      <c r="AC23" s="142"/>
      <c r="AD23" s="57" t="str">
        <f>IF(AND(AD20="Yes",AD22="Yes"),"Cycle Complete","Cycle Incomplete")</f>
        <v>Cycle Incomplete</v>
      </c>
      <c r="AE23" s="121"/>
      <c r="AF23" s="139"/>
    </row>
    <row r="24" spans="1:32" ht="15" customHeight="1" x14ac:dyDescent="0.25">
      <c r="A24" s="155"/>
      <c r="B24" s="33"/>
      <c r="C24" s="34"/>
      <c r="D24" s="34"/>
      <c r="E24" s="34"/>
      <c r="F24" s="34"/>
      <c r="G24" s="34"/>
      <c r="H24" s="34"/>
      <c r="I24" s="34"/>
      <c r="J24" s="34"/>
      <c r="K24" s="34"/>
      <c r="L24" s="34"/>
      <c r="M24" s="143"/>
      <c r="N24" s="122">
        <f>COUNTIF(C24:L28,"y")</f>
        <v>0</v>
      </c>
      <c r="O24" s="146" t="str">
        <f t="shared" ref="O24" si="5">IF(N24&gt;0,"OK","No Observation")</f>
        <v>No Observation</v>
      </c>
      <c r="P24" s="34"/>
      <c r="Q24" s="34"/>
      <c r="R24" s="34"/>
      <c r="S24" s="34"/>
      <c r="T24" s="34"/>
      <c r="U24" s="34"/>
      <c r="V24" s="34"/>
      <c r="W24" s="34"/>
      <c r="X24" s="34"/>
      <c r="Y24" s="34"/>
      <c r="Z24" s="34"/>
      <c r="AA24" s="143"/>
      <c r="AB24" s="122">
        <f>COUNTIF(P24:Z28,"Y")</f>
        <v>0</v>
      </c>
      <c r="AC24" s="146" t="str">
        <f t="shared" si="3"/>
        <v>No Debrief</v>
      </c>
      <c r="AD24" s="68" t="s">
        <v>62</v>
      </c>
      <c r="AE24" s="125"/>
      <c r="AF24" s="151"/>
    </row>
    <row r="25" spans="1:32" x14ac:dyDescent="0.25">
      <c r="A25" s="156"/>
      <c r="B25" s="35"/>
      <c r="C25" s="36"/>
      <c r="D25" s="36"/>
      <c r="E25" s="36"/>
      <c r="F25" s="36"/>
      <c r="G25" s="36"/>
      <c r="H25" s="36"/>
      <c r="I25" s="36"/>
      <c r="J25" s="36"/>
      <c r="K25" s="36"/>
      <c r="L25" s="36"/>
      <c r="M25" s="144"/>
      <c r="N25" s="123"/>
      <c r="O25" s="147"/>
      <c r="P25" s="36"/>
      <c r="Q25" s="36"/>
      <c r="R25" s="36"/>
      <c r="S25" s="36"/>
      <c r="T25" s="36"/>
      <c r="U25" s="36"/>
      <c r="V25" s="36"/>
      <c r="W25" s="36"/>
      <c r="X25" s="36"/>
      <c r="Y25" s="36"/>
      <c r="Z25" s="36"/>
      <c r="AA25" s="144"/>
      <c r="AB25" s="123"/>
      <c r="AC25" s="147"/>
      <c r="AD25" s="94" t="str">
        <f>IF(O24="OK", "Yes", "No")</f>
        <v>No</v>
      </c>
      <c r="AE25" s="126"/>
      <c r="AF25" s="150"/>
    </row>
    <row r="26" spans="1:32" x14ac:dyDescent="0.25">
      <c r="A26" s="156"/>
      <c r="B26" s="35"/>
      <c r="C26" s="36"/>
      <c r="D26" s="36"/>
      <c r="E26" s="36"/>
      <c r="F26" s="36"/>
      <c r="G26" s="36"/>
      <c r="H26" s="36"/>
      <c r="I26" s="36"/>
      <c r="J26" s="36"/>
      <c r="K26" s="36"/>
      <c r="L26" s="36"/>
      <c r="M26" s="144"/>
      <c r="N26" s="123"/>
      <c r="O26" s="147"/>
      <c r="P26" s="36"/>
      <c r="Q26" s="36"/>
      <c r="R26" s="36"/>
      <c r="S26" s="36"/>
      <c r="T26" s="36"/>
      <c r="U26" s="36"/>
      <c r="V26" s="36"/>
      <c r="W26" s="36"/>
      <c r="X26" s="36"/>
      <c r="Y26" s="36"/>
      <c r="Z26" s="36"/>
      <c r="AA26" s="144"/>
      <c r="AB26" s="123"/>
      <c r="AC26" s="147"/>
      <c r="AD26" s="55" t="s">
        <v>63</v>
      </c>
      <c r="AE26" s="126"/>
      <c r="AF26" s="93" t="s">
        <v>86</v>
      </c>
    </row>
    <row r="27" spans="1:32" x14ac:dyDescent="0.25">
      <c r="A27" s="157"/>
      <c r="B27" s="35"/>
      <c r="C27" s="36"/>
      <c r="D27" s="36"/>
      <c r="E27" s="36"/>
      <c r="F27" s="36"/>
      <c r="G27" s="36"/>
      <c r="H27" s="36"/>
      <c r="I27" s="36"/>
      <c r="J27" s="36"/>
      <c r="K27" s="36"/>
      <c r="L27" s="36"/>
      <c r="M27" s="144"/>
      <c r="N27" s="123"/>
      <c r="O27" s="147"/>
      <c r="P27" s="36"/>
      <c r="Q27" s="36"/>
      <c r="R27" s="36"/>
      <c r="S27" s="36"/>
      <c r="T27" s="36"/>
      <c r="U27" s="36"/>
      <c r="V27" s="36"/>
      <c r="W27" s="36"/>
      <c r="X27" s="36"/>
      <c r="Y27" s="36"/>
      <c r="Z27" s="36"/>
      <c r="AA27" s="144"/>
      <c r="AB27" s="123"/>
      <c r="AC27" s="147"/>
      <c r="AD27" s="94" t="str">
        <f>IF(AC24="OK","Yes","No")</f>
        <v>No</v>
      </c>
      <c r="AE27" s="126"/>
      <c r="AF27" s="134"/>
    </row>
    <row r="28" spans="1:32" x14ac:dyDescent="0.25">
      <c r="A28" s="71" t="str">
        <f>IF(AD23="Cycle Complete", "", "Caution: Previous cycle incomplete")</f>
        <v>Caution: Previous cycle incomplete</v>
      </c>
      <c r="B28" s="37"/>
      <c r="C28" s="38"/>
      <c r="D28" s="38"/>
      <c r="E28" s="38"/>
      <c r="F28" s="38"/>
      <c r="G28" s="38"/>
      <c r="H28" s="38"/>
      <c r="I28" s="38"/>
      <c r="J28" s="38"/>
      <c r="K28" s="38"/>
      <c r="L28" s="38"/>
      <c r="M28" s="145"/>
      <c r="N28" s="124"/>
      <c r="O28" s="148"/>
      <c r="P28" s="38"/>
      <c r="Q28" s="38"/>
      <c r="R28" s="38"/>
      <c r="S28" s="38"/>
      <c r="T28" s="38"/>
      <c r="U28" s="38"/>
      <c r="V28" s="38"/>
      <c r="W28" s="38"/>
      <c r="X28" s="38"/>
      <c r="Y28" s="38"/>
      <c r="Z28" s="38"/>
      <c r="AA28" s="145"/>
      <c r="AB28" s="124"/>
      <c r="AC28" s="148"/>
      <c r="AD28" s="57" t="str">
        <f>IF(AND(AD25="Yes",AD27="Yes"),"Cycle Complete","Cycle Incomplete")</f>
        <v>Cycle Incomplete</v>
      </c>
      <c r="AE28" s="127"/>
      <c r="AF28" s="135"/>
    </row>
    <row r="29" spans="1:32" ht="15" customHeight="1" x14ac:dyDescent="0.25">
      <c r="A29" s="152"/>
      <c r="B29" s="45"/>
      <c r="C29" s="46"/>
      <c r="D29" s="46"/>
      <c r="E29" s="46"/>
      <c r="F29" s="46"/>
      <c r="G29" s="46"/>
      <c r="H29" s="46"/>
      <c r="I29" s="46"/>
      <c r="J29" s="46"/>
      <c r="K29" s="46"/>
      <c r="L29" s="46"/>
      <c r="M29" s="166"/>
      <c r="N29" s="131">
        <f>COUNTIF(C29:L33,"y")</f>
        <v>0</v>
      </c>
      <c r="O29" s="140" t="str">
        <f t="shared" ref="O29" si="6">IF(N29&gt;0,"OK","No Observation")</f>
        <v>No Observation</v>
      </c>
      <c r="P29" s="46"/>
      <c r="Q29" s="46"/>
      <c r="R29" s="46"/>
      <c r="S29" s="46"/>
      <c r="T29" s="46"/>
      <c r="U29" s="46"/>
      <c r="V29" s="46"/>
      <c r="W29" s="46"/>
      <c r="X29" s="46"/>
      <c r="Y29" s="46"/>
      <c r="Z29" s="46"/>
      <c r="AA29" s="128"/>
      <c r="AB29" s="131">
        <f>COUNTIF(P29:Z33,"Y")</f>
        <v>0</v>
      </c>
      <c r="AC29" s="140" t="str">
        <f t="shared" ref="AC29" si="7">IF(AB29&gt;0,"OK","No Debrief")</f>
        <v>No Debrief</v>
      </c>
      <c r="AD29" s="68" t="s">
        <v>62</v>
      </c>
      <c r="AE29" s="119"/>
      <c r="AF29" s="136"/>
    </row>
    <row r="30" spans="1:32" x14ac:dyDescent="0.25">
      <c r="A30" s="153"/>
      <c r="B30" s="47"/>
      <c r="C30" s="48"/>
      <c r="D30" s="48"/>
      <c r="E30" s="48"/>
      <c r="F30" s="48"/>
      <c r="G30" s="48"/>
      <c r="H30" s="48"/>
      <c r="I30" s="48"/>
      <c r="J30" s="48"/>
      <c r="K30" s="48"/>
      <c r="L30" s="48"/>
      <c r="M30" s="167"/>
      <c r="N30" s="132"/>
      <c r="O30" s="141"/>
      <c r="P30" s="48"/>
      <c r="Q30" s="48"/>
      <c r="R30" s="48"/>
      <c r="S30" s="48"/>
      <c r="T30" s="48"/>
      <c r="U30" s="48"/>
      <c r="V30" s="48"/>
      <c r="W30" s="48"/>
      <c r="X30" s="48"/>
      <c r="Y30" s="48"/>
      <c r="Z30" s="48"/>
      <c r="AA30" s="129"/>
      <c r="AB30" s="132"/>
      <c r="AC30" s="141"/>
      <c r="AD30" s="94" t="str">
        <f>IF(O29="OK", "Yes", "No")</f>
        <v>No</v>
      </c>
      <c r="AE30" s="120"/>
      <c r="AF30" s="137"/>
    </row>
    <row r="31" spans="1:32" x14ac:dyDescent="0.25">
      <c r="A31" s="153"/>
      <c r="B31" s="47"/>
      <c r="C31" s="48"/>
      <c r="D31" s="48"/>
      <c r="E31" s="48"/>
      <c r="F31" s="48"/>
      <c r="G31" s="48"/>
      <c r="H31" s="48"/>
      <c r="I31" s="48"/>
      <c r="J31" s="48"/>
      <c r="K31" s="48"/>
      <c r="L31" s="48"/>
      <c r="M31" s="167"/>
      <c r="N31" s="132"/>
      <c r="O31" s="141"/>
      <c r="P31" s="48"/>
      <c r="Q31" s="48"/>
      <c r="R31" s="48"/>
      <c r="S31" s="48"/>
      <c r="T31" s="48"/>
      <c r="U31" s="48"/>
      <c r="V31" s="48"/>
      <c r="W31" s="48"/>
      <c r="X31" s="48"/>
      <c r="Y31" s="48"/>
      <c r="Z31" s="48"/>
      <c r="AA31" s="129"/>
      <c r="AB31" s="132"/>
      <c r="AC31" s="141"/>
      <c r="AD31" s="55" t="s">
        <v>63</v>
      </c>
      <c r="AE31" s="120"/>
      <c r="AF31" s="93" t="s">
        <v>86</v>
      </c>
    </row>
    <row r="32" spans="1:32" x14ac:dyDescent="0.25">
      <c r="A32" s="154"/>
      <c r="B32" s="47"/>
      <c r="C32" s="48"/>
      <c r="D32" s="48"/>
      <c r="E32" s="48"/>
      <c r="F32" s="48"/>
      <c r="G32" s="48"/>
      <c r="H32" s="48"/>
      <c r="I32" s="48"/>
      <c r="J32" s="48"/>
      <c r="K32" s="48"/>
      <c r="L32" s="48"/>
      <c r="M32" s="167"/>
      <c r="N32" s="132"/>
      <c r="O32" s="141"/>
      <c r="P32" s="48"/>
      <c r="Q32" s="48"/>
      <c r="R32" s="48"/>
      <c r="S32" s="48"/>
      <c r="T32" s="48"/>
      <c r="U32" s="48"/>
      <c r="V32" s="48"/>
      <c r="W32" s="48"/>
      <c r="X32" s="48"/>
      <c r="Y32" s="48"/>
      <c r="Z32" s="48"/>
      <c r="AA32" s="129"/>
      <c r="AB32" s="132"/>
      <c r="AC32" s="141"/>
      <c r="AD32" s="94" t="str">
        <f>IF(AC29="OK","Yes","No")</f>
        <v>No</v>
      </c>
      <c r="AE32" s="120"/>
      <c r="AF32" s="138"/>
    </row>
    <row r="33" spans="1:32" x14ac:dyDescent="0.25">
      <c r="A33" s="53" t="str">
        <f>IF(AD28="Cycle Complete", "", "Caution: Previous cycle incomplete")</f>
        <v>Caution: Previous cycle incomplete</v>
      </c>
      <c r="B33" s="49"/>
      <c r="C33" s="50"/>
      <c r="D33" s="50"/>
      <c r="E33" s="50"/>
      <c r="F33" s="50"/>
      <c r="G33" s="50"/>
      <c r="H33" s="50"/>
      <c r="I33" s="50"/>
      <c r="J33" s="50"/>
      <c r="K33" s="50"/>
      <c r="L33" s="50"/>
      <c r="M33" s="168"/>
      <c r="N33" s="133"/>
      <c r="O33" s="142"/>
      <c r="P33" s="50"/>
      <c r="Q33" s="50"/>
      <c r="R33" s="50"/>
      <c r="S33" s="50"/>
      <c r="T33" s="50"/>
      <c r="U33" s="50"/>
      <c r="V33" s="50"/>
      <c r="W33" s="50"/>
      <c r="X33" s="50"/>
      <c r="Y33" s="50"/>
      <c r="Z33" s="50"/>
      <c r="AA33" s="130"/>
      <c r="AB33" s="133"/>
      <c r="AC33" s="142"/>
      <c r="AD33" s="57" t="str">
        <f>IF(AND(AD30="Yes",AD32="Yes"),"Cycle Complete","Cycle Incomplete")</f>
        <v>Cycle Incomplete</v>
      </c>
      <c r="AE33" s="121"/>
      <c r="AF33" s="139"/>
    </row>
    <row r="34" spans="1:32" ht="15" customHeight="1" x14ac:dyDescent="0.25">
      <c r="A34" s="155"/>
      <c r="B34" s="33"/>
      <c r="C34" s="34"/>
      <c r="D34" s="34"/>
      <c r="E34" s="34"/>
      <c r="F34" s="34"/>
      <c r="G34" s="34"/>
      <c r="H34" s="34"/>
      <c r="I34" s="34"/>
      <c r="J34" s="34"/>
      <c r="K34" s="34"/>
      <c r="L34" s="34"/>
      <c r="M34" s="143"/>
      <c r="N34" s="122">
        <f>COUNTIF(C34:L38,"y")</f>
        <v>0</v>
      </c>
      <c r="O34" s="146" t="str">
        <f t="shared" ref="O34" si="8">IF(N34&gt;0,"OK","No Observation")</f>
        <v>No Observation</v>
      </c>
      <c r="P34" s="34"/>
      <c r="Q34" s="34"/>
      <c r="R34" s="34"/>
      <c r="S34" s="34"/>
      <c r="T34" s="34"/>
      <c r="U34" s="34"/>
      <c r="V34" s="34"/>
      <c r="W34" s="34"/>
      <c r="X34" s="34"/>
      <c r="Y34" s="34"/>
      <c r="Z34" s="34"/>
      <c r="AA34" s="143"/>
      <c r="AB34" s="122">
        <f>COUNTIF(P34:Z38,"Y")</f>
        <v>0</v>
      </c>
      <c r="AC34" s="146" t="str">
        <f t="shared" ref="AC34" si="9">IF(AB34&gt;0,"OK","No Debrief")</f>
        <v>No Debrief</v>
      </c>
      <c r="AD34" s="68" t="s">
        <v>62</v>
      </c>
      <c r="AE34" s="125"/>
      <c r="AF34" s="151"/>
    </row>
    <row r="35" spans="1:32" x14ac:dyDescent="0.25">
      <c r="A35" s="156"/>
      <c r="B35" s="35"/>
      <c r="C35" s="36"/>
      <c r="D35" s="36"/>
      <c r="E35" s="36"/>
      <c r="F35" s="36"/>
      <c r="G35" s="36"/>
      <c r="H35" s="36"/>
      <c r="I35" s="36"/>
      <c r="J35" s="36"/>
      <c r="K35" s="36"/>
      <c r="L35" s="36"/>
      <c r="M35" s="144"/>
      <c r="N35" s="123"/>
      <c r="O35" s="147"/>
      <c r="P35" s="36"/>
      <c r="Q35" s="36"/>
      <c r="R35" s="36"/>
      <c r="S35" s="36"/>
      <c r="T35" s="36"/>
      <c r="U35" s="36"/>
      <c r="V35" s="36"/>
      <c r="W35" s="36"/>
      <c r="X35" s="36"/>
      <c r="Y35" s="36"/>
      <c r="Z35" s="36"/>
      <c r="AA35" s="144"/>
      <c r="AB35" s="123"/>
      <c r="AC35" s="147"/>
      <c r="AD35" s="94" t="str">
        <f>IF(O34="OK", "Yes", "No")</f>
        <v>No</v>
      </c>
      <c r="AE35" s="126"/>
      <c r="AF35" s="150"/>
    </row>
    <row r="36" spans="1:32" x14ac:dyDescent="0.25">
      <c r="A36" s="156"/>
      <c r="B36" s="35"/>
      <c r="C36" s="36"/>
      <c r="D36" s="36"/>
      <c r="E36" s="36"/>
      <c r="F36" s="36"/>
      <c r="G36" s="36"/>
      <c r="H36" s="36"/>
      <c r="I36" s="36"/>
      <c r="J36" s="36"/>
      <c r="K36" s="36"/>
      <c r="L36" s="36"/>
      <c r="M36" s="144"/>
      <c r="N36" s="123"/>
      <c r="O36" s="147"/>
      <c r="P36" s="36"/>
      <c r="Q36" s="36"/>
      <c r="R36" s="36"/>
      <c r="S36" s="36"/>
      <c r="T36" s="36"/>
      <c r="U36" s="36"/>
      <c r="V36" s="36"/>
      <c r="W36" s="36"/>
      <c r="X36" s="36"/>
      <c r="Y36" s="36"/>
      <c r="Z36" s="36"/>
      <c r="AA36" s="144"/>
      <c r="AB36" s="123"/>
      <c r="AC36" s="147"/>
      <c r="AD36" s="55" t="s">
        <v>63</v>
      </c>
      <c r="AE36" s="126"/>
      <c r="AF36" s="93" t="s">
        <v>86</v>
      </c>
    </row>
    <row r="37" spans="1:32" x14ac:dyDescent="0.25">
      <c r="A37" s="157"/>
      <c r="B37" s="35"/>
      <c r="C37" s="36"/>
      <c r="D37" s="36"/>
      <c r="E37" s="36"/>
      <c r="F37" s="36"/>
      <c r="G37" s="36"/>
      <c r="H37" s="36"/>
      <c r="I37" s="36"/>
      <c r="J37" s="36"/>
      <c r="K37" s="36"/>
      <c r="L37" s="36"/>
      <c r="M37" s="144"/>
      <c r="N37" s="123"/>
      <c r="O37" s="147"/>
      <c r="P37" s="36"/>
      <c r="Q37" s="36"/>
      <c r="R37" s="36"/>
      <c r="S37" s="36"/>
      <c r="T37" s="36"/>
      <c r="U37" s="36"/>
      <c r="V37" s="36"/>
      <c r="W37" s="36"/>
      <c r="X37" s="36"/>
      <c r="Y37" s="36"/>
      <c r="Z37" s="36"/>
      <c r="AA37" s="144"/>
      <c r="AB37" s="123"/>
      <c r="AC37" s="147"/>
      <c r="AD37" s="94" t="str">
        <f>IF(AC34="OK","Yes","No")</f>
        <v>No</v>
      </c>
      <c r="AE37" s="126"/>
      <c r="AF37" s="134"/>
    </row>
    <row r="38" spans="1:32" x14ac:dyDescent="0.25">
      <c r="A38" s="71" t="str">
        <f>IF(AD33="Cycle Complete", "", "Caution: Previous cycle incomplete")</f>
        <v>Caution: Previous cycle incomplete</v>
      </c>
      <c r="B38" s="37"/>
      <c r="C38" s="38"/>
      <c r="D38" s="38"/>
      <c r="E38" s="38"/>
      <c r="F38" s="38"/>
      <c r="G38" s="38"/>
      <c r="H38" s="38"/>
      <c r="I38" s="38"/>
      <c r="J38" s="38"/>
      <c r="K38" s="38"/>
      <c r="L38" s="38"/>
      <c r="M38" s="145"/>
      <c r="N38" s="124"/>
      <c r="O38" s="148"/>
      <c r="P38" s="38"/>
      <c r="Q38" s="38"/>
      <c r="R38" s="38"/>
      <c r="S38" s="38"/>
      <c r="T38" s="38"/>
      <c r="U38" s="38"/>
      <c r="V38" s="38"/>
      <c r="W38" s="38"/>
      <c r="X38" s="38"/>
      <c r="Y38" s="38"/>
      <c r="Z38" s="38"/>
      <c r="AA38" s="145"/>
      <c r="AB38" s="124"/>
      <c r="AC38" s="148"/>
      <c r="AD38" s="57" t="str">
        <f>IF(AND(AD35="Yes",AD37="Yes"),"Cycle Complete","Cycle Incomplete")</f>
        <v>Cycle Incomplete</v>
      </c>
      <c r="AE38" s="127"/>
      <c r="AF38" s="135"/>
    </row>
    <row r="39" spans="1:32" ht="15" customHeight="1" x14ac:dyDescent="0.25">
      <c r="A39" s="152"/>
      <c r="B39" s="45"/>
      <c r="C39" s="46"/>
      <c r="D39" s="46"/>
      <c r="E39" s="46"/>
      <c r="F39" s="46"/>
      <c r="G39" s="46"/>
      <c r="H39" s="46"/>
      <c r="I39" s="46"/>
      <c r="J39" s="46"/>
      <c r="K39" s="46"/>
      <c r="L39" s="46"/>
      <c r="M39" s="128"/>
      <c r="N39" s="131">
        <f>COUNTIF(C39:L43,"y")</f>
        <v>0</v>
      </c>
      <c r="O39" s="140" t="str">
        <f t="shared" ref="O39" si="10">IF(N39&gt;0,"OK","No Observation")</f>
        <v>No Observation</v>
      </c>
      <c r="P39" s="46"/>
      <c r="Q39" s="46"/>
      <c r="R39" s="46"/>
      <c r="S39" s="46"/>
      <c r="T39" s="46"/>
      <c r="U39" s="46"/>
      <c r="V39" s="46"/>
      <c r="W39" s="46"/>
      <c r="X39" s="46"/>
      <c r="Y39" s="46"/>
      <c r="Z39" s="46"/>
      <c r="AA39" s="128"/>
      <c r="AB39" s="131">
        <f>COUNTIF(P39:Z43,"Y")</f>
        <v>0</v>
      </c>
      <c r="AC39" s="140" t="str">
        <f t="shared" ref="AC39" si="11">IF(AB39&gt;0,"OK","No Debrief")</f>
        <v>No Debrief</v>
      </c>
      <c r="AD39" s="68" t="s">
        <v>62</v>
      </c>
      <c r="AE39" s="119"/>
      <c r="AF39" s="136"/>
    </row>
    <row r="40" spans="1:32" x14ac:dyDescent="0.25">
      <c r="A40" s="153"/>
      <c r="B40" s="47"/>
      <c r="C40" s="48"/>
      <c r="D40" s="48"/>
      <c r="E40" s="48"/>
      <c r="F40" s="48"/>
      <c r="G40" s="48"/>
      <c r="H40" s="48"/>
      <c r="I40" s="48"/>
      <c r="J40" s="48"/>
      <c r="K40" s="48"/>
      <c r="L40" s="48"/>
      <c r="M40" s="129"/>
      <c r="N40" s="132"/>
      <c r="O40" s="141"/>
      <c r="P40" s="48"/>
      <c r="Q40" s="48"/>
      <c r="R40" s="48"/>
      <c r="S40" s="48"/>
      <c r="T40" s="48"/>
      <c r="U40" s="48"/>
      <c r="V40" s="48"/>
      <c r="W40" s="48"/>
      <c r="X40" s="48"/>
      <c r="Y40" s="48"/>
      <c r="Z40" s="48"/>
      <c r="AA40" s="129"/>
      <c r="AB40" s="132"/>
      <c r="AC40" s="141"/>
      <c r="AD40" s="94" t="str">
        <f>IF(O39="OK", "Yes", "No")</f>
        <v>No</v>
      </c>
      <c r="AE40" s="120"/>
      <c r="AF40" s="137"/>
    </row>
    <row r="41" spans="1:32" x14ac:dyDescent="0.25">
      <c r="A41" s="153"/>
      <c r="B41" s="47"/>
      <c r="C41" s="48"/>
      <c r="D41" s="48"/>
      <c r="E41" s="48"/>
      <c r="F41" s="48"/>
      <c r="G41" s="48"/>
      <c r="H41" s="48"/>
      <c r="I41" s="48"/>
      <c r="J41" s="48"/>
      <c r="K41" s="48"/>
      <c r="L41" s="48"/>
      <c r="M41" s="129"/>
      <c r="N41" s="132"/>
      <c r="O41" s="141"/>
      <c r="P41" s="48"/>
      <c r="Q41" s="48"/>
      <c r="R41" s="48"/>
      <c r="S41" s="48"/>
      <c r="T41" s="48"/>
      <c r="U41" s="48"/>
      <c r="V41" s="48"/>
      <c r="W41" s="48"/>
      <c r="X41" s="48"/>
      <c r="Y41" s="48"/>
      <c r="Z41" s="48"/>
      <c r="AA41" s="129"/>
      <c r="AB41" s="132"/>
      <c r="AC41" s="141"/>
      <c r="AD41" s="55" t="s">
        <v>63</v>
      </c>
      <c r="AE41" s="120"/>
      <c r="AF41" s="93" t="s">
        <v>86</v>
      </c>
    </row>
    <row r="42" spans="1:32" x14ac:dyDescent="0.25">
      <c r="A42" s="154"/>
      <c r="B42" s="47"/>
      <c r="C42" s="48"/>
      <c r="D42" s="48"/>
      <c r="E42" s="48"/>
      <c r="F42" s="48"/>
      <c r="G42" s="48"/>
      <c r="H42" s="48"/>
      <c r="I42" s="48"/>
      <c r="J42" s="48"/>
      <c r="K42" s="48"/>
      <c r="L42" s="48"/>
      <c r="M42" s="129"/>
      <c r="N42" s="132"/>
      <c r="O42" s="141"/>
      <c r="P42" s="48"/>
      <c r="Q42" s="48"/>
      <c r="R42" s="48"/>
      <c r="S42" s="48"/>
      <c r="T42" s="48"/>
      <c r="U42" s="48"/>
      <c r="V42" s="48"/>
      <c r="W42" s="48"/>
      <c r="X42" s="48"/>
      <c r="Y42" s="48"/>
      <c r="Z42" s="48"/>
      <c r="AA42" s="129"/>
      <c r="AB42" s="132"/>
      <c r="AC42" s="141"/>
      <c r="AD42" s="94" t="str">
        <f>IF(AC39="OK","Yes","No")</f>
        <v>No</v>
      </c>
      <c r="AE42" s="120"/>
      <c r="AF42" s="138"/>
    </row>
    <row r="43" spans="1:32" x14ac:dyDescent="0.25">
      <c r="A43" s="53" t="str">
        <f>IF(AD38="Cycle Complete", "", "Caution: Previous cycle incomplete")</f>
        <v>Caution: Previous cycle incomplete</v>
      </c>
      <c r="B43" s="49"/>
      <c r="C43" s="50"/>
      <c r="D43" s="50"/>
      <c r="E43" s="50"/>
      <c r="F43" s="50"/>
      <c r="G43" s="50"/>
      <c r="H43" s="50"/>
      <c r="I43" s="50"/>
      <c r="J43" s="50"/>
      <c r="K43" s="50"/>
      <c r="L43" s="50"/>
      <c r="M43" s="130"/>
      <c r="N43" s="133"/>
      <c r="O43" s="142"/>
      <c r="P43" s="50"/>
      <c r="Q43" s="50"/>
      <c r="R43" s="50"/>
      <c r="S43" s="50"/>
      <c r="T43" s="50"/>
      <c r="U43" s="50"/>
      <c r="V43" s="50"/>
      <c r="W43" s="50"/>
      <c r="X43" s="50"/>
      <c r="Y43" s="50"/>
      <c r="Z43" s="50"/>
      <c r="AA43" s="130"/>
      <c r="AB43" s="133"/>
      <c r="AC43" s="142"/>
      <c r="AD43" s="57" t="str">
        <f>IF(AND(AD40="Yes",AD42="Yes"),"Cycle Complete","Cycle Incomplete")</f>
        <v>Cycle Incomplete</v>
      </c>
      <c r="AE43" s="121"/>
      <c r="AF43" s="139"/>
    </row>
    <row r="44" spans="1:32" ht="15" customHeight="1" x14ac:dyDescent="0.25">
      <c r="A44" s="155"/>
      <c r="B44" s="33"/>
      <c r="C44" s="34"/>
      <c r="D44" s="34"/>
      <c r="E44" s="34"/>
      <c r="F44" s="34"/>
      <c r="G44" s="34"/>
      <c r="H44" s="34"/>
      <c r="I44" s="34"/>
      <c r="J44" s="34"/>
      <c r="K44" s="34"/>
      <c r="L44" s="34"/>
      <c r="M44" s="143"/>
      <c r="N44" s="122">
        <f>COUNTIF(C44:L48,"y")</f>
        <v>0</v>
      </c>
      <c r="O44" s="146" t="str">
        <f t="shared" ref="O44" si="12">IF(N44&gt;0,"OK","No Observation")</f>
        <v>No Observation</v>
      </c>
      <c r="P44" s="34"/>
      <c r="Q44" s="34"/>
      <c r="R44" s="34"/>
      <c r="S44" s="34"/>
      <c r="T44" s="34"/>
      <c r="U44" s="34"/>
      <c r="V44" s="34"/>
      <c r="W44" s="34"/>
      <c r="X44" s="34"/>
      <c r="Y44" s="34"/>
      <c r="Z44" s="34"/>
      <c r="AA44" s="143"/>
      <c r="AB44" s="122">
        <f>COUNTIF(P44:Z48,"Y")</f>
        <v>0</v>
      </c>
      <c r="AC44" s="146" t="str">
        <f t="shared" ref="AC44" si="13">IF(AB44&gt;0,"OK","No Debrief")</f>
        <v>No Debrief</v>
      </c>
      <c r="AD44" s="68" t="s">
        <v>62</v>
      </c>
      <c r="AE44" s="125"/>
      <c r="AF44" s="151"/>
    </row>
    <row r="45" spans="1:32" x14ac:dyDescent="0.25">
      <c r="A45" s="156"/>
      <c r="B45" s="35"/>
      <c r="C45" s="36"/>
      <c r="D45" s="36"/>
      <c r="E45" s="36"/>
      <c r="F45" s="36"/>
      <c r="G45" s="36"/>
      <c r="H45" s="36"/>
      <c r="I45" s="36"/>
      <c r="J45" s="36"/>
      <c r="K45" s="36"/>
      <c r="L45" s="36"/>
      <c r="M45" s="144"/>
      <c r="N45" s="123"/>
      <c r="O45" s="147"/>
      <c r="P45" s="36"/>
      <c r="Q45" s="36"/>
      <c r="R45" s="36"/>
      <c r="S45" s="36"/>
      <c r="T45" s="36"/>
      <c r="U45" s="36"/>
      <c r="V45" s="36"/>
      <c r="W45" s="36"/>
      <c r="X45" s="36"/>
      <c r="Y45" s="36"/>
      <c r="Z45" s="36"/>
      <c r="AA45" s="144"/>
      <c r="AB45" s="123"/>
      <c r="AC45" s="147"/>
      <c r="AD45" s="94" t="str">
        <f>IF(O44="OK", "Yes", "No")</f>
        <v>No</v>
      </c>
      <c r="AE45" s="126"/>
      <c r="AF45" s="150"/>
    </row>
    <row r="46" spans="1:32" x14ac:dyDescent="0.25">
      <c r="A46" s="156"/>
      <c r="B46" s="35"/>
      <c r="C46" s="36"/>
      <c r="D46" s="36"/>
      <c r="E46" s="36"/>
      <c r="F46" s="36"/>
      <c r="G46" s="36"/>
      <c r="H46" s="36"/>
      <c r="I46" s="36"/>
      <c r="J46" s="36"/>
      <c r="K46" s="36"/>
      <c r="L46" s="36"/>
      <c r="M46" s="144"/>
      <c r="N46" s="123"/>
      <c r="O46" s="147"/>
      <c r="P46" s="36"/>
      <c r="Q46" s="36"/>
      <c r="R46" s="36"/>
      <c r="S46" s="36"/>
      <c r="T46" s="36"/>
      <c r="U46" s="36"/>
      <c r="V46" s="36"/>
      <c r="W46" s="36"/>
      <c r="X46" s="36"/>
      <c r="Y46" s="36"/>
      <c r="Z46" s="36"/>
      <c r="AA46" s="144"/>
      <c r="AB46" s="123"/>
      <c r="AC46" s="147"/>
      <c r="AD46" s="55" t="s">
        <v>63</v>
      </c>
      <c r="AE46" s="126"/>
      <c r="AF46" s="93" t="s">
        <v>86</v>
      </c>
    </row>
    <row r="47" spans="1:32" x14ac:dyDescent="0.25">
      <c r="A47" s="157"/>
      <c r="B47" s="35"/>
      <c r="C47" s="36"/>
      <c r="D47" s="36"/>
      <c r="E47" s="36"/>
      <c r="F47" s="36"/>
      <c r="G47" s="36"/>
      <c r="H47" s="36"/>
      <c r="I47" s="36"/>
      <c r="J47" s="36"/>
      <c r="K47" s="36"/>
      <c r="L47" s="36"/>
      <c r="M47" s="144"/>
      <c r="N47" s="123"/>
      <c r="O47" s="147"/>
      <c r="P47" s="36"/>
      <c r="Q47" s="36"/>
      <c r="R47" s="36"/>
      <c r="S47" s="36"/>
      <c r="T47" s="36"/>
      <c r="U47" s="36"/>
      <c r="V47" s="36"/>
      <c r="W47" s="36"/>
      <c r="X47" s="36"/>
      <c r="Y47" s="36"/>
      <c r="Z47" s="36"/>
      <c r="AA47" s="144"/>
      <c r="AB47" s="123"/>
      <c r="AC47" s="147"/>
      <c r="AD47" s="94" t="str">
        <f>IF(AC44="OK","Yes","No")</f>
        <v>No</v>
      </c>
      <c r="AE47" s="126"/>
      <c r="AF47" s="134"/>
    </row>
    <row r="48" spans="1:32" x14ac:dyDescent="0.25">
      <c r="A48" s="71" t="str">
        <f>IF(AD43="Cycle Complete", "", "Caution: Previous cycle incomplete")</f>
        <v>Caution: Previous cycle incomplete</v>
      </c>
      <c r="B48" s="37"/>
      <c r="C48" s="38"/>
      <c r="D48" s="38"/>
      <c r="E48" s="38"/>
      <c r="F48" s="38"/>
      <c r="G48" s="38"/>
      <c r="H48" s="38"/>
      <c r="I48" s="38"/>
      <c r="J48" s="38"/>
      <c r="K48" s="38"/>
      <c r="L48" s="38"/>
      <c r="M48" s="145"/>
      <c r="N48" s="124"/>
      <c r="O48" s="148"/>
      <c r="P48" s="38"/>
      <c r="Q48" s="38"/>
      <c r="R48" s="38"/>
      <c r="S48" s="38"/>
      <c r="T48" s="38"/>
      <c r="U48" s="38"/>
      <c r="V48" s="38"/>
      <c r="W48" s="38"/>
      <c r="X48" s="38"/>
      <c r="Y48" s="38"/>
      <c r="Z48" s="38"/>
      <c r="AA48" s="145"/>
      <c r="AB48" s="124"/>
      <c r="AC48" s="148"/>
      <c r="AD48" s="57" t="str">
        <f>IF(AND(AD45="Yes",AD47="Yes"),"Cycle Complete","Cycle Incomplete")</f>
        <v>Cycle Incomplete</v>
      </c>
      <c r="AE48" s="127"/>
      <c r="AF48" s="135"/>
    </row>
    <row r="49" spans="1:32" ht="15" customHeight="1" x14ac:dyDescent="0.25">
      <c r="A49" s="152"/>
      <c r="B49" s="45"/>
      <c r="C49" s="46"/>
      <c r="D49" s="46"/>
      <c r="E49" s="46"/>
      <c r="F49" s="46"/>
      <c r="G49" s="46"/>
      <c r="H49" s="46"/>
      <c r="I49" s="46"/>
      <c r="J49" s="46"/>
      <c r="K49" s="46"/>
      <c r="L49" s="46"/>
      <c r="M49" s="128"/>
      <c r="N49" s="131">
        <f>COUNTIF(C49:L53,"y")</f>
        <v>0</v>
      </c>
      <c r="O49" s="140" t="str">
        <f t="shared" ref="O49" si="14">IF(N49&gt;0,"OK","No Observation")</f>
        <v>No Observation</v>
      </c>
      <c r="P49" s="46"/>
      <c r="Q49" s="46"/>
      <c r="R49" s="46"/>
      <c r="S49" s="46"/>
      <c r="T49" s="46"/>
      <c r="U49" s="46"/>
      <c r="V49" s="46"/>
      <c r="W49" s="46"/>
      <c r="X49" s="46"/>
      <c r="Y49" s="46"/>
      <c r="Z49" s="46"/>
      <c r="AA49" s="128"/>
      <c r="AB49" s="131">
        <f>COUNTIF(P49:Z53,"Y")</f>
        <v>0</v>
      </c>
      <c r="AC49" s="140" t="str">
        <f t="shared" ref="AC49" si="15">IF(AB49&gt;0,"OK","No Debrief")</f>
        <v>No Debrief</v>
      </c>
      <c r="AD49" s="68" t="s">
        <v>62</v>
      </c>
      <c r="AE49" s="119"/>
      <c r="AF49" s="136"/>
    </row>
    <row r="50" spans="1:32" x14ac:dyDescent="0.25">
      <c r="A50" s="153"/>
      <c r="B50" s="47"/>
      <c r="C50" s="48"/>
      <c r="D50" s="48"/>
      <c r="E50" s="48"/>
      <c r="F50" s="48"/>
      <c r="G50" s="48"/>
      <c r="H50" s="48"/>
      <c r="I50" s="48"/>
      <c r="J50" s="48"/>
      <c r="K50" s="48"/>
      <c r="L50" s="48"/>
      <c r="M50" s="129"/>
      <c r="N50" s="132"/>
      <c r="O50" s="141"/>
      <c r="P50" s="48"/>
      <c r="Q50" s="48"/>
      <c r="R50" s="48"/>
      <c r="S50" s="48"/>
      <c r="T50" s="48"/>
      <c r="U50" s="48"/>
      <c r="V50" s="48"/>
      <c r="W50" s="48"/>
      <c r="X50" s="48"/>
      <c r="Y50" s="48"/>
      <c r="Z50" s="48"/>
      <c r="AA50" s="129"/>
      <c r="AB50" s="132"/>
      <c r="AC50" s="141"/>
      <c r="AD50" s="94" t="str">
        <f>IF(O49="OK", "Yes", "No")</f>
        <v>No</v>
      </c>
      <c r="AE50" s="120"/>
      <c r="AF50" s="137"/>
    </row>
    <row r="51" spans="1:32" x14ac:dyDescent="0.25">
      <c r="A51" s="153"/>
      <c r="B51" s="47"/>
      <c r="C51" s="48"/>
      <c r="D51" s="48"/>
      <c r="E51" s="48"/>
      <c r="F51" s="48"/>
      <c r="G51" s="48"/>
      <c r="H51" s="48"/>
      <c r="I51" s="48"/>
      <c r="J51" s="48"/>
      <c r="K51" s="48"/>
      <c r="L51" s="48"/>
      <c r="M51" s="129"/>
      <c r="N51" s="132"/>
      <c r="O51" s="141"/>
      <c r="P51" s="48"/>
      <c r="Q51" s="48"/>
      <c r="R51" s="48"/>
      <c r="S51" s="48"/>
      <c r="T51" s="48"/>
      <c r="U51" s="48"/>
      <c r="V51" s="48"/>
      <c r="W51" s="48"/>
      <c r="X51" s="48"/>
      <c r="Y51" s="48"/>
      <c r="Z51" s="48"/>
      <c r="AA51" s="129"/>
      <c r="AB51" s="132"/>
      <c r="AC51" s="141"/>
      <c r="AD51" s="55" t="s">
        <v>63</v>
      </c>
      <c r="AE51" s="120"/>
      <c r="AF51" s="93" t="s">
        <v>86</v>
      </c>
    </row>
    <row r="52" spans="1:32" x14ac:dyDescent="0.25">
      <c r="A52" s="154"/>
      <c r="B52" s="47"/>
      <c r="C52" s="48"/>
      <c r="D52" s="48"/>
      <c r="E52" s="48"/>
      <c r="F52" s="48"/>
      <c r="G52" s="48"/>
      <c r="H52" s="48"/>
      <c r="I52" s="48"/>
      <c r="J52" s="48"/>
      <c r="K52" s="48"/>
      <c r="L52" s="48"/>
      <c r="M52" s="129"/>
      <c r="N52" s="132"/>
      <c r="O52" s="141"/>
      <c r="P52" s="48"/>
      <c r="Q52" s="48"/>
      <c r="R52" s="48"/>
      <c r="S52" s="48"/>
      <c r="T52" s="48"/>
      <c r="U52" s="48"/>
      <c r="V52" s="48"/>
      <c r="W52" s="48"/>
      <c r="X52" s="48"/>
      <c r="Y52" s="48"/>
      <c r="Z52" s="48"/>
      <c r="AA52" s="129"/>
      <c r="AB52" s="132"/>
      <c r="AC52" s="141"/>
      <c r="AD52" s="94" t="str">
        <f>IF(AC49="OK","Yes","No")</f>
        <v>No</v>
      </c>
      <c r="AE52" s="120"/>
      <c r="AF52" s="138"/>
    </row>
    <row r="53" spans="1:32" x14ac:dyDescent="0.25">
      <c r="A53" s="53" t="str">
        <f>IF(AD48="Cycle Complete", "", "Caution: Previous cycle incomplete")</f>
        <v>Caution: Previous cycle incomplete</v>
      </c>
      <c r="B53" s="49"/>
      <c r="C53" s="50"/>
      <c r="D53" s="50"/>
      <c r="E53" s="50"/>
      <c r="F53" s="50"/>
      <c r="G53" s="50"/>
      <c r="H53" s="50"/>
      <c r="I53" s="50"/>
      <c r="J53" s="50"/>
      <c r="K53" s="50"/>
      <c r="L53" s="50"/>
      <c r="M53" s="130"/>
      <c r="N53" s="133"/>
      <c r="O53" s="142"/>
      <c r="P53" s="50"/>
      <c r="Q53" s="50"/>
      <c r="R53" s="50"/>
      <c r="S53" s="50"/>
      <c r="T53" s="50"/>
      <c r="U53" s="50"/>
      <c r="V53" s="50"/>
      <c r="W53" s="50"/>
      <c r="X53" s="50"/>
      <c r="Y53" s="50"/>
      <c r="Z53" s="50"/>
      <c r="AA53" s="130"/>
      <c r="AB53" s="133"/>
      <c r="AC53" s="142"/>
      <c r="AD53" s="57" t="str">
        <f>IF(AND(AD50="Yes",AD52="Yes"),"Cycle Complete","Cycle Incomplete")</f>
        <v>Cycle Incomplete</v>
      </c>
      <c r="AE53" s="121"/>
      <c r="AF53" s="139"/>
    </row>
    <row r="54" spans="1:32" ht="15" customHeight="1" x14ac:dyDescent="0.25">
      <c r="A54" s="155"/>
      <c r="B54" s="33"/>
      <c r="C54" s="34"/>
      <c r="D54" s="34"/>
      <c r="E54" s="34"/>
      <c r="F54" s="34"/>
      <c r="G54" s="34"/>
      <c r="H54" s="34"/>
      <c r="I54" s="34"/>
      <c r="J54" s="34"/>
      <c r="K54" s="34"/>
      <c r="L54" s="34"/>
      <c r="M54" s="143"/>
      <c r="N54" s="122">
        <f>COUNTIF(C54:L58,"y")</f>
        <v>0</v>
      </c>
      <c r="O54" s="146" t="str">
        <f t="shared" ref="O54" si="16">IF(N54&gt;0,"OK","No Observation")</f>
        <v>No Observation</v>
      </c>
      <c r="P54" s="34"/>
      <c r="Q54" s="34"/>
      <c r="R54" s="34"/>
      <c r="S54" s="34"/>
      <c r="T54" s="34"/>
      <c r="U54" s="34"/>
      <c r="V54" s="34"/>
      <c r="W54" s="34"/>
      <c r="X54" s="34"/>
      <c r="Y54" s="34"/>
      <c r="Z54" s="34"/>
      <c r="AA54" s="143"/>
      <c r="AB54" s="122">
        <f>COUNTIF(P54:Z58,"Y")</f>
        <v>0</v>
      </c>
      <c r="AC54" s="146" t="str">
        <f t="shared" ref="AC54" si="17">IF(AB54&gt;0,"OK","No Debrief")</f>
        <v>No Debrief</v>
      </c>
      <c r="AD54" s="68" t="s">
        <v>62</v>
      </c>
      <c r="AE54" s="125"/>
      <c r="AF54" s="151"/>
    </row>
    <row r="55" spans="1:32" x14ac:dyDescent="0.25">
      <c r="A55" s="156"/>
      <c r="B55" s="35"/>
      <c r="C55" s="36"/>
      <c r="D55" s="36"/>
      <c r="E55" s="36"/>
      <c r="F55" s="36"/>
      <c r="G55" s="36"/>
      <c r="H55" s="36"/>
      <c r="I55" s="36"/>
      <c r="J55" s="36"/>
      <c r="K55" s="36"/>
      <c r="L55" s="36"/>
      <c r="M55" s="144"/>
      <c r="N55" s="123"/>
      <c r="O55" s="147"/>
      <c r="P55" s="36"/>
      <c r="Q55" s="36"/>
      <c r="R55" s="36"/>
      <c r="S55" s="36"/>
      <c r="T55" s="36"/>
      <c r="U55" s="36"/>
      <c r="V55" s="36"/>
      <c r="W55" s="36"/>
      <c r="X55" s="36"/>
      <c r="Y55" s="36"/>
      <c r="Z55" s="36"/>
      <c r="AA55" s="144"/>
      <c r="AB55" s="123"/>
      <c r="AC55" s="147"/>
      <c r="AD55" s="94" t="str">
        <f>IF(O54="OK", "Yes", "No")</f>
        <v>No</v>
      </c>
      <c r="AE55" s="126"/>
      <c r="AF55" s="150"/>
    </row>
    <row r="56" spans="1:32" x14ac:dyDescent="0.25">
      <c r="A56" s="156"/>
      <c r="B56" s="35"/>
      <c r="C56" s="36"/>
      <c r="D56" s="36"/>
      <c r="E56" s="36"/>
      <c r="F56" s="36"/>
      <c r="G56" s="36"/>
      <c r="H56" s="36"/>
      <c r="I56" s="36"/>
      <c r="J56" s="36"/>
      <c r="K56" s="36"/>
      <c r="L56" s="36"/>
      <c r="M56" s="144"/>
      <c r="N56" s="123"/>
      <c r="O56" s="147"/>
      <c r="P56" s="36"/>
      <c r="Q56" s="36"/>
      <c r="R56" s="36"/>
      <c r="S56" s="36"/>
      <c r="T56" s="36"/>
      <c r="U56" s="36"/>
      <c r="V56" s="36"/>
      <c r="W56" s="36"/>
      <c r="X56" s="36"/>
      <c r="Y56" s="36"/>
      <c r="Z56" s="36"/>
      <c r="AA56" s="144"/>
      <c r="AB56" s="123"/>
      <c r="AC56" s="147"/>
      <c r="AD56" s="55" t="s">
        <v>63</v>
      </c>
      <c r="AE56" s="126"/>
      <c r="AF56" s="93" t="s">
        <v>86</v>
      </c>
    </row>
    <row r="57" spans="1:32" x14ac:dyDescent="0.25">
      <c r="A57" s="157"/>
      <c r="B57" s="35"/>
      <c r="C57" s="36"/>
      <c r="D57" s="36"/>
      <c r="E57" s="36"/>
      <c r="F57" s="36"/>
      <c r="G57" s="36"/>
      <c r="H57" s="36"/>
      <c r="I57" s="36"/>
      <c r="J57" s="36"/>
      <c r="K57" s="36"/>
      <c r="L57" s="36"/>
      <c r="M57" s="144"/>
      <c r="N57" s="123"/>
      <c r="O57" s="147"/>
      <c r="P57" s="36"/>
      <c r="Q57" s="36"/>
      <c r="R57" s="36"/>
      <c r="S57" s="36"/>
      <c r="T57" s="36"/>
      <c r="U57" s="36"/>
      <c r="V57" s="36"/>
      <c r="W57" s="36"/>
      <c r="X57" s="36"/>
      <c r="Y57" s="36"/>
      <c r="Z57" s="36"/>
      <c r="AA57" s="144"/>
      <c r="AB57" s="123"/>
      <c r="AC57" s="147"/>
      <c r="AD57" s="94" t="str">
        <f>IF(AC54="OK","Yes","No")</f>
        <v>No</v>
      </c>
      <c r="AE57" s="126"/>
      <c r="AF57" s="134"/>
    </row>
    <row r="58" spans="1:32" x14ac:dyDescent="0.25">
      <c r="A58" s="71" t="str">
        <f>IF(AD53="Cycle Complete", "", "Caution: Previous cycle incomplete")</f>
        <v>Caution: Previous cycle incomplete</v>
      </c>
      <c r="B58" s="37"/>
      <c r="C58" s="38"/>
      <c r="D58" s="38"/>
      <c r="E58" s="38"/>
      <c r="F58" s="38"/>
      <c r="G58" s="38"/>
      <c r="H58" s="38"/>
      <c r="I58" s="38"/>
      <c r="J58" s="38"/>
      <c r="K58" s="38"/>
      <c r="L58" s="38"/>
      <c r="M58" s="145"/>
      <c r="N58" s="124"/>
      <c r="O58" s="148"/>
      <c r="P58" s="38"/>
      <c r="Q58" s="38"/>
      <c r="R58" s="38"/>
      <c r="S58" s="38"/>
      <c r="T58" s="38"/>
      <c r="U58" s="38"/>
      <c r="V58" s="38"/>
      <c r="W58" s="38"/>
      <c r="X58" s="38"/>
      <c r="Y58" s="38"/>
      <c r="Z58" s="38"/>
      <c r="AA58" s="145"/>
      <c r="AB58" s="124"/>
      <c r="AC58" s="148"/>
      <c r="AD58" s="57" t="str">
        <f>IF(AND(AD55="Yes",AD57="Yes"),"Cycle Complete","Cycle Incomplete")</f>
        <v>Cycle Incomplete</v>
      </c>
      <c r="AE58" s="127"/>
      <c r="AF58" s="135"/>
    </row>
    <row r="59" spans="1:32" ht="15" customHeight="1" x14ac:dyDescent="0.25">
      <c r="A59" s="152"/>
      <c r="B59" s="45"/>
      <c r="C59" s="46"/>
      <c r="D59" s="46"/>
      <c r="E59" s="46"/>
      <c r="F59" s="46"/>
      <c r="G59" s="46"/>
      <c r="H59" s="46"/>
      <c r="I59" s="46"/>
      <c r="J59" s="46"/>
      <c r="K59" s="46"/>
      <c r="L59" s="46"/>
      <c r="M59" s="128"/>
      <c r="N59" s="131">
        <f>COUNTIF(C59:L63,"y")</f>
        <v>0</v>
      </c>
      <c r="O59" s="140" t="str">
        <f t="shared" ref="O59" si="18">IF(N59&gt;0,"OK","No Observation")</f>
        <v>No Observation</v>
      </c>
      <c r="P59" s="46"/>
      <c r="Q59" s="46"/>
      <c r="R59" s="46"/>
      <c r="S59" s="46"/>
      <c r="T59" s="46"/>
      <c r="U59" s="46"/>
      <c r="V59" s="46"/>
      <c r="W59" s="46"/>
      <c r="X59" s="46"/>
      <c r="Y59" s="46"/>
      <c r="Z59" s="46"/>
      <c r="AA59" s="128"/>
      <c r="AB59" s="131">
        <f>COUNTIF(P59:Z63,"Y")</f>
        <v>0</v>
      </c>
      <c r="AC59" s="140" t="str">
        <f t="shared" ref="AC59" si="19">IF(AB59&gt;0,"OK","No Debrief")</f>
        <v>No Debrief</v>
      </c>
      <c r="AD59" s="68" t="s">
        <v>62</v>
      </c>
      <c r="AE59" s="119"/>
      <c r="AF59" s="136"/>
    </row>
    <row r="60" spans="1:32" x14ac:dyDescent="0.25">
      <c r="A60" s="153"/>
      <c r="B60" s="47"/>
      <c r="C60" s="48"/>
      <c r="D60" s="48"/>
      <c r="E60" s="48"/>
      <c r="F60" s="48"/>
      <c r="G60" s="48"/>
      <c r="H60" s="48"/>
      <c r="I60" s="48"/>
      <c r="J60" s="48"/>
      <c r="K60" s="48"/>
      <c r="L60" s="48"/>
      <c r="M60" s="129"/>
      <c r="N60" s="132"/>
      <c r="O60" s="141"/>
      <c r="P60" s="48"/>
      <c r="Q60" s="48"/>
      <c r="R60" s="48"/>
      <c r="S60" s="48"/>
      <c r="T60" s="48"/>
      <c r="U60" s="48"/>
      <c r="V60" s="48"/>
      <c r="W60" s="48"/>
      <c r="X60" s="48"/>
      <c r="Y60" s="48"/>
      <c r="Z60" s="48"/>
      <c r="AA60" s="129"/>
      <c r="AB60" s="132"/>
      <c r="AC60" s="141"/>
      <c r="AD60" s="94" t="str">
        <f>IF(O59="OK", "Yes", "No")</f>
        <v>No</v>
      </c>
      <c r="AE60" s="120"/>
      <c r="AF60" s="137"/>
    </row>
    <row r="61" spans="1:32" x14ac:dyDescent="0.25">
      <c r="A61" s="153"/>
      <c r="B61" s="47"/>
      <c r="C61" s="48"/>
      <c r="D61" s="48"/>
      <c r="E61" s="48"/>
      <c r="F61" s="48"/>
      <c r="G61" s="48"/>
      <c r="H61" s="48"/>
      <c r="I61" s="48"/>
      <c r="J61" s="48"/>
      <c r="K61" s="48"/>
      <c r="L61" s="48"/>
      <c r="M61" s="129"/>
      <c r="N61" s="132"/>
      <c r="O61" s="141"/>
      <c r="P61" s="48"/>
      <c r="Q61" s="48"/>
      <c r="R61" s="48"/>
      <c r="S61" s="48"/>
      <c r="T61" s="48"/>
      <c r="U61" s="48"/>
      <c r="V61" s="48"/>
      <c r="W61" s="48"/>
      <c r="X61" s="48"/>
      <c r="Y61" s="48"/>
      <c r="Z61" s="48"/>
      <c r="AA61" s="129"/>
      <c r="AB61" s="132"/>
      <c r="AC61" s="141"/>
      <c r="AD61" s="55" t="s">
        <v>63</v>
      </c>
      <c r="AE61" s="120"/>
      <c r="AF61" s="93" t="s">
        <v>86</v>
      </c>
    </row>
    <row r="62" spans="1:32" x14ac:dyDescent="0.25">
      <c r="A62" s="154"/>
      <c r="B62" s="47"/>
      <c r="C62" s="48"/>
      <c r="D62" s="48"/>
      <c r="E62" s="48"/>
      <c r="F62" s="48"/>
      <c r="G62" s="48"/>
      <c r="H62" s="48"/>
      <c r="I62" s="48"/>
      <c r="J62" s="48"/>
      <c r="K62" s="48"/>
      <c r="L62" s="48"/>
      <c r="M62" s="129"/>
      <c r="N62" s="132"/>
      <c r="O62" s="141"/>
      <c r="P62" s="48"/>
      <c r="Q62" s="48"/>
      <c r="R62" s="48"/>
      <c r="S62" s="48"/>
      <c r="T62" s="48"/>
      <c r="U62" s="48"/>
      <c r="V62" s="48"/>
      <c r="W62" s="48"/>
      <c r="X62" s="48"/>
      <c r="Y62" s="48"/>
      <c r="Z62" s="48"/>
      <c r="AA62" s="129"/>
      <c r="AB62" s="132"/>
      <c r="AC62" s="141"/>
      <c r="AD62" s="94" t="str">
        <f>IF(AC59="OK","Yes","No")</f>
        <v>No</v>
      </c>
      <c r="AE62" s="120"/>
      <c r="AF62" s="138"/>
    </row>
    <row r="63" spans="1:32" x14ac:dyDescent="0.25">
      <c r="A63" s="53" t="str">
        <f>IF(AD58="Cycle Complete", "", "Caution: Previous cycle incomplete")</f>
        <v>Caution: Previous cycle incomplete</v>
      </c>
      <c r="B63" s="49"/>
      <c r="C63" s="50"/>
      <c r="D63" s="50"/>
      <c r="E63" s="50"/>
      <c r="F63" s="50"/>
      <c r="G63" s="50"/>
      <c r="H63" s="50"/>
      <c r="I63" s="50"/>
      <c r="J63" s="50"/>
      <c r="K63" s="50"/>
      <c r="L63" s="50"/>
      <c r="M63" s="130"/>
      <c r="N63" s="133"/>
      <c r="O63" s="142"/>
      <c r="P63" s="50"/>
      <c r="Q63" s="50"/>
      <c r="R63" s="50"/>
      <c r="S63" s="50"/>
      <c r="T63" s="50"/>
      <c r="U63" s="50"/>
      <c r="V63" s="50"/>
      <c r="W63" s="50"/>
      <c r="X63" s="50"/>
      <c r="Y63" s="50"/>
      <c r="Z63" s="50"/>
      <c r="AA63" s="130"/>
      <c r="AB63" s="133"/>
      <c r="AC63" s="142"/>
      <c r="AD63" s="57" t="str">
        <f>IF(AND(AD60="Yes",AD62="Yes"),"Cycle Complete","Cycle Incomplete")</f>
        <v>Cycle Incomplete</v>
      </c>
      <c r="AE63" s="121"/>
      <c r="AF63" s="139"/>
    </row>
    <row r="64" spans="1:32" ht="15" customHeight="1" x14ac:dyDescent="0.25">
      <c r="A64" s="155"/>
      <c r="B64" s="33"/>
      <c r="C64" s="34"/>
      <c r="D64" s="34"/>
      <c r="E64" s="34"/>
      <c r="F64" s="34"/>
      <c r="G64" s="34"/>
      <c r="H64" s="34"/>
      <c r="I64" s="34"/>
      <c r="J64" s="34"/>
      <c r="K64" s="34"/>
      <c r="L64" s="34"/>
      <c r="M64" s="143"/>
      <c r="N64" s="122">
        <f>COUNTIF(C64:L68,"y")</f>
        <v>0</v>
      </c>
      <c r="O64" s="146" t="str">
        <f t="shared" ref="O64" si="20">IF(N64&gt;0,"OK","No Observation")</f>
        <v>No Observation</v>
      </c>
      <c r="P64" s="34"/>
      <c r="Q64" s="34"/>
      <c r="R64" s="34"/>
      <c r="S64" s="34"/>
      <c r="T64" s="34"/>
      <c r="U64" s="34"/>
      <c r="V64" s="34"/>
      <c r="W64" s="34"/>
      <c r="X64" s="34"/>
      <c r="Y64" s="34"/>
      <c r="Z64" s="34"/>
      <c r="AA64" s="143"/>
      <c r="AB64" s="122">
        <f>COUNTIF(P64:Z68,"Y")</f>
        <v>0</v>
      </c>
      <c r="AC64" s="146" t="str">
        <f t="shared" ref="AC64" si="21">IF(AB64&gt;0,"OK","No Debrief")</f>
        <v>No Debrief</v>
      </c>
      <c r="AD64" s="68" t="s">
        <v>62</v>
      </c>
      <c r="AE64" s="125"/>
      <c r="AF64" s="151"/>
    </row>
    <row r="65" spans="1:32" x14ac:dyDescent="0.25">
      <c r="A65" s="156"/>
      <c r="B65" s="35"/>
      <c r="C65" s="36"/>
      <c r="D65" s="36"/>
      <c r="E65" s="36"/>
      <c r="F65" s="36"/>
      <c r="G65" s="36"/>
      <c r="H65" s="36"/>
      <c r="I65" s="36"/>
      <c r="J65" s="36"/>
      <c r="K65" s="36"/>
      <c r="L65" s="36"/>
      <c r="M65" s="144"/>
      <c r="N65" s="123"/>
      <c r="O65" s="147"/>
      <c r="P65" s="36"/>
      <c r="Q65" s="36"/>
      <c r="R65" s="36"/>
      <c r="S65" s="36"/>
      <c r="T65" s="36"/>
      <c r="U65" s="36"/>
      <c r="V65" s="36"/>
      <c r="W65" s="36"/>
      <c r="X65" s="36"/>
      <c r="Y65" s="36"/>
      <c r="Z65" s="36"/>
      <c r="AA65" s="144"/>
      <c r="AB65" s="123"/>
      <c r="AC65" s="147"/>
      <c r="AD65" s="94" t="str">
        <f>IF(O64="OK", "Yes", "No")</f>
        <v>No</v>
      </c>
      <c r="AE65" s="126"/>
      <c r="AF65" s="150"/>
    </row>
    <row r="66" spans="1:32" x14ac:dyDescent="0.25">
      <c r="A66" s="156"/>
      <c r="B66" s="35"/>
      <c r="C66" s="36"/>
      <c r="D66" s="36"/>
      <c r="E66" s="36"/>
      <c r="F66" s="36"/>
      <c r="G66" s="36"/>
      <c r="H66" s="36"/>
      <c r="I66" s="36"/>
      <c r="J66" s="36"/>
      <c r="K66" s="36"/>
      <c r="L66" s="36"/>
      <c r="M66" s="144"/>
      <c r="N66" s="123"/>
      <c r="O66" s="147"/>
      <c r="P66" s="36"/>
      <c r="Q66" s="36"/>
      <c r="R66" s="36"/>
      <c r="S66" s="36"/>
      <c r="T66" s="36"/>
      <c r="U66" s="36"/>
      <c r="V66" s="36"/>
      <c r="W66" s="36"/>
      <c r="X66" s="36"/>
      <c r="Y66" s="36"/>
      <c r="Z66" s="36"/>
      <c r="AA66" s="144"/>
      <c r="AB66" s="123"/>
      <c r="AC66" s="147"/>
      <c r="AD66" s="55" t="s">
        <v>63</v>
      </c>
      <c r="AE66" s="126"/>
      <c r="AF66" s="93" t="s">
        <v>86</v>
      </c>
    </row>
    <row r="67" spans="1:32" x14ac:dyDescent="0.25">
      <c r="A67" s="157"/>
      <c r="B67" s="35"/>
      <c r="C67" s="36"/>
      <c r="D67" s="36"/>
      <c r="E67" s="36"/>
      <c r="F67" s="36"/>
      <c r="G67" s="36"/>
      <c r="H67" s="36"/>
      <c r="I67" s="36"/>
      <c r="J67" s="36"/>
      <c r="K67" s="36"/>
      <c r="L67" s="36"/>
      <c r="M67" s="144"/>
      <c r="N67" s="123"/>
      <c r="O67" s="147"/>
      <c r="P67" s="36"/>
      <c r="Q67" s="36"/>
      <c r="R67" s="36"/>
      <c r="S67" s="36"/>
      <c r="T67" s="36"/>
      <c r="U67" s="36"/>
      <c r="V67" s="36"/>
      <c r="W67" s="36"/>
      <c r="X67" s="36"/>
      <c r="Y67" s="36"/>
      <c r="Z67" s="36"/>
      <c r="AA67" s="144"/>
      <c r="AB67" s="123"/>
      <c r="AC67" s="147"/>
      <c r="AD67" s="94" t="str">
        <f>IF(AC64="OK","Yes","No")</f>
        <v>No</v>
      </c>
      <c r="AE67" s="126"/>
      <c r="AF67" s="134"/>
    </row>
    <row r="68" spans="1:32" x14ac:dyDescent="0.25">
      <c r="A68" s="71" t="str">
        <f>IF(AD63="Cycle Complete", "", "Caution: Previous cycle incomplete")</f>
        <v>Caution: Previous cycle incomplete</v>
      </c>
      <c r="B68" s="37"/>
      <c r="C68" s="38"/>
      <c r="D68" s="38"/>
      <c r="E68" s="38"/>
      <c r="F68" s="38"/>
      <c r="G68" s="38"/>
      <c r="H68" s="38"/>
      <c r="I68" s="38"/>
      <c r="J68" s="38"/>
      <c r="K68" s="38"/>
      <c r="L68" s="38"/>
      <c r="M68" s="145"/>
      <c r="N68" s="124"/>
      <c r="O68" s="148"/>
      <c r="P68" s="38"/>
      <c r="Q68" s="38"/>
      <c r="R68" s="38"/>
      <c r="S68" s="38"/>
      <c r="T68" s="38"/>
      <c r="U68" s="38"/>
      <c r="V68" s="38"/>
      <c r="W68" s="38"/>
      <c r="X68" s="38"/>
      <c r="Y68" s="38"/>
      <c r="Z68" s="38"/>
      <c r="AA68" s="145"/>
      <c r="AB68" s="124"/>
      <c r="AC68" s="148"/>
      <c r="AD68" s="57" t="str">
        <f>IF(AND(AD65="Yes",AD67="Yes"),"Cycle Complete","Cycle Incomplete")</f>
        <v>Cycle Incomplete</v>
      </c>
      <c r="AE68" s="127"/>
      <c r="AF68" s="135"/>
    </row>
    <row r="69" spans="1:32" ht="15" customHeight="1" x14ac:dyDescent="0.25">
      <c r="A69" s="152"/>
      <c r="B69" s="45"/>
      <c r="C69" s="46"/>
      <c r="D69" s="46"/>
      <c r="E69" s="46"/>
      <c r="F69" s="46"/>
      <c r="G69" s="46"/>
      <c r="H69" s="46"/>
      <c r="I69" s="46"/>
      <c r="J69" s="46"/>
      <c r="K69" s="46"/>
      <c r="L69" s="46"/>
      <c r="M69" s="128"/>
      <c r="N69" s="131">
        <f>COUNTIF(C69:L73,"y")</f>
        <v>0</v>
      </c>
      <c r="O69" s="140" t="str">
        <f t="shared" ref="O69" si="22">IF(N69&gt;0,"OK","No Observation")</f>
        <v>No Observation</v>
      </c>
      <c r="P69" s="46"/>
      <c r="Q69" s="46"/>
      <c r="R69" s="46"/>
      <c r="S69" s="46"/>
      <c r="T69" s="46"/>
      <c r="U69" s="46"/>
      <c r="V69" s="46"/>
      <c r="W69" s="46"/>
      <c r="X69" s="46"/>
      <c r="Y69" s="46"/>
      <c r="Z69" s="46"/>
      <c r="AA69" s="128"/>
      <c r="AB69" s="131">
        <f>COUNTIF(P69:Z73,"Y")</f>
        <v>0</v>
      </c>
      <c r="AC69" s="140" t="str">
        <f t="shared" ref="AC69" si="23">IF(AB69&gt;0,"OK","No Debrief")</f>
        <v>No Debrief</v>
      </c>
      <c r="AD69" s="68" t="s">
        <v>62</v>
      </c>
      <c r="AE69" s="119"/>
      <c r="AF69" s="136"/>
    </row>
    <row r="70" spans="1:32" x14ac:dyDescent="0.25">
      <c r="A70" s="153"/>
      <c r="B70" s="47"/>
      <c r="C70" s="48"/>
      <c r="D70" s="48"/>
      <c r="E70" s="48"/>
      <c r="F70" s="48"/>
      <c r="G70" s="48"/>
      <c r="H70" s="48"/>
      <c r="I70" s="48"/>
      <c r="J70" s="48"/>
      <c r="K70" s="48"/>
      <c r="L70" s="48"/>
      <c r="M70" s="129"/>
      <c r="N70" s="132"/>
      <c r="O70" s="141"/>
      <c r="P70" s="48"/>
      <c r="Q70" s="48"/>
      <c r="R70" s="48"/>
      <c r="S70" s="48"/>
      <c r="T70" s="48"/>
      <c r="U70" s="48"/>
      <c r="V70" s="48"/>
      <c r="W70" s="48"/>
      <c r="X70" s="48"/>
      <c r="Y70" s="48"/>
      <c r="Z70" s="48"/>
      <c r="AA70" s="129"/>
      <c r="AB70" s="132"/>
      <c r="AC70" s="141"/>
      <c r="AD70" s="94" t="str">
        <f>IF(O69="OK", "Yes", "No")</f>
        <v>No</v>
      </c>
      <c r="AE70" s="120"/>
      <c r="AF70" s="137"/>
    </row>
    <row r="71" spans="1:32" x14ac:dyDescent="0.25">
      <c r="A71" s="153"/>
      <c r="B71" s="47"/>
      <c r="C71" s="48"/>
      <c r="D71" s="48"/>
      <c r="E71" s="48"/>
      <c r="F71" s="48"/>
      <c r="G71" s="48"/>
      <c r="H71" s="48"/>
      <c r="I71" s="48"/>
      <c r="J71" s="48"/>
      <c r="K71" s="48"/>
      <c r="L71" s="48"/>
      <c r="M71" s="129"/>
      <c r="N71" s="132"/>
      <c r="O71" s="141"/>
      <c r="P71" s="48"/>
      <c r="Q71" s="48"/>
      <c r="R71" s="48"/>
      <c r="S71" s="48"/>
      <c r="T71" s="48"/>
      <c r="U71" s="48"/>
      <c r="V71" s="48"/>
      <c r="W71" s="48"/>
      <c r="X71" s="48"/>
      <c r="Y71" s="48"/>
      <c r="Z71" s="48"/>
      <c r="AA71" s="129"/>
      <c r="AB71" s="132"/>
      <c r="AC71" s="141"/>
      <c r="AD71" s="55" t="s">
        <v>63</v>
      </c>
      <c r="AE71" s="120"/>
      <c r="AF71" s="93" t="s">
        <v>86</v>
      </c>
    </row>
    <row r="72" spans="1:32" x14ac:dyDescent="0.25">
      <c r="A72" s="154"/>
      <c r="B72" s="47"/>
      <c r="C72" s="48"/>
      <c r="D72" s="48"/>
      <c r="E72" s="48"/>
      <c r="F72" s="48"/>
      <c r="G72" s="48"/>
      <c r="H72" s="48"/>
      <c r="I72" s="48"/>
      <c r="J72" s="48"/>
      <c r="K72" s="48"/>
      <c r="L72" s="48"/>
      <c r="M72" s="129"/>
      <c r="N72" s="132"/>
      <c r="O72" s="141"/>
      <c r="P72" s="48"/>
      <c r="Q72" s="48"/>
      <c r="R72" s="48"/>
      <c r="S72" s="48"/>
      <c r="T72" s="48"/>
      <c r="U72" s="48"/>
      <c r="V72" s="48"/>
      <c r="W72" s="48"/>
      <c r="X72" s="48"/>
      <c r="Y72" s="48"/>
      <c r="Z72" s="48"/>
      <c r="AA72" s="129"/>
      <c r="AB72" s="132"/>
      <c r="AC72" s="141"/>
      <c r="AD72" s="94" t="str">
        <f>IF(AC69="OK","Yes","No")</f>
        <v>No</v>
      </c>
      <c r="AE72" s="120"/>
      <c r="AF72" s="138"/>
    </row>
    <row r="73" spans="1:32" x14ac:dyDescent="0.25">
      <c r="A73" s="53" t="str">
        <f>IF(AD68="Cycle Complete", "", "Caution: Previous cycle incomplete")</f>
        <v>Caution: Previous cycle incomplete</v>
      </c>
      <c r="B73" s="49"/>
      <c r="C73" s="50"/>
      <c r="D73" s="50"/>
      <c r="E73" s="50"/>
      <c r="F73" s="50"/>
      <c r="G73" s="50"/>
      <c r="H73" s="50"/>
      <c r="I73" s="50"/>
      <c r="J73" s="50"/>
      <c r="K73" s="50"/>
      <c r="L73" s="50"/>
      <c r="M73" s="130"/>
      <c r="N73" s="133"/>
      <c r="O73" s="142"/>
      <c r="P73" s="50"/>
      <c r="Q73" s="50"/>
      <c r="R73" s="50"/>
      <c r="S73" s="50"/>
      <c r="T73" s="50"/>
      <c r="U73" s="50"/>
      <c r="V73" s="50"/>
      <c r="W73" s="50"/>
      <c r="X73" s="50"/>
      <c r="Y73" s="50"/>
      <c r="Z73" s="50"/>
      <c r="AA73" s="130"/>
      <c r="AB73" s="133"/>
      <c r="AC73" s="142"/>
      <c r="AD73" s="57" t="str">
        <f>IF(AND(AD70="Yes",AD72="Yes"),"Cycle Complete","Cycle Incomplete")</f>
        <v>Cycle Incomplete</v>
      </c>
      <c r="AE73" s="121"/>
      <c r="AF73" s="139"/>
    </row>
    <row r="74" spans="1:32" ht="15" customHeight="1" x14ac:dyDescent="0.25">
      <c r="A74" s="155"/>
      <c r="B74" s="33"/>
      <c r="C74" s="34"/>
      <c r="D74" s="34"/>
      <c r="E74" s="34"/>
      <c r="F74" s="34"/>
      <c r="G74" s="34"/>
      <c r="H74" s="34"/>
      <c r="I74" s="34"/>
      <c r="J74" s="34"/>
      <c r="K74" s="34"/>
      <c r="L74" s="34"/>
      <c r="M74" s="143"/>
      <c r="N74" s="122">
        <f>COUNTIF(C74:L78,"y")</f>
        <v>0</v>
      </c>
      <c r="O74" s="146" t="str">
        <f t="shared" ref="O74" si="24">IF(N74&gt;0,"OK","No Observation")</f>
        <v>No Observation</v>
      </c>
      <c r="P74" s="34"/>
      <c r="Q74" s="34"/>
      <c r="R74" s="34"/>
      <c r="S74" s="34"/>
      <c r="T74" s="34"/>
      <c r="U74" s="34"/>
      <c r="V74" s="34"/>
      <c r="W74" s="34"/>
      <c r="X74" s="34"/>
      <c r="Y74" s="34"/>
      <c r="Z74" s="34"/>
      <c r="AA74" s="143"/>
      <c r="AB74" s="122">
        <f>COUNTIF(P74:Z78,"Y")</f>
        <v>0</v>
      </c>
      <c r="AC74" s="146" t="str">
        <f t="shared" ref="AC74" si="25">IF(AB74&gt;0,"OK","No Debrief")</f>
        <v>No Debrief</v>
      </c>
      <c r="AD74" s="68" t="s">
        <v>62</v>
      </c>
      <c r="AE74" s="125"/>
      <c r="AF74" s="151"/>
    </row>
    <row r="75" spans="1:32" x14ac:dyDescent="0.25">
      <c r="A75" s="156"/>
      <c r="B75" s="35"/>
      <c r="C75" s="36"/>
      <c r="D75" s="36"/>
      <c r="E75" s="36"/>
      <c r="F75" s="36"/>
      <c r="G75" s="36"/>
      <c r="H75" s="36"/>
      <c r="I75" s="36"/>
      <c r="J75" s="36"/>
      <c r="K75" s="36"/>
      <c r="L75" s="36"/>
      <c r="M75" s="144"/>
      <c r="N75" s="123"/>
      <c r="O75" s="147"/>
      <c r="P75" s="36"/>
      <c r="Q75" s="36"/>
      <c r="R75" s="36"/>
      <c r="S75" s="36"/>
      <c r="T75" s="36"/>
      <c r="U75" s="36"/>
      <c r="V75" s="36"/>
      <c r="W75" s="36"/>
      <c r="X75" s="36"/>
      <c r="Y75" s="36"/>
      <c r="Z75" s="36"/>
      <c r="AA75" s="144"/>
      <c r="AB75" s="123"/>
      <c r="AC75" s="147"/>
      <c r="AD75" s="94" t="str">
        <f>IF(O74="OK", "Yes", "No")</f>
        <v>No</v>
      </c>
      <c r="AE75" s="126"/>
      <c r="AF75" s="150"/>
    </row>
    <row r="76" spans="1:32" x14ac:dyDescent="0.25">
      <c r="A76" s="156"/>
      <c r="B76" s="35"/>
      <c r="C76" s="36"/>
      <c r="D76" s="36"/>
      <c r="E76" s="36"/>
      <c r="F76" s="36"/>
      <c r="G76" s="36"/>
      <c r="H76" s="36"/>
      <c r="I76" s="36"/>
      <c r="J76" s="36"/>
      <c r="K76" s="36"/>
      <c r="L76" s="36"/>
      <c r="M76" s="144"/>
      <c r="N76" s="123"/>
      <c r="O76" s="147"/>
      <c r="P76" s="36"/>
      <c r="Q76" s="36"/>
      <c r="R76" s="36"/>
      <c r="S76" s="36"/>
      <c r="T76" s="36"/>
      <c r="U76" s="36"/>
      <c r="V76" s="36"/>
      <c r="W76" s="36"/>
      <c r="X76" s="36"/>
      <c r="Y76" s="36"/>
      <c r="Z76" s="36"/>
      <c r="AA76" s="144"/>
      <c r="AB76" s="123"/>
      <c r="AC76" s="147"/>
      <c r="AD76" s="55" t="s">
        <v>63</v>
      </c>
      <c r="AE76" s="126"/>
      <c r="AF76" s="93" t="s">
        <v>86</v>
      </c>
    </row>
    <row r="77" spans="1:32" x14ac:dyDescent="0.25">
      <c r="A77" s="157"/>
      <c r="B77" s="35"/>
      <c r="C77" s="36"/>
      <c r="D77" s="36"/>
      <c r="E77" s="36"/>
      <c r="F77" s="36"/>
      <c r="G77" s="36"/>
      <c r="H77" s="36"/>
      <c r="I77" s="36"/>
      <c r="J77" s="36"/>
      <c r="K77" s="36"/>
      <c r="L77" s="36"/>
      <c r="M77" s="144"/>
      <c r="N77" s="123"/>
      <c r="O77" s="147"/>
      <c r="P77" s="36"/>
      <c r="Q77" s="36"/>
      <c r="R77" s="36"/>
      <c r="S77" s="36"/>
      <c r="T77" s="36"/>
      <c r="U77" s="36"/>
      <c r="V77" s="36"/>
      <c r="W77" s="36"/>
      <c r="X77" s="36"/>
      <c r="Y77" s="36"/>
      <c r="Z77" s="36"/>
      <c r="AA77" s="144"/>
      <c r="AB77" s="123"/>
      <c r="AC77" s="147"/>
      <c r="AD77" s="94" t="str">
        <f>IF(AC74="OK","Yes","No")</f>
        <v>No</v>
      </c>
      <c r="AE77" s="126"/>
      <c r="AF77" s="134"/>
    </row>
    <row r="78" spans="1:32" x14ac:dyDescent="0.25">
      <c r="A78" s="71" t="str">
        <f>IF(AD73="Cycle Complete", "", "Caution: Previous cycle incomplete")</f>
        <v>Caution: Previous cycle incomplete</v>
      </c>
      <c r="B78" s="37"/>
      <c r="C78" s="38"/>
      <c r="D78" s="38"/>
      <c r="E78" s="38"/>
      <c r="F78" s="38"/>
      <c r="G78" s="38"/>
      <c r="H78" s="38"/>
      <c r="I78" s="38"/>
      <c r="J78" s="38"/>
      <c r="K78" s="38"/>
      <c r="L78" s="38"/>
      <c r="M78" s="145"/>
      <c r="N78" s="124"/>
      <c r="O78" s="148"/>
      <c r="P78" s="38"/>
      <c r="Q78" s="38"/>
      <c r="R78" s="38"/>
      <c r="S78" s="38"/>
      <c r="T78" s="38"/>
      <c r="U78" s="38"/>
      <c r="V78" s="38"/>
      <c r="W78" s="38"/>
      <c r="X78" s="38"/>
      <c r="Y78" s="38"/>
      <c r="Z78" s="38"/>
      <c r="AA78" s="145"/>
      <c r="AB78" s="124"/>
      <c r="AC78" s="148"/>
      <c r="AD78" s="57" t="str">
        <f>IF(AND(AD75="Yes",AD77="Yes"),"Cycle Complete","Cycle Incomplete")</f>
        <v>Cycle Incomplete</v>
      </c>
      <c r="AE78" s="127"/>
      <c r="AF78" s="135"/>
    </row>
    <row r="79" spans="1:32" ht="15" customHeight="1" x14ac:dyDescent="0.25">
      <c r="A79" s="152"/>
      <c r="B79" s="45"/>
      <c r="C79" s="46"/>
      <c r="D79" s="46"/>
      <c r="E79" s="46"/>
      <c r="F79" s="46"/>
      <c r="G79" s="46"/>
      <c r="H79" s="46"/>
      <c r="I79" s="46"/>
      <c r="J79" s="46"/>
      <c r="K79" s="46"/>
      <c r="L79" s="46"/>
      <c r="M79" s="128"/>
      <c r="N79" s="131">
        <f>COUNTIF(C79:L83,"y")</f>
        <v>0</v>
      </c>
      <c r="O79" s="140" t="str">
        <f t="shared" ref="O79" si="26">IF(N79&gt;0,"OK","No Observation")</f>
        <v>No Observation</v>
      </c>
      <c r="P79" s="46"/>
      <c r="Q79" s="46"/>
      <c r="R79" s="46"/>
      <c r="S79" s="46"/>
      <c r="T79" s="46"/>
      <c r="U79" s="46"/>
      <c r="V79" s="46"/>
      <c r="W79" s="46"/>
      <c r="X79" s="46"/>
      <c r="Y79" s="46"/>
      <c r="Z79" s="46"/>
      <c r="AA79" s="128"/>
      <c r="AB79" s="131">
        <f>COUNTIF(P79:Z83,"Y")</f>
        <v>0</v>
      </c>
      <c r="AC79" s="140" t="str">
        <f t="shared" ref="AC79" si="27">IF(AB79&gt;0,"OK","No Debrief")</f>
        <v>No Debrief</v>
      </c>
      <c r="AD79" s="68" t="s">
        <v>62</v>
      </c>
      <c r="AE79" s="119"/>
      <c r="AF79" s="136"/>
    </row>
    <row r="80" spans="1:32" x14ac:dyDescent="0.25">
      <c r="A80" s="153"/>
      <c r="B80" s="47"/>
      <c r="C80" s="48"/>
      <c r="D80" s="48"/>
      <c r="E80" s="48"/>
      <c r="F80" s="48"/>
      <c r="G80" s="48"/>
      <c r="H80" s="48"/>
      <c r="I80" s="48"/>
      <c r="J80" s="48"/>
      <c r="K80" s="48"/>
      <c r="L80" s="48"/>
      <c r="M80" s="129"/>
      <c r="N80" s="132"/>
      <c r="O80" s="141"/>
      <c r="P80" s="48"/>
      <c r="Q80" s="48"/>
      <c r="R80" s="48"/>
      <c r="S80" s="48"/>
      <c r="T80" s="48"/>
      <c r="U80" s="48"/>
      <c r="V80" s="48"/>
      <c r="W80" s="48"/>
      <c r="X80" s="48"/>
      <c r="Y80" s="48"/>
      <c r="Z80" s="48"/>
      <c r="AA80" s="129"/>
      <c r="AB80" s="132"/>
      <c r="AC80" s="141"/>
      <c r="AD80" s="94" t="str">
        <f>IF(O79="OK", "Yes", "No")</f>
        <v>No</v>
      </c>
      <c r="AE80" s="120"/>
      <c r="AF80" s="137"/>
    </row>
    <row r="81" spans="1:32" x14ac:dyDescent="0.25">
      <c r="A81" s="153"/>
      <c r="B81" s="47"/>
      <c r="C81" s="48"/>
      <c r="D81" s="48"/>
      <c r="E81" s="48"/>
      <c r="F81" s="48"/>
      <c r="G81" s="48"/>
      <c r="H81" s="48"/>
      <c r="I81" s="48"/>
      <c r="J81" s="48"/>
      <c r="K81" s="48"/>
      <c r="L81" s="48"/>
      <c r="M81" s="129"/>
      <c r="N81" s="132"/>
      <c r="O81" s="141"/>
      <c r="P81" s="48"/>
      <c r="Q81" s="48"/>
      <c r="R81" s="48"/>
      <c r="S81" s="48"/>
      <c r="T81" s="48"/>
      <c r="U81" s="48"/>
      <c r="V81" s="48"/>
      <c r="W81" s="48"/>
      <c r="X81" s="48"/>
      <c r="Y81" s="48"/>
      <c r="Z81" s="48"/>
      <c r="AA81" s="129"/>
      <c r="AB81" s="132"/>
      <c r="AC81" s="141"/>
      <c r="AD81" s="55" t="s">
        <v>63</v>
      </c>
      <c r="AE81" s="120"/>
      <c r="AF81" s="93" t="s">
        <v>86</v>
      </c>
    </row>
    <row r="82" spans="1:32" x14ac:dyDescent="0.25">
      <c r="A82" s="154"/>
      <c r="B82" s="47"/>
      <c r="C82" s="48"/>
      <c r="D82" s="48"/>
      <c r="E82" s="48"/>
      <c r="F82" s="48"/>
      <c r="G82" s="48"/>
      <c r="H82" s="48"/>
      <c r="I82" s="48"/>
      <c r="J82" s="48"/>
      <c r="K82" s="48"/>
      <c r="L82" s="48"/>
      <c r="M82" s="129"/>
      <c r="N82" s="132"/>
      <c r="O82" s="141"/>
      <c r="P82" s="48"/>
      <c r="Q82" s="48"/>
      <c r="R82" s="48"/>
      <c r="S82" s="48"/>
      <c r="T82" s="48"/>
      <c r="U82" s="48"/>
      <c r="V82" s="48"/>
      <c r="W82" s="48"/>
      <c r="X82" s="48"/>
      <c r="Y82" s="48"/>
      <c r="Z82" s="48"/>
      <c r="AA82" s="129"/>
      <c r="AB82" s="132"/>
      <c r="AC82" s="141"/>
      <c r="AD82" s="94" t="str">
        <f>IF(AC79="OK","Yes","No")</f>
        <v>No</v>
      </c>
      <c r="AE82" s="120"/>
      <c r="AF82" s="138"/>
    </row>
    <row r="83" spans="1:32" x14ac:dyDescent="0.25">
      <c r="A83" s="53" t="str">
        <f>IF(AD78="Cycle Complete", "", "Caution: Previous cycle incomplete")</f>
        <v>Caution: Previous cycle incomplete</v>
      </c>
      <c r="B83" s="49"/>
      <c r="C83" s="50"/>
      <c r="D83" s="50"/>
      <c r="E83" s="50"/>
      <c r="F83" s="50"/>
      <c r="G83" s="50"/>
      <c r="H83" s="50"/>
      <c r="I83" s="50"/>
      <c r="J83" s="50"/>
      <c r="K83" s="50"/>
      <c r="L83" s="50"/>
      <c r="M83" s="130"/>
      <c r="N83" s="133"/>
      <c r="O83" s="142"/>
      <c r="P83" s="50"/>
      <c r="Q83" s="50"/>
      <c r="R83" s="50"/>
      <c r="S83" s="50"/>
      <c r="T83" s="50"/>
      <c r="U83" s="50"/>
      <c r="V83" s="50"/>
      <c r="W83" s="50"/>
      <c r="X83" s="50"/>
      <c r="Y83" s="50"/>
      <c r="Z83" s="50"/>
      <c r="AA83" s="130"/>
      <c r="AB83" s="133"/>
      <c r="AC83" s="142"/>
      <c r="AD83" s="57" t="str">
        <f>IF(AND(AD80="Yes",AD82="Yes"),"Cycle Complete","Cycle Incomplete")</f>
        <v>Cycle Incomplete</v>
      </c>
      <c r="AE83" s="121"/>
      <c r="AF83" s="139"/>
    </row>
    <row r="84" spans="1:32" ht="15" customHeight="1" x14ac:dyDescent="0.25">
      <c r="A84" s="155"/>
      <c r="B84" s="33"/>
      <c r="C84" s="34"/>
      <c r="D84" s="34"/>
      <c r="E84" s="34"/>
      <c r="F84" s="34"/>
      <c r="G84" s="34"/>
      <c r="H84" s="34"/>
      <c r="I84" s="34"/>
      <c r="J84" s="34"/>
      <c r="K84" s="34"/>
      <c r="L84" s="34"/>
      <c r="M84" s="143"/>
      <c r="N84" s="122">
        <f>COUNTIF(C84:L88,"y")</f>
        <v>0</v>
      </c>
      <c r="O84" s="146" t="str">
        <f t="shared" ref="O84" si="28">IF(N84&gt;0,"OK","No Observation")</f>
        <v>No Observation</v>
      </c>
      <c r="P84" s="34"/>
      <c r="Q84" s="34"/>
      <c r="R84" s="34"/>
      <c r="S84" s="34"/>
      <c r="T84" s="34"/>
      <c r="U84" s="34"/>
      <c r="V84" s="34"/>
      <c r="W84" s="34"/>
      <c r="X84" s="34"/>
      <c r="Y84" s="34"/>
      <c r="Z84" s="34"/>
      <c r="AA84" s="143"/>
      <c r="AB84" s="122">
        <f>COUNTIF(P84:Z88,"Y")</f>
        <v>0</v>
      </c>
      <c r="AC84" s="146" t="str">
        <f t="shared" ref="AC84" si="29">IF(AB84&gt;0,"OK","No Debrief")</f>
        <v>No Debrief</v>
      </c>
      <c r="AD84" s="68" t="s">
        <v>62</v>
      </c>
      <c r="AE84" s="125"/>
      <c r="AF84" s="151"/>
    </row>
    <row r="85" spans="1:32" x14ac:dyDescent="0.25">
      <c r="A85" s="156"/>
      <c r="B85" s="35"/>
      <c r="C85" s="36"/>
      <c r="D85" s="36"/>
      <c r="E85" s="36"/>
      <c r="F85" s="36"/>
      <c r="G85" s="36"/>
      <c r="H85" s="36"/>
      <c r="I85" s="36"/>
      <c r="J85" s="36"/>
      <c r="K85" s="36"/>
      <c r="L85" s="36"/>
      <c r="M85" s="144"/>
      <c r="N85" s="123"/>
      <c r="O85" s="147"/>
      <c r="P85" s="36"/>
      <c r="Q85" s="36"/>
      <c r="R85" s="36"/>
      <c r="S85" s="36"/>
      <c r="T85" s="36"/>
      <c r="U85" s="36"/>
      <c r="V85" s="36"/>
      <c r="W85" s="36"/>
      <c r="X85" s="36"/>
      <c r="Y85" s="36"/>
      <c r="Z85" s="36"/>
      <c r="AA85" s="144"/>
      <c r="AB85" s="123"/>
      <c r="AC85" s="147"/>
      <c r="AD85" s="94" t="str">
        <f>IF(O84="OK", "Yes", "No")</f>
        <v>No</v>
      </c>
      <c r="AE85" s="126"/>
      <c r="AF85" s="150"/>
    </row>
    <row r="86" spans="1:32" x14ac:dyDescent="0.25">
      <c r="A86" s="156"/>
      <c r="B86" s="35"/>
      <c r="C86" s="36"/>
      <c r="D86" s="36"/>
      <c r="E86" s="36"/>
      <c r="F86" s="36"/>
      <c r="G86" s="36"/>
      <c r="H86" s="36"/>
      <c r="I86" s="36"/>
      <c r="J86" s="36"/>
      <c r="K86" s="36"/>
      <c r="L86" s="36"/>
      <c r="M86" s="144"/>
      <c r="N86" s="123"/>
      <c r="O86" s="147"/>
      <c r="P86" s="36"/>
      <c r="Q86" s="36"/>
      <c r="R86" s="36"/>
      <c r="S86" s="36"/>
      <c r="T86" s="36"/>
      <c r="U86" s="36"/>
      <c r="V86" s="36"/>
      <c r="W86" s="36"/>
      <c r="X86" s="36"/>
      <c r="Y86" s="36"/>
      <c r="Z86" s="36"/>
      <c r="AA86" s="144"/>
      <c r="AB86" s="123"/>
      <c r="AC86" s="147"/>
      <c r="AD86" s="55" t="s">
        <v>63</v>
      </c>
      <c r="AE86" s="126"/>
      <c r="AF86" s="93" t="s">
        <v>86</v>
      </c>
    </row>
    <row r="87" spans="1:32" x14ac:dyDescent="0.25">
      <c r="A87" s="157"/>
      <c r="B87" s="35"/>
      <c r="C87" s="36"/>
      <c r="D87" s="36"/>
      <c r="E87" s="36"/>
      <c r="F87" s="36"/>
      <c r="G87" s="36"/>
      <c r="H87" s="36"/>
      <c r="I87" s="36"/>
      <c r="J87" s="36"/>
      <c r="K87" s="36"/>
      <c r="L87" s="36"/>
      <c r="M87" s="144"/>
      <c r="N87" s="123"/>
      <c r="O87" s="147"/>
      <c r="P87" s="36"/>
      <c r="Q87" s="36"/>
      <c r="R87" s="36"/>
      <c r="S87" s="36"/>
      <c r="T87" s="36"/>
      <c r="U87" s="36"/>
      <c r="V87" s="36"/>
      <c r="W87" s="36"/>
      <c r="X87" s="36"/>
      <c r="Y87" s="36"/>
      <c r="Z87" s="36"/>
      <c r="AA87" s="144"/>
      <c r="AB87" s="123"/>
      <c r="AC87" s="147"/>
      <c r="AD87" s="94" t="str">
        <f>IF(AC84="OK","Yes","No")</f>
        <v>No</v>
      </c>
      <c r="AE87" s="126"/>
      <c r="AF87" s="134"/>
    </row>
    <row r="88" spans="1:32" x14ac:dyDescent="0.25">
      <c r="A88" s="71" t="str">
        <f>IF(AD83="Cycle Complete", "", "Caution: Previous cycle incomplete")</f>
        <v>Caution: Previous cycle incomplete</v>
      </c>
      <c r="B88" s="37"/>
      <c r="C88" s="38"/>
      <c r="D88" s="38"/>
      <c r="E88" s="38"/>
      <c r="F88" s="38"/>
      <c r="G88" s="38"/>
      <c r="H88" s="38"/>
      <c r="I88" s="38"/>
      <c r="J88" s="38"/>
      <c r="K88" s="38"/>
      <c r="L88" s="38"/>
      <c r="M88" s="145"/>
      <c r="N88" s="124"/>
      <c r="O88" s="148"/>
      <c r="P88" s="38"/>
      <c r="Q88" s="38"/>
      <c r="R88" s="38"/>
      <c r="S88" s="38"/>
      <c r="T88" s="38"/>
      <c r="U88" s="38"/>
      <c r="V88" s="38"/>
      <c r="W88" s="38"/>
      <c r="X88" s="38"/>
      <c r="Y88" s="38"/>
      <c r="Z88" s="38"/>
      <c r="AA88" s="145"/>
      <c r="AB88" s="124"/>
      <c r="AC88" s="148"/>
      <c r="AD88" s="57" t="str">
        <f>IF(AND(AD85="Yes",AD87="Yes"),"Cycle Complete","Cycle Incomplete")</f>
        <v>Cycle Incomplete</v>
      </c>
      <c r="AE88" s="127"/>
      <c r="AF88" s="135"/>
    </row>
    <row r="89" spans="1:32" ht="15" customHeight="1" x14ac:dyDescent="0.25">
      <c r="A89" s="152"/>
      <c r="B89" s="45"/>
      <c r="C89" s="46"/>
      <c r="D89" s="46"/>
      <c r="E89" s="46"/>
      <c r="F89" s="46"/>
      <c r="G89" s="46"/>
      <c r="H89" s="46"/>
      <c r="I89" s="46"/>
      <c r="J89" s="46"/>
      <c r="K89" s="46"/>
      <c r="L89" s="46"/>
      <c r="M89" s="128"/>
      <c r="N89" s="131">
        <f>COUNTIF(C89:L93,"y")</f>
        <v>0</v>
      </c>
      <c r="O89" s="140" t="str">
        <f t="shared" ref="O89" si="30">IF(N89&gt;0,"OK","No Observation")</f>
        <v>No Observation</v>
      </c>
      <c r="P89" s="46"/>
      <c r="Q89" s="46"/>
      <c r="R89" s="46"/>
      <c r="S89" s="46"/>
      <c r="T89" s="46"/>
      <c r="U89" s="46"/>
      <c r="V89" s="46"/>
      <c r="W89" s="46"/>
      <c r="X89" s="46"/>
      <c r="Y89" s="46"/>
      <c r="Z89" s="46"/>
      <c r="AA89" s="128"/>
      <c r="AB89" s="131">
        <f>COUNTIF(P89:Z93,"Y")</f>
        <v>0</v>
      </c>
      <c r="AC89" s="140" t="str">
        <f t="shared" ref="AC89" si="31">IF(AB89&gt;0,"OK","No Debrief")</f>
        <v>No Debrief</v>
      </c>
      <c r="AD89" s="68" t="s">
        <v>62</v>
      </c>
      <c r="AE89" s="119"/>
      <c r="AF89" s="136"/>
    </row>
    <row r="90" spans="1:32" x14ac:dyDescent="0.25">
      <c r="A90" s="153"/>
      <c r="B90" s="47"/>
      <c r="C90" s="48"/>
      <c r="D90" s="48"/>
      <c r="E90" s="48"/>
      <c r="F90" s="48"/>
      <c r="G90" s="48"/>
      <c r="H90" s="48"/>
      <c r="I90" s="48"/>
      <c r="J90" s="48"/>
      <c r="K90" s="48"/>
      <c r="L90" s="48"/>
      <c r="M90" s="129"/>
      <c r="N90" s="132"/>
      <c r="O90" s="141"/>
      <c r="P90" s="48"/>
      <c r="Q90" s="48"/>
      <c r="R90" s="48"/>
      <c r="S90" s="48"/>
      <c r="T90" s="48"/>
      <c r="U90" s="48"/>
      <c r="V90" s="48"/>
      <c r="W90" s="48"/>
      <c r="X90" s="48"/>
      <c r="Y90" s="48"/>
      <c r="Z90" s="48"/>
      <c r="AA90" s="129"/>
      <c r="AB90" s="132"/>
      <c r="AC90" s="141"/>
      <c r="AD90" s="94" t="str">
        <f>IF(O89="OK", "Yes", "No")</f>
        <v>No</v>
      </c>
      <c r="AE90" s="120"/>
      <c r="AF90" s="137"/>
    </row>
    <row r="91" spans="1:32" x14ac:dyDescent="0.25">
      <c r="A91" s="153"/>
      <c r="B91" s="47"/>
      <c r="C91" s="48"/>
      <c r="D91" s="48"/>
      <c r="E91" s="48"/>
      <c r="F91" s="48"/>
      <c r="G91" s="48"/>
      <c r="H91" s="48"/>
      <c r="I91" s="48"/>
      <c r="J91" s="48"/>
      <c r="K91" s="48"/>
      <c r="L91" s="48"/>
      <c r="M91" s="129"/>
      <c r="N91" s="132"/>
      <c r="O91" s="141"/>
      <c r="P91" s="48"/>
      <c r="Q91" s="48"/>
      <c r="R91" s="48"/>
      <c r="S91" s="48"/>
      <c r="T91" s="48"/>
      <c r="U91" s="48"/>
      <c r="V91" s="48"/>
      <c r="W91" s="48"/>
      <c r="X91" s="48"/>
      <c r="Y91" s="48"/>
      <c r="Z91" s="48"/>
      <c r="AA91" s="129"/>
      <c r="AB91" s="132"/>
      <c r="AC91" s="141"/>
      <c r="AD91" s="55" t="s">
        <v>63</v>
      </c>
      <c r="AE91" s="120"/>
      <c r="AF91" s="93" t="s">
        <v>86</v>
      </c>
    </row>
    <row r="92" spans="1:32" x14ac:dyDescent="0.25">
      <c r="A92" s="154"/>
      <c r="B92" s="47"/>
      <c r="C92" s="48"/>
      <c r="D92" s="48"/>
      <c r="E92" s="48"/>
      <c r="F92" s="48"/>
      <c r="G92" s="48"/>
      <c r="H92" s="48"/>
      <c r="I92" s="48"/>
      <c r="J92" s="48"/>
      <c r="K92" s="48"/>
      <c r="L92" s="48"/>
      <c r="M92" s="129"/>
      <c r="N92" s="132"/>
      <c r="O92" s="141"/>
      <c r="P92" s="48"/>
      <c r="Q92" s="48"/>
      <c r="R92" s="48"/>
      <c r="S92" s="48"/>
      <c r="T92" s="48"/>
      <c r="U92" s="48"/>
      <c r="V92" s="48"/>
      <c r="W92" s="48"/>
      <c r="X92" s="48"/>
      <c r="Y92" s="48"/>
      <c r="Z92" s="48"/>
      <c r="AA92" s="129"/>
      <c r="AB92" s="132"/>
      <c r="AC92" s="141"/>
      <c r="AD92" s="94" t="str">
        <f>IF(AC89="OK","Yes","No")</f>
        <v>No</v>
      </c>
      <c r="AE92" s="120"/>
      <c r="AF92" s="138"/>
    </row>
    <row r="93" spans="1:32" x14ac:dyDescent="0.25">
      <c r="A93" s="53" t="str">
        <f>IF(AD88="Cycle Complete", "", "Caution: Previous cycle incomplete")</f>
        <v>Caution: Previous cycle incomplete</v>
      </c>
      <c r="B93" s="49"/>
      <c r="C93" s="50"/>
      <c r="D93" s="50"/>
      <c r="E93" s="50"/>
      <c r="F93" s="50"/>
      <c r="G93" s="50"/>
      <c r="H93" s="50"/>
      <c r="I93" s="50"/>
      <c r="J93" s="50"/>
      <c r="K93" s="50"/>
      <c r="L93" s="50"/>
      <c r="M93" s="130"/>
      <c r="N93" s="133"/>
      <c r="O93" s="142"/>
      <c r="P93" s="50"/>
      <c r="Q93" s="50"/>
      <c r="R93" s="50"/>
      <c r="S93" s="50"/>
      <c r="T93" s="50"/>
      <c r="U93" s="50"/>
      <c r="V93" s="50"/>
      <c r="W93" s="50"/>
      <c r="X93" s="50"/>
      <c r="Y93" s="50"/>
      <c r="Z93" s="50"/>
      <c r="AA93" s="130"/>
      <c r="AB93" s="133"/>
      <c r="AC93" s="142"/>
      <c r="AD93" s="57" t="str">
        <f>IF(AND(AD90="Yes",AD92="Yes"),"Cycle Complete","Cycle Incomplete")</f>
        <v>Cycle Incomplete</v>
      </c>
      <c r="AE93" s="121"/>
      <c r="AF93" s="139"/>
    </row>
    <row r="94" spans="1:32" ht="15" customHeight="1" x14ac:dyDescent="0.25">
      <c r="A94" s="155"/>
      <c r="B94" s="33"/>
      <c r="C94" s="34"/>
      <c r="D94" s="34"/>
      <c r="E94" s="34"/>
      <c r="F94" s="34"/>
      <c r="G94" s="34"/>
      <c r="H94" s="34"/>
      <c r="I94" s="34"/>
      <c r="J94" s="34"/>
      <c r="K94" s="34"/>
      <c r="L94" s="34"/>
      <c r="M94" s="143"/>
      <c r="N94" s="122">
        <f>COUNTIF(C94:L98,"y")</f>
        <v>0</v>
      </c>
      <c r="O94" s="146" t="str">
        <f t="shared" ref="O94" si="32">IF(N94&gt;0,"OK","No Observation")</f>
        <v>No Observation</v>
      </c>
      <c r="P94" s="34"/>
      <c r="Q94" s="34"/>
      <c r="R94" s="34"/>
      <c r="S94" s="34"/>
      <c r="T94" s="34"/>
      <c r="U94" s="34"/>
      <c r="V94" s="34"/>
      <c r="W94" s="34"/>
      <c r="X94" s="34"/>
      <c r="Y94" s="34"/>
      <c r="Z94" s="34"/>
      <c r="AA94" s="143"/>
      <c r="AB94" s="122">
        <f>COUNTIF(P94:Z98,"Y")</f>
        <v>0</v>
      </c>
      <c r="AC94" s="146" t="str">
        <f t="shared" ref="AC94" si="33">IF(AB94&gt;0,"OK","No Debrief")</f>
        <v>No Debrief</v>
      </c>
      <c r="AD94" s="68" t="s">
        <v>62</v>
      </c>
      <c r="AE94" s="125"/>
      <c r="AF94" s="151"/>
    </row>
    <row r="95" spans="1:32" x14ac:dyDescent="0.25">
      <c r="A95" s="156"/>
      <c r="B95" s="35"/>
      <c r="C95" s="36"/>
      <c r="D95" s="36"/>
      <c r="E95" s="36"/>
      <c r="F95" s="36"/>
      <c r="G95" s="36"/>
      <c r="H95" s="36"/>
      <c r="I95" s="36"/>
      <c r="J95" s="36"/>
      <c r="K95" s="36"/>
      <c r="L95" s="36"/>
      <c r="M95" s="144"/>
      <c r="N95" s="123"/>
      <c r="O95" s="147"/>
      <c r="P95" s="36"/>
      <c r="Q95" s="36"/>
      <c r="R95" s="36"/>
      <c r="S95" s="36"/>
      <c r="T95" s="36"/>
      <c r="U95" s="36"/>
      <c r="V95" s="36"/>
      <c r="W95" s="36"/>
      <c r="X95" s="36"/>
      <c r="Y95" s="36"/>
      <c r="Z95" s="36"/>
      <c r="AA95" s="144"/>
      <c r="AB95" s="123"/>
      <c r="AC95" s="147"/>
      <c r="AD95" s="94" t="str">
        <f>IF(O94="OK", "Yes", "No")</f>
        <v>No</v>
      </c>
      <c r="AE95" s="126"/>
      <c r="AF95" s="150"/>
    </row>
    <row r="96" spans="1:32" x14ac:dyDescent="0.25">
      <c r="A96" s="156"/>
      <c r="B96" s="35"/>
      <c r="C96" s="36"/>
      <c r="D96" s="36"/>
      <c r="E96" s="36"/>
      <c r="F96" s="36"/>
      <c r="G96" s="36"/>
      <c r="H96" s="36"/>
      <c r="I96" s="36"/>
      <c r="J96" s="36"/>
      <c r="K96" s="36"/>
      <c r="L96" s="36"/>
      <c r="M96" s="144"/>
      <c r="N96" s="123"/>
      <c r="O96" s="147"/>
      <c r="P96" s="36"/>
      <c r="Q96" s="36"/>
      <c r="R96" s="36"/>
      <c r="S96" s="36"/>
      <c r="T96" s="36"/>
      <c r="U96" s="36"/>
      <c r="V96" s="36"/>
      <c r="W96" s="36"/>
      <c r="X96" s="36"/>
      <c r="Y96" s="36"/>
      <c r="Z96" s="36"/>
      <c r="AA96" s="144"/>
      <c r="AB96" s="123"/>
      <c r="AC96" s="147"/>
      <c r="AD96" s="55" t="s">
        <v>63</v>
      </c>
      <c r="AE96" s="126"/>
      <c r="AF96" s="93" t="s">
        <v>86</v>
      </c>
    </row>
    <row r="97" spans="1:32" x14ac:dyDescent="0.25">
      <c r="A97" s="157"/>
      <c r="B97" s="35"/>
      <c r="C97" s="36"/>
      <c r="D97" s="36"/>
      <c r="E97" s="36"/>
      <c r="F97" s="36"/>
      <c r="G97" s="36"/>
      <c r="H97" s="36"/>
      <c r="I97" s="36"/>
      <c r="J97" s="36"/>
      <c r="K97" s="36"/>
      <c r="L97" s="36"/>
      <c r="M97" s="144"/>
      <c r="N97" s="123"/>
      <c r="O97" s="147"/>
      <c r="P97" s="36"/>
      <c r="Q97" s="36"/>
      <c r="R97" s="36"/>
      <c r="S97" s="36"/>
      <c r="T97" s="36"/>
      <c r="U97" s="36"/>
      <c r="V97" s="36"/>
      <c r="W97" s="36"/>
      <c r="X97" s="36"/>
      <c r="Y97" s="36"/>
      <c r="Z97" s="36"/>
      <c r="AA97" s="144"/>
      <c r="AB97" s="123"/>
      <c r="AC97" s="147"/>
      <c r="AD97" s="94" t="str">
        <f>IF(AC94="OK","Yes","No")</f>
        <v>No</v>
      </c>
      <c r="AE97" s="126"/>
      <c r="AF97" s="134"/>
    </row>
    <row r="98" spans="1:32" x14ac:dyDescent="0.25">
      <c r="A98" s="71" t="str">
        <f>IF(AD93="Cycle Complete", "", "Caution: Previous cycle incomplete")</f>
        <v>Caution: Previous cycle incomplete</v>
      </c>
      <c r="B98" s="37"/>
      <c r="C98" s="38"/>
      <c r="D98" s="38"/>
      <c r="E98" s="38"/>
      <c r="F98" s="38"/>
      <c r="G98" s="38"/>
      <c r="H98" s="38"/>
      <c r="I98" s="38"/>
      <c r="J98" s="38"/>
      <c r="K98" s="38"/>
      <c r="L98" s="38"/>
      <c r="M98" s="145"/>
      <c r="N98" s="124"/>
      <c r="O98" s="148"/>
      <c r="P98" s="38"/>
      <c r="Q98" s="38"/>
      <c r="R98" s="38"/>
      <c r="S98" s="38"/>
      <c r="T98" s="38"/>
      <c r="U98" s="38"/>
      <c r="V98" s="38"/>
      <c r="W98" s="38"/>
      <c r="X98" s="38"/>
      <c r="Y98" s="38"/>
      <c r="Z98" s="38"/>
      <c r="AA98" s="145"/>
      <c r="AB98" s="124"/>
      <c r="AC98" s="148"/>
      <c r="AD98" s="57" t="str">
        <f>IF(AND(AD95="Yes",AD97="Yes"),"Cycle Complete","Cycle Incomplete")</f>
        <v>Cycle Incomplete</v>
      </c>
      <c r="AE98" s="127"/>
      <c r="AF98" s="135"/>
    </row>
    <row r="99" spans="1:32" ht="15" customHeight="1" x14ac:dyDescent="0.25">
      <c r="A99" s="152"/>
      <c r="B99" s="45"/>
      <c r="C99" s="46"/>
      <c r="D99" s="46"/>
      <c r="E99" s="46"/>
      <c r="F99" s="46"/>
      <c r="G99" s="46"/>
      <c r="H99" s="46"/>
      <c r="I99" s="46"/>
      <c r="J99" s="46"/>
      <c r="K99" s="46"/>
      <c r="L99" s="46"/>
      <c r="M99" s="128"/>
      <c r="N99" s="131">
        <f>COUNTIF(C99:L103,"y")</f>
        <v>0</v>
      </c>
      <c r="O99" s="140" t="str">
        <f t="shared" ref="O99" si="34">IF(N99&gt;0,"OK","No Observation")</f>
        <v>No Observation</v>
      </c>
      <c r="P99" s="46"/>
      <c r="Q99" s="46"/>
      <c r="R99" s="46"/>
      <c r="S99" s="46"/>
      <c r="T99" s="46"/>
      <c r="U99" s="46"/>
      <c r="V99" s="46"/>
      <c r="W99" s="46"/>
      <c r="X99" s="46"/>
      <c r="Y99" s="46"/>
      <c r="Z99" s="46"/>
      <c r="AA99" s="128"/>
      <c r="AB99" s="131">
        <f>COUNTIF(P99:Z103,"Y")</f>
        <v>0</v>
      </c>
      <c r="AC99" s="140" t="str">
        <f t="shared" ref="AC99" si="35">IF(AB99&gt;0,"OK","No Debrief")</f>
        <v>No Debrief</v>
      </c>
      <c r="AD99" s="68" t="s">
        <v>62</v>
      </c>
      <c r="AE99" s="119"/>
      <c r="AF99" s="136"/>
    </row>
    <row r="100" spans="1:32" x14ac:dyDescent="0.25">
      <c r="A100" s="153"/>
      <c r="B100" s="47"/>
      <c r="C100" s="48"/>
      <c r="D100" s="48"/>
      <c r="E100" s="48"/>
      <c r="F100" s="48"/>
      <c r="G100" s="48"/>
      <c r="H100" s="48"/>
      <c r="I100" s="48"/>
      <c r="J100" s="48"/>
      <c r="K100" s="48"/>
      <c r="L100" s="48"/>
      <c r="M100" s="129"/>
      <c r="N100" s="132"/>
      <c r="O100" s="141"/>
      <c r="P100" s="48"/>
      <c r="Q100" s="48"/>
      <c r="R100" s="48"/>
      <c r="S100" s="48"/>
      <c r="T100" s="48"/>
      <c r="U100" s="48"/>
      <c r="V100" s="48"/>
      <c r="W100" s="48"/>
      <c r="X100" s="48"/>
      <c r="Y100" s="48"/>
      <c r="Z100" s="48"/>
      <c r="AA100" s="129"/>
      <c r="AB100" s="132"/>
      <c r="AC100" s="141"/>
      <c r="AD100" s="94" t="str">
        <f>IF(O99="OK", "Yes", "No")</f>
        <v>No</v>
      </c>
      <c r="AE100" s="120"/>
      <c r="AF100" s="137"/>
    </row>
    <row r="101" spans="1:32" x14ac:dyDescent="0.25">
      <c r="A101" s="153"/>
      <c r="B101" s="47"/>
      <c r="C101" s="48"/>
      <c r="D101" s="48"/>
      <c r="E101" s="48"/>
      <c r="F101" s="48"/>
      <c r="G101" s="48"/>
      <c r="H101" s="48"/>
      <c r="I101" s="48"/>
      <c r="J101" s="48"/>
      <c r="K101" s="48"/>
      <c r="L101" s="48"/>
      <c r="M101" s="129"/>
      <c r="N101" s="132"/>
      <c r="O101" s="141"/>
      <c r="P101" s="48"/>
      <c r="Q101" s="48"/>
      <c r="R101" s="48"/>
      <c r="S101" s="48"/>
      <c r="T101" s="48"/>
      <c r="U101" s="48"/>
      <c r="V101" s="48"/>
      <c r="W101" s="48"/>
      <c r="X101" s="48"/>
      <c r="Y101" s="48"/>
      <c r="Z101" s="48"/>
      <c r="AA101" s="129"/>
      <c r="AB101" s="132"/>
      <c r="AC101" s="141"/>
      <c r="AD101" s="55" t="s">
        <v>63</v>
      </c>
      <c r="AE101" s="120"/>
      <c r="AF101" s="93" t="s">
        <v>86</v>
      </c>
    </row>
    <row r="102" spans="1:32" x14ac:dyDescent="0.25">
      <c r="A102" s="154"/>
      <c r="B102" s="47"/>
      <c r="C102" s="48"/>
      <c r="D102" s="48"/>
      <c r="E102" s="48"/>
      <c r="F102" s="48"/>
      <c r="G102" s="48"/>
      <c r="H102" s="48"/>
      <c r="I102" s="48"/>
      <c r="J102" s="48"/>
      <c r="K102" s="48"/>
      <c r="L102" s="48"/>
      <c r="M102" s="129"/>
      <c r="N102" s="132"/>
      <c r="O102" s="141"/>
      <c r="P102" s="48"/>
      <c r="Q102" s="48"/>
      <c r="R102" s="48"/>
      <c r="S102" s="48"/>
      <c r="T102" s="48"/>
      <c r="U102" s="48"/>
      <c r="V102" s="48"/>
      <c r="W102" s="48"/>
      <c r="X102" s="48"/>
      <c r="Y102" s="48"/>
      <c r="Z102" s="48"/>
      <c r="AA102" s="129"/>
      <c r="AB102" s="132"/>
      <c r="AC102" s="141"/>
      <c r="AD102" s="94" t="str">
        <f>IF(AC99="OK","Yes","No")</f>
        <v>No</v>
      </c>
      <c r="AE102" s="120"/>
      <c r="AF102" s="138"/>
    </row>
    <row r="103" spans="1:32" x14ac:dyDescent="0.25">
      <c r="A103" s="53" t="str">
        <f>IF(AD98="Cycle Complete", "", "Caution: Previous cycle incomplete")</f>
        <v>Caution: Previous cycle incomplete</v>
      </c>
      <c r="B103" s="49"/>
      <c r="C103" s="50"/>
      <c r="D103" s="50"/>
      <c r="E103" s="50"/>
      <c r="F103" s="50"/>
      <c r="G103" s="50"/>
      <c r="H103" s="50"/>
      <c r="I103" s="50"/>
      <c r="J103" s="50"/>
      <c r="K103" s="50"/>
      <c r="L103" s="50"/>
      <c r="M103" s="130"/>
      <c r="N103" s="133"/>
      <c r="O103" s="142"/>
      <c r="P103" s="50"/>
      <c r="Q103" s="50"/>
      <c r="R103" s="50"/>
      <c r="S103" s="50"/>
      <c r="T103" s="50"/>
      <c r="U103" s="50"/>
      <c r="V103" s="50"/>
      <c r="W103" s="50"/>
      <c r="X103" s="50"/>
      <c r="Y103" s="50"/>
      <c r="Z103" s="50"/>
      <c r="AA103" s="130"/>
      <c r="AB103" s="133"/>
      <c r="AC103" s="142"/>
      <c r="AD103" s="57" t="str">
        <f>IF(AND(AD100="Yes",AD102="Yes"),"Cycle Complete","Cycle Incomplete")</f>
        <v>Cycle Incomplete</v>
      </c>
      <c r="AE103" s="121"/>
      <c r="AF103" s="139"/>
    </row>
    <row r="104" spans="1:32" ht="15" customHeight="1" x14ac:dyDescent="0.25">
      <c r="A104" s="155"/>
      <c r="B104" s="33"/>
      <c r="C104" s="34"/>
      <c r="D104" s="34"/>
      <c r="E104" s="34"/>
      <c r="F104" s="34"/>
      <c r="G104" s="34"/>
      <c r="H104" s="34"/>
      <c r="I104" s="34"/>
      <c r="J104" s="34"/>
      <c r="K104" s="34"/>
      <c r="L104" s="34"/>
      <c r="M104" s="143"/>
      <c r="N104" s="122">
        <f>COUNTIF(C104:L108,"y")</f>
        <v>0</v>
      </c>
      <c r="O104" s="146" t="str">
        <f t="shared" ref="O104" si="36">IF(N104&gt;0,"OK","No Observation")</f>
        <v>No Observation</v>
      </c>
      <c r="P104" s="34"/>
      <c r="Q104" s="34"/>
      <c r="R104" s="34"/>
      <c r="S104" s="34"/>
      <c r="T104" s="34"/>
      <c r="U104" s="34"/>
      <c r="V104" s="34"/>
      <c r="W104" s="34"/>
      <c r="X104" s="34"/>
      <c r="Y104" s="34"/>
      <c r="Z104" s="34"/>
      <c r="AA104" s="143"/>
      <c r="AB104" s="122">
        <f>COUNTIF(P104:Z108,"Y")</f>
        <v>0</v>
      </c>
      <c r="AC104" s="146" t="str">
        <f t="shared" ref="AC104" si="37">IF(AB104&gt;0,"OK","No Debrief")</f>
        <v>No Debrief</v>
      </c>
      <c r="AD104" s="68" t="s">
        <v>62</v>
      </c>
      <c r="AE104" s="125"/>
      <c r="AF104" s="151"/>
    </row>
    <row r="105" spans="1:32" x14ac:dyDescent="0.25">
      <c r="A105" s="156"/>
      <c r="B105" s="35"/>
      <c r="C105" s="36"/>
      <c r="D105" s="36"/>
      <c r="E105" s="36"/>
      <c r="F105" s="36"/>
      <c r="G105" s="36"/>
      <c r="H105" s="36"/>
      <c r="I105" s="36"/>
      <c r="J105" s="36"/>
      <c r="K105" s="36"/>
      <c r="L105" s="36"/>
      <c r="M105" s="144"/>
      <c r="N105" s="123"/>
      <c r="O105" s="147"/>
      <c r="P105" s="36"/>
      <c r="Q105" s="36"/>
      <c r="R105" s="36"/>
      <c r="S105" s="36"/>
      <c r="T105" s="36"/>
      <c r="U105" s="36"/>
      <c r="V105" s="36"/>
      <c r="W105" s="36"/>
      <c r="X105" s="36"/>
      <c r="Y105" s="36"/>
      <c r="Z105" s="36"/>
      <c r="AA105" s="144"/>
      <c r="AB105" s="123"/>
      <c r="AC105" s="147"/>
      <c r="AD105" s="94" t="str">
        <f>IF(O104="OK", "Yes", "No")</f>
        <v>No</v>
      </c>
      <c r="AE105" s="126"/>
      <c r="AF105" s="150"/>
    </row>
    <row r="106" spans="1:32" x14ac:dyDescent="0.25">
      <c r="A106" s="156"/>
      <c r="B106" s="35"/>
      <c r="C106" s="36"/>
      <c r="D106" s="36"/>
      <c r="E106" s="36"/>
      <c r="F106" s="36"/>
      <c r="G106" s="36"/>
      <c r="H106" s="36"/>
      <c r="I106" s="36"/>
      <c r="J106" s="36"/>
      <c r="K106" s="36"/>
      <c r="L106" s="36"/>
      <c r="M106" s="144"/>
      <c r="N106" s="123"/>
      <c r="O106" s="147"/>
      <c r="P106" s="36"/>
      <c r="Q106" s="36"/>
      <c r="R106" s="36"/>
      <c r="S106" s="36"/>
      <c r="T106" s="36"/>
      <c r="U106" s="36"/>
      <c r="V106" s="36"/>
      <c r="W106" s="36"/>
      <c r="X106" s="36"/>
      <c r="Y106" s="36"/>
      <c r="Z106" s="36"/>
      <c r="AA106" s="144"/>
      <c r="AB106" s="123"/>
      <c r="AC106" s="147"/>
      <c r="AD106" s="55" t="s">
        <v>63</v>
      </c>
      <c r="AE106" s="126"/>
      <c r="AF106" s="93" t="s">
        <v>86</v>
      </c>
    </row>
    <row r="107" spans="1:32" x14ac:dyDescent="0.25">
      <c r="A107" s="157"/>
      <c r="B107" s="35"/>
      <c r="C107" s="36"/>
      <c r="D107" s="36"/>
      <c r="E107" s="36"/>
      <c r="F107" s="36"/>
      <c r="G107" s="36"/>
      <c r="H107" s="36"/>
      <c r="I107" s="36"/>
      <c r="J107" s="36"/>
      <c r="K107" s="36"/>
      <c r="L107" s="36"/>
      <c r="M107" s="144"/>
      <c r="N107" s="123"/>
      <c r="O107" s="147"/>
      <c r="P107" s="36"/>
      <c r="Q107" s="36"/>
      <c r="R107" s="36"/>
      <c r="S107" s="36"/>
      <c r="T107" s="36"/>
      <c r="U107" s="36"/>
      <c r="V107" s="36"/>
      <c r="W107" s="36"/>
      <c r="X107" s="36"/>
      <c r="Y107" s="36"/>
      <c r="Z107" s="36"/>
      <c r="AA107" s="144"/>
      <c r="AB107" s="123"/>
      <c r="AC107" s="147"/>
      <c r="AD107" s="94" t="str">
        <f>IF(AC104="OK","Yes","No")</f>
        <v>No</v>
      </c>
      <c r="AE107" s="126"/>
      <c r="AF107" s="134"/>
    </row>
    <row r="108" spans="1:32" x14ac:dyDescent="0.25">
      <c r="A108" s="71" t="str">
        <f>IF(AD103="Cycle Complete", "", "Caution: Previous cycle incomplete")</f>
        <v>Caution: Previous cycle incomplete</v>
      </c>
      <c r="B108" s="37"/>
      <c r="C108" s="38"/>
      <c r="D108" s="38"/>
      <c r="E108" s="38"/>
      <c r="F108" s="38"/>
      <c r="G108" s="38"/>
      <c r="H108" s="38"/>
      <c r="I108" s="38"/>
      <c r="J108" s="38"/>
      <c r="K108" s="38"/>
      <c r="L108" s="38"/>
      <c r="M108" s="145"/>
      <c r="N108" s="124"/>
      <c r="O108" s="148"/>
      <c r="P108" s="38"/>
      <c r="Q108" s="38"/>
      <c r="R108" s="38"/>
      <c r="S108" s="38"/>
      <c r="T108" s="38"/>
      <c r="U108" s="38"/>
      <c r="V108" s="38"/>
      <c r="W108" s="38"/>
      <c r="X108" s="38"/>
      <c r="Y108" s="38"/>
      <c r="Z108" s="38"/>
      <c r="AA108" s="145"/>
      <c r="AB108" s="124"/>
      <c r="AC108" s="148"/>
      <c r="AD108" s="57" t="str">
        <f>IF(AND(AD105="Yes",AD107="Yes"),"Cycle Complete","Cycle Incomplete")</f>
        <v>Cycle Incomplete</v>
      </c>
      <c r="AE108" s="127"/>
      <c r="AF108" s="135"/>
    </row>
    <row r="109" spans="1:32" ht="15" customHeight="1" x14ac:dyDescent="0.25">
      <c r="A109" s="152"/>
      <c r="B109" s="45"/>
      <c r="C109" s="46"/>
      <c r="D109" s="46"/>
      <c r="E109" s="46"/>
      <c r="F109" s="46"/>
      <c r="G109" s="46"/>
      <c r="H109" s="46"/>
      <c r="I109" s="46"/>
      <c r="J109" s="46"/>
      <c r="K109" s="46"/>
      <c r="L109" s="46"/>
      <c r="M109" s="128"/>
      <c r="N109" s="131">
        <f>COUNTIF(C109:L113,"y")</f>
        <v>0</v>
      </c>
      <c r="O109" s="140" t="str">
        <f t="shared" ref="O109" si="38">IF(N109&gt;0,"OK","No Observation")</f>
        <v>No Observation</v>
      </c>
      <c r="P109" s="46"/>
      <c r="Q109" s="46"/>
      <c r="R109" s="46"/>
      <c r="S109" s="46"/>
      <c r="T109" s="46"/>
      <c r="U109" s="46"/>
      <c r="V109" s="46"/>
      <c r="W109" s="46"/>
      <c r="X109" s="46"/>
      <c r="Y109" s="46"/>
      <c r="Z109" s="46"/>
      <c r="AA109" s="128"/>
      <c r="AB109" s="131">
        <f>COUNTIF(P109:Z113,"Y")</f>
        <v>0</v>
      </c>
      <c r="AC109" s="140" t="str">
        <f t="shared" ref="AC109" si="39">IF(AB109&gt;0,"OK","No Debrief")</f>
        <v>No Debrief</v>
      </c>
      <c r="AD109" s="68" t="s">
        <v>62</v>
      </c>
      <c r="AE109" s="119"/>
      <c r="AF109" s="136"/>
    </row>
    <row r="110" spans="1:32" x14ac:dyDescent="0.25">
      <c r="A110" s="153"/>
      <c r="B110" s="47"/>
      <c r="C110" s="48"/>
      <c r="D110" s="48"/>
      <c r="E110" s="48"/>
      <c r="F110" s="48"/>
      <c r="G110" s="48"/>
      <c r="H110" s="48"/>
      <c r="I110" s="48"/>
      <c r="J110" s="48"/>
      <c r="K110" s="48"/>
      <c r="L110" s="48"/>
      <c r="M110" s="129"/>
      <c r="N110" s="132"/>
      <c r="O110" s="141"/>
      <c r="P110" s="48"/>
      <c r="Q110" s="48"/>
      <c r="R110" s="48"/>
      <c r="S110" s="48"/>
      <c r="T110" s="48"/>
      <c r="U110" s="48"/>
      <c r="V110" s="48"/>
      <c r="W110" s="48"/>
      <c r="X110" s="48"/>
      <c r="Y110" s="48"/>
      <c r="Z110" s="48"/>
      <c r="AA110" s="129"/>
      <c r="AB110" s="132"/>
      <c r="AC110" s="141"/>
      <c r="AD110" s="94" t="str">
        <f>IF(O109="OK", "Yes", "No")</f>
        <v>No</v>
      </c>
      <c r="AE110" s="120"/>
      <c r="AF110" s="137"/>
    </row>
    <row r="111" spans="1:32" x14ac:dyDescent="0.25">
      <c r="A111" s="153"/>
      <c r="B111" s="47"/>
      <c r="C111" s="48"/>
      <c r="D111" s="48"/>
      <c r="E111" s="48"/>
      <c r="F111" s="48"/>
      <c r="G111" s="48"/>
      <c r="H111" s="48"/>
      <c r="I111" s="48"/>
      <c r="J111" s="48"/>
      <c r="K111" s="48"/>
      <c r="L111" s="48"/>
      <c r="M111" s="129"/>
      <c r="N111" s="132"/>
      <c r="O111" s="141"/>
      <c r="P111" s="48"/>
      <c r="Q111" s="48"/>
      <c r="R111" s="48"/>
      <c r="S111" s="48"/>
      <c r="T111" s="48"/>
      <c r="U111" s="48"/>
      <c r="V111" s="48"/>
      <c r="W111" s="48"/>
      <c r="X111" s="48"/>
      <c r="Y111" s="48"/>
      <c r="Z111" s="48"/>
      <c r="AA111" s="129"/>
      <c r="AB111" s="132"/>
      <c r="AC111" s="141"/>
      <c r="AD111" s="55" t="s">
        <v>63</v>
      </c>
      <c r="AE111" s="120"/>
      <c r="AF111" s="93" t="s">
        <v>86</v>
      </c>
    </row>
    <row r="112" spans="1:32" x14ac:dyDescent="0.25">
      <c r="A112" s="154"/>
      <c r="B112" s="47"/>
      <c r="C112" s="48"/>
      <c r="D112" s="48"/>
      <c r="E112" s="48"/>
      <c r="F112" s="48"/>
      <c r="G112" s="48"/>
      <c r="H112" s="48"/>
      <c r="I112" s="48"/>
      <c r="J112" s="48"/>
      <c r="K112" s="48"/>
      <c r="L112" s="48"/>
      <c r="M112" s="129"/>
      <c r="N112" s="132"/>
      <c r="O112" s="141"/>
      <c r="P112" s="48"/>
      <c r="Q112" s="48"/>
      <c r="R112" s="48"/>
      <c r="S112" s="48"/>
      <c r="T112" s="48"/>
      <c r="U112" s="48"/>
      <c r="V112" s="48"/>
      <c r="W112" s="48"/>
      <c r="X112" s="48"/>
      <c r="Y112" s="48"/>
      <c r="Z112" s="48"/>
      <c r="AA112" s="129"/>
      <c r="AB112" s="132"/>
      <c r="AC112" s="141"/>
      <c r="AD112" s="94" t="str">
        <f>IF(AC109="OK","Yes","No")</f>
        <v>No</v>
      </c>
      <c r="AE112" s="120"/>
      <c r="AF112" s="138"/>
    </row>
    <row r="113" spans="1:32" x14ac:dyDescent="0.25">
      <c r="A113" s="53" t="str">
        <f>IF(AD108="Cycle Complete", "", "Caution: Previous cycle incomplete")</f>
        <v>Caution: Previous cycle incomplete</v>
      </c>
      <c r="B113" s="49"/>
      <c r="C113" s="50"/>
      <c r="D113" s="50"/>
      <c r="E113" s="50"/>
      <c r="F113" s="50"/>
      <c r="G113" s="50"/>
      <c r="H113" s="50"/>
      <c r="I113" s="50"/>
      <c r="J113" s="50"/>
      <c r="K113" s="50"/>
      <c r="L113" s="50"/>
      <c r="M113" s="130"/>
      <c r="N113" s="133"/>
      <c r="O113" s="142"/>
      <c r="P113" s="50"/>
      <c r="Q113" s="50"/>
      <c r="R113" s="50"/>
      <c r="S113" s="50"/>
      <c r="T113" s="50"/>
      <c r="U113" s="50"/>
      <c r="V113" s="50"/>
      <c r="W113" s="50"/>
      <c r="X113" s="50"/>
      <c r="Y113" s="50"/>
      <c r="Z113" s="50"/>
      <c r="AA113" s="130"/>
      <c r="AB113" s="133"/>
      <c r="AC113" s="142"/>
      <c r="AD113" s="57" t="str">
        <f>IF(AND(AD110="Yes",AD112="Yes"),"Cycle Complete","Cycle Incomplete")</f>
        <v>Cycle Incomplete</v>
      </c>
      <c r="AE113" s="121"/>
      <c r="AF113" s="139"/>
    </row>
    <row r="114" spans="1:32" ht="15" customHeight="1" x14ac:dyDescent="0.25">
      <c r="A114" s="155"/>
      <c r="B114" s="33"/>
      <c r="C114" s="34"/>
      <c r="D114" s="34"/>
      <c r="E114" s="34"/>
      <c r="F114" s="34"/>
      <c r="G114" s="34"/>
      <c r="H114" s="34"/>
      <c r="I114" s="34"/>
      <c r="J114" s="34"/>
      <c r="K114" s="34"/>
      <c r="L114" s="34"/>
      <c r="M114" s="143"/>
      <c r="N114" s="122">
        <f>COUNTIF(C114:L118,"y")</f>
        <v>0</v>
      </c>
      <c r="O114" s="146" t="str">
        <f t="shared" ref="O114" si="40">IF(N114&gt;0,"OK","No Observation")</f>
        <v>No Observation</v>
      </c>
      <c r="P114" s="34"/>
      <c r="Q114" s="34"/>
      <c r="R114" s="34"/>
      <c r="S114" s="34"/>
      <c r="T114" s="34"/>
      <c r="U114" s="34"/>
      <c r="V114" s="34"/>
      <c r="W114" s="34"/>
      <c r="X114" s="34"/>
      <c r="Y114" s="34"/>
      <c r="Z114" s="34"/>
      <c r="AA114" s="143"/>
      <c r="AB114" s="122">
        <f>COUNTIF(P114:Z118,"Y")</f>
        <v>0</v>
      </c>
      <c r="AC114" s="146" t="str">
        <f t="shared" ref="AC114" si="41">IF(AB114&gt;0,"OK","No Debrief")</f>
        <v>No Debrief</v>
      </c>
      <c r="AD114" s="68" t="s">
        <v>62</v>
      </c>
      <c r="AE114" s="125"/>
      <c r="AF114" s="151"/>
    </row>
    <row r="115" spans="1:32" x14ac:dyDescent="0.25">
      <c r="A115" s="156"/>
      <c r="B115" s="35"/>
      <c r="C115" s="36"/>
      <c r="D115" s="36"/>
      <c r="E115" s="36"/>
      <c r="F115" s="36"/>
      <c r="G115" s="36"/>
      <c r="H115" s="36"/>
      <c r="I115" s="36"/>
      <c r="J115" s="36"/>
      <c r="K115" s="36"/>
      <c r="L115" s="36"/>
      <c r="M115" s="144"/>
      <c r="N115" s="123"/>
      <c r="O115" s="147"/>
      <c r="P115" s="36"/>
      <c r="Q115" s="36"/>
      <c r="R115" s="36"/>
      <c r="S115" s="36"/>
      <c r="T115" s="36"/>
      <c r="U115" s="36"/>
      <c r="V115" s="36"/>
      <c r="W115" s="36"/>
      <c r="X115" s="36"/>
      <c r="Y115" s="36"/>
      <c r="Z115" s="36"/>
      <c r="AA115" s="144"/>
      <c r="AB115" s="123"/>
      <c r="AC115" s="147"/>
      <c r="AD115" s="94" t="str">
        <f>IF(O114="OK", "Yes", "No")</f>
        <v>No</v>
      </c>
      <c r="AE115" s="126"/>
      <c r="AF115" s="150"/>
    </row>
    <row r="116" spans="1:32" x14ac:dyDescent="0.25">
      <c r="A116" s="156"/>
      <c r="B116" s="35"/>
      <c r="C116" s="36"/>
      <c r="D116" s="36"/>
      <c r="E116" s="36"/>
      <c r="F116" s="36"/>
      <c r="G116" s="36"/>
      <c r="H116" s="36"/>
      <c r="I116" s="36"/>
      <c r="J116" s="36"/>
      <c r="K116" s="36"/>
      <c r="L116" s="36"/>
      <c r="M116" s="144"/>
      <c r="N116" s="123"/>
      <c r="O116" s="147"/>
      <c r="P116" s="36"/>
      <c r="Q116" s="36"/>
      <c r="R116" s="36"/>
      <c r="S116" s="36"/>
      <c r="T116" s="36"/>
      <c r="U116" s="36"/>
      <c r="V116" s="36"/>
      <c r="W116" s="36"/>
      <c r="X116" s="36"/>
      <c r="Y116" s="36"/>
      <c r="Z116" s="36"/>
      <c r="AA116" s="144"/>
      <c r="AB116" s="123"/>
      <c r="AC116" s="147"/>
      <c r="AD116" s="55" t="s">
        <v>63</v>
      </c>
      <c r="AE116" s="126"/>
      <c r="AF116" s="93" t="s">
        <v>86</v>
      </c>
    </row>
    <row r="117" spans="1:32" x14ac:dyDescent="0.25">
      <c r="A117" s="157"/>
      <c r="B117" s="35"/>
      <c r="C117" s="36"/>
      <c r="D117" s="36"/>
      <c r="E117" s="36"/>
      <c r="F117" s="36"/>
      <c r="G117" s="36"/>
      <c r="H117" s="36"/>
      <c r="I117" s="36"/>
      <c r="J117" s="36"/>
      <c r="K117" s="36"/>
      <c r="L117" s="36"/>
      <c r="M117" s="144"/>
      <c r="N117" s="123"/>
      <c r="O117" s="147"/>
      <c r="P117" s="36"/>
      <c r="Q117" s="36"/>
      <c r="R117" s="36"/>
      <c r="S117" s="36"/>
      <c r="T117" s="36"/>
      <c r="U117" s="36"/>
      <c r="V117" s="36"/>
      <c r="W117" s="36"/>
      <c r="X117" s="36"/>
      <c r="Y117" s="36"/>
      <c r="Z117" s="36"/>
      <c r="AA117" s="144"/>
      <c r="AB117" s="123"/>
      <c r="AC117" s="147"/>
      <c r="AD117" s="94" t="str">
        <f>IF(AC114="OK","Yes","No")</f>
        <v>No</v>
      </c>
      <c r="AE117" s="126"/>
      <c r="AF117" s="134"/>
    </row>
    <row r="118" spans="1:32" x14ac:dyDescent="0.25">
      <c r="A118" s="71" t="str">
        <f>IF(AD113="Cycle Complete", "", "Caution: Previous cycle incomplete")</f>
        <v>Caution: Previous cycle incomplete</v>
      </c>
      <c r="B118" s="37"/>
      <c r="C118" s="38"/>
      <c r="D118" s="38"/>
      <c r="E118" s="38"/>
      <c r="F118" s="38"/>
      <c r="G118" s="38"/>
      <c r="H118" s="38"/>
      <c r="I118" s="38"/>
      <c r="J118" s="38"/>
      <c r="K118" s="38"/>
      <c r="L118" s="38"/>
      <c r="M118" s="145"/>
      <c r="N118" s="124"/>
      <c r="O118" s="148"/>
      <c r="P118" s="38"/>
      <c r="Q118" s="38"/>
      <c r="R118" s="38"/>
      <c r="S118" s="38"/>
      <c r="T118" s="38"/>
      <c r="U118" s="38"/>
      <c r="V118" s="38"/>
      <c r="W118" s="38"/>
      <c r="X118" s="38"/>
      <c r="Y118" s="38"/>
      <c r="Z118" s="38"/>
      <c r="AA118" s="145"/>
      <c r="AB118" s="124"/>
      <c r="AC118" s="148"/>
      <c r="AD118" s="57" t="str">
        <f>IF(AND(AD115="Yes",AD117="Yes"),"Cycle Complete","Cycle Incomplete")</f>
        <v>Cycle Incomplete</v>
      </c>
      <c r="AE118" s="127"/>
      <c r="AF118" s="135"/>
    </row>
    <row r="119" spans="1:32" ht="15" customHeight="1" x14ac:dyDescent="0.25">
      <c r="A119" s="152"/>
      <c r="B119" s="45"/>
      <c r="C119" s="46"/>
      <c r="D119" s="46"/>
      <c r="E119" s="46"/>
      <c r="F119" s="46"/>
      <c r="G119" s="46"/>
      <c r="H119" s="46"/>
      <c r="I119" s="46"/>
      <c r="J119" s="46"/>
      <c r="K119" s="46"/>
      <c r="L119" s="46"/>
      <c r="M119" s="128"/>
      <c r="N119" s="131">
        <f>COUNTIF(C119:L123,"y")</f>
        <v>0</v>
      </c>
      <c r="O119" s="140" t="str">
        <f t="shared" ref="O119" si="42">IF(N119&gt;0,"OK","No Observation")</f>
        <v>No Observation</v>
      </c>
      <c r="P119" s="46"/>
      <c r="Q119" s="46"/>
      <c r="R119" s="46"/>
      <c r="S119" s="46"/>
      <c r="T119" s="46"/>
      <c r="U119" s="46"/>
      <c r="V119" s="46"/>
      <c r="W119" s="46"/>
      <c r="X119" s="46"/>
      <c r="Y119" s="46"/>
      <c r="Z119" s="46"/>
      <c r="AA119" s="128"/>
      <c r="AB119" s="131">
        <f>COUNTIF(P119:Z123,"Y")</f>
        <v>0</v>
      </c>
      <c r="AC119" s="140" t="str">
        <f t="shared" ref="AC119" si="43">IF(AB119&gt;0,"OK","No Debrief")</f>
        <v>No Debrief</v>
      </c>
      <c r="AD119" s="68" t="s">
        <v>62</v>
      </c>
      <c r="AE119" s="119"/>
      <c r="AF119" s="136"/>
    </row>
    <row r="120" spans="1:32" x14ac:dyDescent="0.25">
      <c r="A120" s="153"/>
      <c r="B120" s="47"/>
      <c r="C120" s="48"/>
      <c r="D120" s="48"/>
      <c r="E120" s="48"/>
      <c r="F120" s="48"/>
      <c r="G120" s="48"/>
      <c r="H120" s="48"/>
      <c r="I120" s="48"/>
      <c r="J120" s="48"/>
      <c r="K120" s="48"/>
      <c r="L120" s="48"/>
      <c r="M120" s="129"/>
      <c r="N120" s="132"/>
      <c r="O120" s="141"/>
      <c r="P120" s="48"/>
      <c r="Q120" s="48"/>
      <c r="R120" s="48"/>
      <c r="S120" s="48"/>
      <c r="T120" s="48"/>
      <c r="U120" s="48"/>
      <c r="V120" s="48"/>
      <c r="W120" s="48"/>
      <c r="X120" s="48"/>
      <c r="Y120" s="48"/>
      <c r="Z120" s="48"/>
      <c r="AA120" s="129"/>
      <c r="AB120" s="132"/>
      <c r="AC120" s="141"/>
      <c r="AD120" s="94" t="str">
        <f>IF(O119="OK", "Yes", "No")</f>
        <v>No</v>
      </c>
      <c r="AE120" s="120"/>
      <c r="AF120" s="137"/>
    </row>
    <row r="121" spans="1:32" x14ac:dyDescent="0.25">
      <c r="A121" s="153"/>
      <c r="B121" s="47"/>
      <c r="C121" s="48"/>
      <c r="D121" s="48"/>
      <c r="E121" s="48"/>
      <c r="F121" s="48"/>
      <c r="G121" s="48"/>
      <c r="H121" s="48"/>
      <c r="I121" s="48"/>
      <c r="J121" s="48"/>
      <c r="K121" s="48"/>
      <c r="L121" s="48"/>
      <c r="M121" s="129"/>
      <c r="N121" s="132"/>
      <c r="O121" s="141"/>
      <c r="P121" s="48"/>
      <c r="Q121" s="48"/>
      <c r="R121" s="48"/>
      <c r="S121" s="48"/>
      <c r="T121" s="48"/>
      <c r="U121" s="48"/>
      <c r="V121" s="48"/>
      <c r="W121" s="48"/>
      <c r="X121" s="48"/>
      <c r="Y121" s="48"/>
      <c r="Z121" s="48"/>
      <c r="AA121" s="129"/>
      <c r="AB121" s="132"/>
      <c r="AC121" s="141"/>
      <c r="AD121" s="55" t="s">
        <v>63</v>
      </c>
      <c r="AE121" s="120"/>
      <c r="AF121" s="93" t="s">
        <v>86</v>
      </c>
    </row>
    <row r="122" spans="1:32" x14ac:dyDescent="0.25">
      <c r="A122" s="154"/>
      <c r="B122" s="47"/>
      <c r="C122" s="48"/>
      <c r="D122" s="48"/>
      <c r="E122" s="48"/>
      <c r="F122" s="48"/>
      <c r="G122" s="48"/>
      <c r="H122" s="48"/>
      <c r="I122" s="48"/>
      <c r="J122" s="48"/>
      <c r="K122" s="48"/>
      <c r="L122" s="48"/>
      <c r="M122" s="129"/>
      <c r="N122" s="132"/>
      <c r="O122" s="141"/>
      <c r="P122" s="48"/>
      <c r="Q122" s="48"/>
      <c r="R122" s="48"/>
      <c r="S122" s="48"/>
      <c r="T122" s="48"/>
      <c r="U122" s="48"/>
      <c r="V122" s="48"/>
      <c r="W122" s="48"/>
      <c r="X122" s="48"/>
      <c r="Y122" s="48"/>
      <c r="Z122" s="48"/>
      <c r="AA122" s="129"/>
      <c r="AB122" s="132"/>
      <c r="AC122" s="141"/>
      <c r="AD122" s="94" t="str">
        <f>IF(AC119="OK","Yes","No")</f>
        <v>No</v>
      </c>
      <c r="AE122" s="120"/>
      <c r="AF122" s="138"/>
    </row>
    <row r="123" spans="1:32" x14ac:dyDescent="0.25">
      <c r="A123" s="53" t="str">
        <f>IF(AD118="Cycle Complete", "", "Caution: Previous cycle incomplete")</f>
        <v>Caution: Previous cycle incomplete</v>
      </c>
      <c r="B123" s="49"/>
      <c r="C123" s="50"/>
      <c r="D123" s="50"/>
      <c r="E123" s="50"/>
      <c r="F123" s="50"/>
      <c r="G123" s="50"/>
      <c r="H123" s="50"/>
      <c r="I123" s="50"/>
      <c r="J123" s="50"/>
      <c r="K123" s="50"/>
      <c r="L123" s="50"/>
      <c r="M123" s="130"/>
      <c r="N123" s="133"/>
      <c r="O123" s="142"/>
      <c r="P123" s="50"/>
      <c r="Q123" s="50"/>
      <c r="R123" s="50"/>
      <c r="S123" s="50"/>
      <c r="T123" s="50"/>
      <c r="U123" s="50"/>
      <c r="V123" s="50"/>
      <c r="W123" s="50"/>
      <c r="X123" s="50"/>
      <c r="Y123" s="50"/>
      <c r="Z123" s="50"/>
      <c r="AA123" s="130"/>
      <c r="AB123" s="133"/>
      <c r="AC123" s="142"/>
      <c r="AD123" s="57" t="str">
        <f>IF(AND(AD120="Yes",AD122="Yes"),"Cycle Complete","Cycle Incomplete")</f>
        <v>Cycle Incomplete</v>
      </c>
      <c r="AE123" s="121"/>
      <c r="AF123" s="139"/>
    </row>
    <row r="124" spans="1:32" ht="15" customHeight="1" x14ac:dyDescent="0.25">
      <c r="A124" s="155"/>
      <c r="B124" s="33"/>
      <c r="C124" s="34"/>
      <c r="D124" s="34"/>
      <c r="E124" s="34"/>
      <c r="F124" s="34"/>
      <c r="G124" s="34"/>
      <c r="H124" s="34"/>
      <c r="I124" s="34"/>
      <c r="J124" s="34"/>
      <c r="K124" s="34"/>
      <c r="L124" s="34"/>
      <c r="M124" s="143"/>
      <c r="N124" s="122">
        <f>COUNTIF(C124:L128,"y")</f>
        <v>0</v>
      </c>
      <c r="O124" s="146" t="str">
        <f t="shared" ref="O124" si="44">IF(N124&gt;0,"OK","No Observation")</f>
        <v>No Observation</v>
      </c>
      <c r="P124" s="34"/>
      <c r="Q124" s="34"/>
      <c r="R124" s="34"/>
      <c r="S124" s="34"/>
      <c r="T124" s="34"/>
      <c r="U124" s="34"/>
      <c r="V124" s="34"/>
      <c r="W124" s="34"/>
      <c r="X124" s="34"/>
      <c r="Y124" s="34"/>
      <c r="Z124" s="34"/>
      <c r="AA124" s="143"/>
      <c r="AB124" s="122">
        <f>COUNTIF(P124:Z128,"Y")</f>
        <v>0</v>
      </c>
      <c r="AC124" s="146" t="str">
        <f t="shared" ref="AC124" si="45">IF(AB124&gt;0,"OK","No Debrief")</f>
        <v>No Debrief</v>
      </c>
      <c r="AD124" s="68" t="s">
        <v>62</v>
      </c>
      <c r="AE124" s="125"/>
      <c r="AF124" s="151"/>
    </row>
    <row r="125" spans="1:32" x14ac:dyDescent="0.25">
      <c r="A125" s="156"/>
      <c r="B125" s="35"/>
      <c r="C125" s="36"/>
      <c r="D125" s="36"/>
      <c r="E125" s="36"/>
      <c r="F125" s="36"/>
      <c r="G125" s="36"/>
      <c r="H125" s="36"/>
      <c r="I125" s="36"/>
      <c r="J125" s="36"/>
      <c r="K125" s="36"/>
      <c r="L125" s="36"/>
      <c r="M125" s="144"/>
      <c r="N125" s="123"/>
      <c r="O125" s="147"/>
      <c r="P125" s="36"/>
      <c r="Q125" s="36"/>
      <c r="R125" s="36"/>
      <c r="S125" s="36"/>
      <c r="T125" s="36"/>
      <c r="U125" s="36"/>
      <c r="V125" s="36"/>
      <c r="W125" s="36"/>
      <c r="X125" s="36"/>
      <c r="Y125" s="36"/>
      <c r="Z125" s="36"/>
      <c r="AA125" s="144"/>
      <c r="AB125" s="123"/>
      <c r="AC125" s="147"/>
      <c r="AD125" s="94" t="str">
        <f>IF(O124="OK", "Yes", "No")</f>
        <v>No</v>
      </c>
      <c r="AE125" s="126"/>
      <c r="AF125" s="150"/>
    </row>
    <row r="126" spans="1:32" x14ac:dyDescent="0.25">
      <c r="A126" s="156"/>
      <c r="B126" s="35"/>
      <c r="C126" s="36"/>
      <c r="D126" s="36"/>
      <c r="E126" s="36"/>
      <c r="F126" s="36"/>
      <c r="G126" s="36"/>
      <c r="H126" s="36"/>
      <c r="I126" s="36"/>
      <c r="J126" s="36"/>
      <c r="K126" s="36"/>
      <c r="L126" s="36"/>
      <c r="M126" s="144"/>
      <c r="N126" s="123"/>
      <c r="O126" s="147"/>
      <c r="P126" s="36"/>
      <c r="Q126" s="36"/>
      <c r="R126" s="36"/>
      <c r="S126" s="36"/>
      <c r="T126" s="36"/>
      <c r="U126" s="36"/>
      <c r="V126" s="36"/>
      <c r="W126" s="36"/>
      <c r="X126" s="36"/>
      <c r="Y126" s="36"/>
      <c r="Z126" s="36"/>
      <c r="AA126" s="144"/>
      <c r="AB126" s="123"/>
      <c r="AC126" s="147"/>
      <c r="AD126" s="55" t="s">
        <v>63</v>
      </c>
      <c r="AE126" s="126"/>
      <c r="AF126" s="93" t="s">
        <v>86</v>
      </c>
    </row>
    <row r="127" spans="1:32" x14ac:dyDescent="0.25">
      <c r="A127" s="157"/>
      <c r="B127" s="35"/>
      <c r="C127" s="36"/>
      <c r="D127" s="36"/>
      <c r="E127" s="36"/>
      <c r="F127" s="36"/>
      <c r="G127" s="36"/>
      <c r="H127" s="36"/>
      <c r="I127" s="36"/>
      <c r="J127" s="36"/>
      <c r="K127" s="36"/>
      <c r="L127" s="36"/>
      <c r="M127" s="144"/>
      <c r="N127" s="123"/>
      <c r="O127" s="147"/>
      <c r="P127" s="36"/>
      <c r="Q127" s="36"/>
      <c r="R127" s="36"/>
      <c r="S127" s="36"/>
      <c r="T127" s="36"/>
      <c r="U127" s="36"/>
      <c r="V127" s="36"/>
      <c r="W127" s="36"/>
      <c r="X127" s="36"/>
      <c r="Y127" s="36"/>
      <c r="Z127" s="36"/>
      <c r="AA127" s="144"/>
      <c r="AB127" s="123"/>
      <c r="AC127" s="147"/>
      <c r="AD127" s="94" t="str">
        <f>IF(AC124="OK","Yes","No")</f>
        <v>No</v>
      </c>
      <c r="AE127" s="126"/>
      <c r="AF127" s="134"/>
    </row>
    <row r="128" spans="1:32" x14ac:dyDescent="0.25">
      <c r="A128" s="71" t="str">
        <f>IF(AD123="Cycle Complete", "", "Caution: Previous cycle incomplete")</f>
        <v>Caution: Previous cycle incomplete</v>
      </c>
      <c r="B128" s="37"/>
      <c r="C128" s="38"/>
      <c r="D128" s="38"/>
      <c r="E128" s="38"/>
      <c r="F128" s="38"/>
      <c r="G128" s="38"/>
      <c r="H128" s="38"/>
      <c r="I128" s="38"/>
      <c r="J128" s="38"/>
      <c r="K128" s="38"/>
      <c r="L128" s="38"/>
      <c r="M128" s="145"/>
      <c r="N128" s="124"/>
      <c r="O128" s="148"/>
      <c r="P128" s="38"/>
      <c r="Q128" s="38"/>
      <c r="R128" s="38"/>
      <c r="S128" s="38"/>
      <c r="T128" s="38"/>
      <c r="U128" s="38"/>
      <c r="V128" s="38"/>
      <c r="W128" s="38"/>
      <c r="X128" s="38"/>
      <c r="Y128" s="38"/>
      <c r="Z128" s="38"/>
      <c r="AA128" s="145"/>
      <c r="AB128" s="124"/>
      <c r="AC128" s="148"/>
      <c r="AD128" s="57" t="str">
        <f>IF(AND(AD125="Yes",AD127="Yes"),"Cycle Complete","Cycle Incomplete")</f>
        <v>Cycle Incomplete</v>
      </c>
      <c r="AE128" s="127"/>
      <c r="AF128" s="135"/>
    </row>
    <row r="129" spans="1:32" ht="15" customHeight="1" x14ac:dyDescent="0.25">
      <c r="A129" s="152"/>
      <c r="B129" s="45"/>
      <c r="C129" s="46"/>
      <c r="D129" s="46"/>
      <c r="E129" s="46"/>
      <c r="F129" s="46"/>
      <c r="G129" s="46"/>
      <c r="H129" s="46"/>
      <c r="I129" s="46"/>
      <c r="J129" s="46"/>
      <c r="K129" s="46"/>
      <c r="L129" s="46"/>
      <c r="M129" s="128"/>
      <c r="N129" s="131">
        <f>COUNTIF(C129:L133,"y")</f>
        <v>0</v>
      </c>
      <c r="O129" s="140" t="str">
        <f t="shared" ref="O129" si="46">IF(N129&gt;0,"OK","No Observation")</f>
        <v>No Observation</v>
      </c>
      <c r="P129" s="46"/>
      <c r="Q129" s="46"/>
      <c r="R129" s="46"/>
      <c r="S129" s="46"/>
      <c r="T129" s="46"/>
      <c r="U129" s="46"/>
      <c r="V129" s="46"/>
      <c r="W129" s="46"/>
      <c r="X129" s="46"/>
      <c r="Y129" s="46"/>
      <c r="Z129" s="46"/>
      <c r="AA129" s="128"/>
      <c r="AB129" s="131">
        <f>COUNTIF(P129:Z133,"Y")</f>
        <v>0</v>
      </c>
      <c r="AC129" s="140" t="str">
        <f t="shared" ref="AC129" si="47">IF(AB129&gt;0,"OK","No Debrief")</f>
        <v>No Debrief</v>
      </c>
      <c r="AD129" s="68" t="s">
        <v>62</v>
      </c>
      <c r="AE129" s="119"/>
      <c r="AF129" s="136"/>
    </row>
    <row r="130" spans="1:32" x14ac:dyDescent="0.25">
      <c r="A130" s="153"/>
      <c r="B130" s="47"/>
      <c r="C130" s="48"/>
      <c r="D130" s="48"/>
      <c r="E130" s="48"/>
      <c r="F130" s="48"/>
      <c r="G130" s="48"/>
      <c r="H130" s="48"/>
      <c r="I130" s="48"/>
      <c r="J130" s="48"/>
      <c r="K130" s="48"/>
      <c r="L130" s="48"/>
      <c r="M130" s="129"/>
      <c r="N130" s="132"/>
      <c r="O130" s="141"/>
      <c r="P130" s="48"/>
      <c r="Q130" s="48"/>
      <c r="R130" s="48"/>
      <c r="S130" s="48"/>
      <c r="T130" s="48"/>
      <c r="U130" s="48"/>
      <c r="V130" s="48"/>
      <c r="W130" s="48"/>
      <c r="X130" s="48"/>
      <c r="Y130" s="48"/>
      <c r="Z130" s="48"/>
      <c r="AA130" s="129"/>
      <c r="AB130" s="132"/>
      <c r="AC130" s="141"/>
      <c r="AD130" s="94" t="str">
        <f>IF(O129="OK", "Yes", "No")</f>
        <v>No</v>
      </c>
      <c r="AE130" s="120"/>
      <c r="AF130" s="137"/>
    </row>
    <row r="131" spans="1:32" x14ac:dyDescent="0.25">
      <c r="A131" s="153"/>
      <c r="B131" s="47"/>
      <c r="C131" s="48"/>
      <c r="D131" s="48"/>
      <c r="E131" s="48"/>
      <c r="F131" s="48"/>
      <c r="G131" s="48"/>
      <c r="H131" s="48"/>
      <c r="I131" s="48"/>
      <c r="J131" s="48"/>
      <c r="K131" s="48"/>
      <c r="L131" s="48"/>
      <c r="M131" s="129"/>
      <c r="N131" s="132"/>
      <c r="O131" s="141"/>
      <c r="P131" s="48"/>
      <c r="Q131" s="48"/>
      <c r="R131" s="48"/>
      <c r="S131" s="48"/>
      <c r="T131" s="48"/>
      <c r="U131" s="48"/>
      <c r="V131" s="48"/>
      <c r="W131" s="48"/>
      <c r="X131" s="48"/>
      <c r="Y131" s="48"/>
      <c r="Z131" s="48"/>
      <c r="AA131" s="129"/>
      <c r="AB131" s="132"/>
      <c r="AC131" s="141"/>
      <c r="AD131" s="55" t="s">
        <v>63</v>
      </c>
      <c r="AE131" s="120"/>
      <c r="AF131" s="93" t="s">
        <v>86</v>
      </c>
    </row>
    <row r="132" spans="1:32" x14ac:dyDescent="0.25">
      <c r="A132" s="154"/>
      <c r="B132" s="47"/>
      <c r="C132" s="48"/>
      <c r="D132" s="48"/>
      <c r="E132" s="48"/>
      <c r="F132" s="48"/>
      <c r="G132" s="48"/>
      <c r="H132" s="48"/>
      <c r="I132" s="48"/>
      <c r="J132" s="48"/>
      <c r="K132" s="48"/>
      <c r="L132" s="48"/>
      <c r="M132" s="129"/>
      <c r="N132" s="132"/>
      <c r="O132" s="141"/>
      <c r="P132" s="48"/>
      <c r="Q132" s="48"/>
      <c r="R132" s="48"/>
      <c r="S132" s="48"/>
      <c r="T132" s="48"/>
      <c r="U132" s="48"/>
      <c r="V132" s="48"/>
      <c r="W132" s="48"/>
      <c r="X132" s="48"/>
      <c r="Y132" s="48"/>
      <c r="Z132" s="48"/>
      <c r="AA132" s="129"/>
      <c r="AB132" s="132"/>
      <c r="AC132" s="141"/>
      <c r="AD132" s="94" t="str">
        <f>IF(AC129="OK","Yes","No")</f>
        <v>No</v>
      </c>
      <c r="AE132" s="120"/>
      <c r="AF132" s="138"/>
    </row>
    <row r="133" spans="1:32" x14ac:dyDescent="0.25">
      <c r="A133" s="53" t="str">
        <f>IF(AD128="Cycle Complete", "", "Caution: Previous cycle incomplete")</f>
        <v>Caution: Previous cycle incomplete</v>
      </c>
      <c r="B133" s="49"/>
      <c r="C133" s="50"/>
      <c r="D133" s="50"/>
      <c r="E133" s="50"/>
      <c r="F133" s="50"/>
      <c r="G133" s="50"/>
      <c r="H133" s="50"/>
      <c r="I133" s="50"/>
      <c r="J133" s="50"/>
      <c r="K133" s="50"/>
      <c r="L133" s="50"/>
      <c r="M133" s="130"/>
      <c r="N133" s="133"/>
      <c r="O133" s="142"/>
      <c r="P133" s="50"/>
      <c r="Q133" s="50"/>
      <c r="R133" s="50"/>
      <c r="S133" s="50"/>
      <c r="T133" s="50"/>
      <c r="U133" s="50"/>
      <c r="V133" s="50"/>
      <c r="W133" s="50"/>
      <c r="X133" s="50"/>
      <c r="Y133" s="50"/>
      <c r="Z133" s="50"/>
      <c r="AA133" s="130"/>
      <c r="AB133" s="133"/>
      <c r="AC133" s="142"/>
      <c r="AD133" s="57" t="str">
        <f>IF(AND(AD130="Yes",AD132="Yes"),"Cycle Complete","Cycle Incomplete")</f>
        <v>Cycle Incomplete</v>
      </c>
      <c r="AE133" s="121"/>
      <c r="AF133" s="139"/>
    </row>
    <row r="134" spans="1:32" ht="15" customHeight="1" x14ac:dyDescent="0.25">
      <c r="A134" s="155"/>
      <c r="B134" s="33"/>
      <c r="C134" s="34"/>
      <c r="D134" s="34"/>
      <c r="E134" s="34"/>
      <c r="F134" s="34"/>
      <c r="G134" s="34"/>
      <c r="H134" s="34"/>
      <c r="I134" s="34"/>
      <c r="J134" s="34"/>
      <c r="K134" s="34"/>
      <c r="L134" s="34"/>
      <c r="M134" s="143"/>
      <c r="N134" s="122">
        <f>COUNTIF(C134:L138,"y")</f>
        <v>0</v>
      </c>
      <c r="O134" s="146" t="str">
        <f t="shared" ref="O134" si="48">IF(N134&gt;0,"OK","No Observation")</f>
        <v>No Observation</v>
      </c>
      <c r="P134" s="34"/>
      <c r="Q134" s="34"/>
      <c r="R134" s="34"/>
      <c r="S134" s="34"/>
      <c r="T134" s="34"/>
      <c r="U134" s="34"/>
      <c r="V134" s="34"/>
      <c r="W134" s="34"/>
      <c r="X134" s="34"/>
      <c r="Y134" s="34"/>
      <c r="Z134" s="34"/>
      <c r="AA134" s="143"/>
      <c r="AB134" s="122">
        <f>COUNTIF(P134:Z138,"Y")</f>
        <v>0</v>
      </c>
      <c r="AC134" s="146" t="str">
        <f t="shared" ref="AC134" si="49">IF(AB134&gt;0,"OK","No Debrief")</f>
        <v>No Debrief</v>
      </c>
      <c r="AD134" s="68" t="s">
        <v>62</v>
      </c>
      <c r="AE134" s="125"/>
      <c r="AF134" s="151"/>
    </row>
    <row r="135" spans="1:32" x14ac:dyDescent="0.25">
      <c r="A135" s="156"/>
      <c r="B135" s="35"/>
      <c r="C135" s="36"/>
      <c r="D135" s="36"/>
      <c r="E135" s="36"/>
      <c r="F135" s="36"/>
      <c r="G135" s="36"/>
      <c r="H135" s="36"/>
      <c r="I135" s="36"/>
      <c r="J135" s="36"/>
      <c r="K135" s="36"/>
      <c r="L135" s="36"/>
      <c r="M135" s="144"/>
      <c r="N135" s="123"/>
      <c r="O135" s="147"/>
      <c r="P135" s="36"/>
      <c r="Q135" s="36"/>
      <c r="R135" s="36"/>
      <c r="S135" s="36"/>
      <c r="T135" s="36"/>
      <c r="U135" s="36"/>
      <c r="V135" s="36"/>
      <c r="W135" s="36"/>
      <c r="X135" s="36"/>
      <c r="Y135" s="36"/>
      <c r="Z135" s="36"/>
      <c r="AA135" s="144"/>
      <c r="AB135" s="123"/>
      <c r="AC135" s="147"/>
      <c r="AD135" s="94" t="str">
        <f>IF(O134="OK", "Yes", "No")</f>
        <v>No</v>
      </c>
      <c r="AE135" s="126"/>
      <c r="AF135" s="150"/>
    </row>
    <row r="136" spans="1:32" x14ac:dyDescent="0.25">
      <c r="A136" s="156"/>
      <c r="B136" s="35"/>
      <c r="C136" s="36"/>
      <c r="D136" s="36"/>
      <c r="E136" s="36"/>
      <c r="F136" s="36"/>
      <c r="G136" s="36"/>
      <c r="H136" s="36"/>
      <c r="I136" s="36"/>
      <c r="J136" s="36"/>
      <c r="K136" s="36"/>
      <c r="L136" s="36"/>
      <c r="M136" s="144"/>
      <c r="N136" s="123"/>
      <c r="O136" s="147"/>
      <c r="P136" s="36"/>
      <c r="Q136" s="36"/>
      <c r="R136" s="36"/>
      <c r="S136" s="36"/>
      <c r="T136" s="36"/>
      <c r="U136" s="36"/>
      <c r="V136" s="36"/>
      <c r="W136" s="36"/>
      <c r="X136" s="36"/>
      <c r="Y136" s="36"/>
      <c r="Z136" s="36"/>
      <c r="AA136" s="144"/>
      <c r="AB136" s="123"/>
      <c r="AC136" s="147"/>
      <c r="AD136" s="55" t="s">
        <v>63</v>
      </c>
      <c r="AE136" s="126"/>
      <c r="AF136" s="93" t="s">
        <v>86</v>
      </c>
    </row>
    <row r="137" spans="1:32" x14ac:dyDescent="0.25">
      <c r="A137" s="157"/>
      <c r="B137" s="35"/>
      <c r="C137" s="36"/>
      <c r="D137" s="36"/>
      <c r="E137" s="36"/>
      <c r="F137" s="36"/>
      <c r="G137" s="36"/>
      <c r="H137" s="36"/>
      <c r="I137" s="36"/>
      <c r="J137" s="36"/>
      <c r="K137" s="36"/>
      <c r="L137" s="36"/>
      <c r="M137" s="144"/>
      <c r="N137" s="123"/>
      <c r="O137" s="147"/>
      <c r="P137" s="36"/>
      <c r="Q137" s="36"/>
      <c r="R137" s="36"/>
      <c r="S137" s="36"/>
      <c r="T137" s="36"/>
      <c r="U137" s="36"/>
      <c r="V137" s="36"/>
      <c r="W137" s="36"/>
      <c r="X137" s="36"/>
      <c r="Y137" s="36"/>
      <c r="Z137" s="36"/>
      <c r="AA137" s="144"/>
      <c r="AB137" s="123"/>
      <c r="AC137" s="147"/>
      <c r="AD137" s="94" t="str">
        <f>IF(AC134="OK","Yes","No")</f>
        <v>No</v>
      </c>
      <c r="AE137" s="126"/>
      <c r="AF137" s="134"/>
    </row>
    <row r="138" spans="1:32" x14ac:dyDescent="0.25">
      <c r="A138" s="71" t="str">
        <f>IF(AD133="Cycle Complete", "", "Caution: Previous cycle incomplete")</f>
        <v>Caution: Previous cycle incomplete</v>
      </c>
      <c r="B138" s="37"/>
      <c r="C138" s="38"/>
      <c r="D138" s="38"/>
      <c r="E138" s="38"/>
      <c r="F138" s="38"/>
      <c r="G138" s="38"/>
      <c r="H138" s="38"/>
      <c r="I138" s="38"/>
      <c r="J138" s="38"/>
      <c r="K138" s="38"/>
      <c r="L138" s="38"/>
      <c r="M138" s="145"/>
      <c r="N138" s="124"/>
      <c r="O138" s="148"/>
      <c r="P138" s="38"/>
      <c r="Q138" s="38"/>
      <c r="R138" s="38"/>
      <c r="S138" s="38"/>
      <c r="T138" s="38"/>
      <c r="U138" s="38"/>
      <c r="V138" s="38"/>
      <c r="W138" s="38"/>
      <c r="X138" s="38"/>
      <c r="Y138" s="38"/>
      <c r="Z138" s="38"/>
      <c r="AA138" s="145"/>
      <c r="AB138" s="124"/>
      <c r="AC138" s="148"/>
      <c r="AD138" s="57" t="str">
        <f>IF(AND(AD135="Yes",AD137="Yes"),"Cycle Complete","Cycle Incomplete")</f>
        <v>Cycle Incomplete</v>
      </c>
      <c r="AE138" s="127"/>
      <c r="AF138" s="135"/>
    </row>
    <row r="139" spans="1:32" ht="15" customHeight="1" x14ac:dyDescent="0.25">
      <c r="A139" s="152"/>
      <c r="B139" s="45"/>
      <c r="C139" s="46"/>
      <c r="D139" s="46"/>
      <c r="E139" s="46"/>
      <c r="F139" s="46"/>
      <c r="G139" s="46"/>
      <c r="H139" s="46"/>
      <c r="I139" s="46"/>
      <c r="J139" s="46"/>
      <c r="K139" s="46"/>
      <c r="L139" s="46"/>
      <c r="M139" s="128"/>
      <c r="N139" s="131">
        <f>COUNTIF(C139:L143,"y")</f>
        <v>0</v>
      </c>
      <c r="O139" s="140" t="str">
        <f t="shared" ref="O139" si="50">IF(N139&gt;0,"OK","No Observation")</f>
        <v>No Observation</v>
      </c>
      <c r="P139" s="46"/>
      <c r="Q139" s="46"/>
      <c r="R139" s="46"/>
      <c r="S139" s="46"/>
      <c r="T139" s="46"/>
      <c r="U139" s="46"/>
      <c r="V139" s="46"/>
      <c r="W139" s="46"/>
      <c r="X139" s="46"/>
      <c r="Y139" s="46"/>
      <c r="Z139" s="46"/>
      <c r="AA139" s="128"/>
      <c r="AB139" s="131">
        <f>COUNTIF(P139:Z143,"Y")</f>
        <v>0</v>
      </c>
      <c r="AC139" s="140" t="str">
        <f t="shared" ref="AC139" si="51">IF(AB139&gt;0,"OK","No Debrief")</f>
        <v>No Debrief</v>
      </c>
      <c r="AD139" s="68" t="s">
        <v>62</v>
      </c>
      <c r="AE139" s="119"/>
      <c r="AF139" s="136"/>
    </row>
    <row r="140" spans="1:32" x14ac:dyDescent="0.25">
      <c r="A140" s="153"/>
      <c r="B140" s="47"/>
      <c r="C140" s="48"/>
      <c r="D140" s="48"/>
      <c r="E140" s="48"/>
      <c r="F140" s="48"/>
      <c r="G140" s="48"/>
      <c r="H140" s="48"/>
      <c r="I140" s="48"/>
      <c r="J140" s="48"/>
      <c r="K140" s="48"/>
      <c r="L140" s="48"/>
      <c r="M140" s="129"/>
      <c r="N140" s="132"/>
      <c r="O140" s="141"/>
      <c r="P140" s="48"/>
      <c r="Q140" s="48"/>
      <c r="R140" s="48"/>
      <c r="S140" s="48"/>
      <c r="T140" s="48"/>
      <c r="U140" s="48"/>
      <c r="V140" s="48"/>
      <c r="W140" s="48"/>
      <c r="X140" s="48"/>
      <c r="Y140" s="48"/>
      <c r="Z140" s="48"/>
      <c r="AA140" s="129"/>
      <c r="AB140" s="132"/>
      <c r="AC140" s="141"/>
      <c r="AD140" s="94" t="str">
        <f>IF(O139="OK", "Yes", "No")</f>
        <v>No</v>
      </c>
      <c r="AE140" s="120"/>
      <c r="AF140" s="137"/>
    </row>
    <row r="141" spans="1:32" x14ac:dyDescent="0.25">
      <c r="A141" s="153"/>
      <c r="B141" s="47"/>
      <c r="C141" s="48"/>
      <c r="D141" s="48"/>
      <c r="E141" s="48"/>
      <c r="F141" s="48"/>
      <c r="G141" s="48"/>
      <c r="H141" s="48"/>
      <c r="I141" s="48"/>
      <c r="J141" s="48"/>
      <c r="K141" s="48"/>
      <c r="L141" s="48"/>
      <c r="M141" s="129"/>
      <c r="N141" s="132"/>
      <c r="O141" s="141"/>
      <c r="P141" s="48"/>
      <c r="Q141" s="48"/>
      <c r="R141" s="48"/>
      <c r="S141" s="48"/>
      <c r="T141" s="48"/>
      <c r="U141" s="48"/>
      <c r="V141" s="48"/>
      <c r="W141" s="48"/>
      <c r="X141" s="48"/>
      <c r="Y141" s="48"/>
      <c r="Z141" s="48"/>
      <c r="AA141" s="129"/>
      <c r="AB141" s="132"/>
      <c r="AC141" s="141"/>
      <c r="AD141" s="55" t="s">
        <v>63</v>
      </c>
      <c r="AE141" s="120"/>
      <c r="AF141" s="93" t="s">
        <v>86</v>
      </c>
    </row>
    <row r="142" spans="1:32" x14ac:dyDescent="0.25">
      <c r="A142" s="154"/>
      <c r="B142" s="47"/>
      <c r="C142" s="48"/>
      <c r="D142" s="48"/>
      <c r="E142" s="48"/>
      <c r="F142" s="48"/>
      <c r="G142" s="48"/>
      <c r="H142" s="48"/>
      <c r="I142" s="48"/>
      <c r="J142" s="48"/>
      <c r="K142" s="48"/>
      <c r="L142" s="48"/>
      <c r="M142" s="129"/>
      <c r="N142" s="132"/>
      <c r="O142" s="141"/>
      <c r="P142" s="48"/>
      <c r="Q142" s="48"/>
      <c r="R142" s="48"/>
      <c r="S142" s="48"/>
      <c r="T142" s="48"/>
      <c r="U142" s="48"/>
      <c r="V142" s="48"/>
      <c r="W142" s="48"/>
      <c r="X142" s="48"/>
      <c r="Y142" s="48"/>
      <c r="Z142" s="48"/>
      <c r="AA142" s="129"/>
      <c r="AB142" s="132"/>
      <c r="AC142" s="141"/>
      <c r="AD142" s="94" t="str">
        <f>IF(AC139="OK","Yes","No")</f>
        <v>No</v>
      </c>
      <c r="AE142" s="120"/>
      <c r="AF142" s="138"/>
    </row>
    <row r="143" spans="1:32" x14ac:dyDescent="0.25">
      <c r="A143" s="53" t="str">
        <f>IF(AD138="Cycle Complete", "", "Caution: Previous cycle incomplete")</f>
        <v>Caution: Previous cycle incomplete</v>
      </c>
      <c r="B143" s="49"/>
      <c r="C143" s="50"/>
      <c r="D143" s="50"/>
      <c r="E143" s="50"/>
      <c r="F143" s="50"/>
      <c r="G143" s="50"/>
      <c r="H143" s="50"/>
      <c r="I143" s="50"/>
      <c r="J143" s="50"/>
      <c r="K143" s="50"/>
      <c r="L143" s="50"/>
      <c r="M143" s="130"/>
      <c r="N143" s="133"/>
      <c r="O143" s="142"/>
      <c r="P143" s="50"/>
      <c r="Q143" s="50"/>
      <c r="R143" s="50"/>
      <c r="S143" s="50"/>
      <c r="T143" s="50"/>
      <c r="U143" s="50"/>
      <c r="V143" s="50"/>
      <c r="W143" s="50"/>
      <c r="X143" s="50"/>
      <c r="Y143" s="50"/>
      <c r="Z143" s="50"/>
      <c r="AA143" s="130"/>
      <c r="AB143" s="133"/>
      <c r="AC143" s="142"/>
      <c r="AD143" s="57" t="str">
        <f>IF(AND(AD140="Yes",AD142="Yes"),"Cycle Complete","Cycle Incomplete")</f>
        <v>Cycle Incomplete</v>
      </c>
      <c r="AE143" s="121"/>
      <c r="AF143" s="139"/>
    </row>
    <row r="144" spans="1:32" ht="15" customHeight="1" x14ac:dyDescent="0.25">
      <c r="A144" s="155"/>
      <c r="B144" s="33"/>
      <c r="C144" s="34"/>
      <c r="D144" s="34"/>
      <c r="E144" s="34"/>
      <c r="F144" s="34"/>
      <c r="G144" s="34"/>
      <c r="H144" s="34"/>
      <c r="I144" s="34"/>
      <c r="J144" s="34"/>
      <c r="K144" s="34"/>
      <c r="L144" s="34"/>
      <c r="M144" s="143"/>
      <c r="N144" s="122">
        <f>COUNTIF(C144:L148,"y")</f>
        <v>0</v>
      </c>
      <c r="O144" s="146" t="str">
        <f t="shared" ref="O144" si="52">IF(N144&gt;0,"OK","No Observation")</f>
        <v>No Observation</v>
      </c>
      <c r="P144" s="34"/>
      <c r="Q144" s="34"/>
      <c r="R144" s="34"/>
      <c r="S144" s="34"/>
      <c r="T144" s="34"/>
      <c r="U144" s="34"/>
      <c r="V144" s="34"/>
      <c r="W144" s="34"/>
      <c r="X144" s="34"/>
      <c r="Y144" s="34"/>
      <c r="Z144" s="34"/>
      <c r="AA144" s="143"/>
      <c r="AB144" s="122">
        <f>COUNTIF(P144:Z148,"Y")</f>
        <v>0</v>
      </c>
      <c r="AC144" s="146" t="str">
        <f t="shared" ref="AC144" si="53">IF(AB144&gt;0,"OK","No Debrief")</f>
        <v>No Debrief</v>
      </c>
      <c r="AD144" s="68" t="s">
        <v>62</v>
      </c>
      <c r="AE144" s="125"/>
      <c r="AF144" s="151"/>
    </row>
    <row r="145" spans="1:32" x14ac:dyDescent="0.25">
      <c r="A145" s="156"/>
      <c r="B145" s="35"/>
      <c r="C145" s="36"/>
      <c r="D145" s="36"/>
      <c r="E145" s="36"/>
      <c r="F145" s="36"/>
      <c r="G145" s="36"/>
      <c r="H145" s="36"/>
      <c r="I145" s="36"/>
      <c r="J145" s="36"/>
      <c r="K145" s="36"/>
      <c r="L145" s="36"/>
      <c r="M145" s="144"/>
      <c r="N145" s="123"/>
      <c r="O145" s="147"/>
      <c r="P145" s="36"/>
      <c r="Q145" s="36"/>
      <c r="R145" s="36"/>
      <c r="S145" s="36"/>
      <c r="T145" s="36"/>
      <c r="U145" s="36"/>
      <c r="V145" s="36"/>
      <c r="W145" s="36"/>
      <c r="X145" s="36"/>
      <c r="Y145" s="36"/>
      <c r="Z145" s="36"/>
      <c r="AA145" s="144"/>
      <c r="AB145" s="123"/>
      <c r="AC145" s="147"/>
      <c r="AD145" s="94" t="str">
        <f>IF(O144="OK", "Yes", "No")</f>
        <v>No</v>
      </c>
      <c r="AE145" s="126"/>
      <c r="AF145" s="150"/>
    </row>
    <row r="146" spans="1:32" x14ac:dyDescent="0.25">
      <c r="A146" s="156"/>
      <c r="B146" s="35"/>
      <c r="C146" s="36"/>
      <c r="D146" s="36"/>
      <c r="E146" s="36"/>
      <c r="F146" s="36"/>
      <c r="G146" s="36"/>
      <c r="H146" s="36"/>
      <c r="I146" s="36"/>
      <c r="J146" s="36"/>
      <c r="K146" s="36"/>
      <c r="L146" s="36"/>
      <c r="M146" s="144"/>
      <c r="N146" s="123"/>
      <c r="O146" s="147"/>
      <c r="P146" s="36"/>
      <c r="Q146" s="36"/>
      <c r="R146" s="36"/>
      <c r="S146" s="36"/>
      <c r="T146" s="36"/>
      <c r="U146" s="36"/>
      <c r="V146" s="36"/>
      <c r="W146" s="36"/>
      <c r="X146" s="36"/>
      <c r="Y146" s="36"/>
      <c r="Z146" s="36"/>
      <c r="AA146" s="144"/>
      <c r="AB146" s="123"/>
      <c r="AC146" s="147"/>
      <c r="AD146" s="55" t="s">
        <v>63</v>
      </c>
      <c r="AE146" s="126"/>
      <c r="AF146" s="93" t="s">
        <v>86</v>
      </c>
    </row>
    <row r="147" spans="1:32" x14ac:dyDescent="0.25">
      <c r="A147" s="157"/>
      <c r="B147" s="35"/>
      <c r="C147" s="36"/>
      <c r="D147" s="36"/>
      <c r="E147" s="36"/>
      <c r="F147" s="36"/>
      <c r="G147" s="36"/>
      <c r="H147" s="36"/>
      <c r="I147" s="36"/>
      <c r="J147" s="36"/>
      <c r="K147" s="36"/>
      <c r="L147" s="36"/>
      <c r="M147" s="144"/>
      <c r="N147" s="123"/>
      <c r="O147" s="147"/>
      <c r="P147" s="36"/>
      <c r="Q147" s="36"/>
      <c r="R147" s="36"/>
      <c r="S147" s="36"/>
      <c r="T147" s="36"/>
      <c r="U147" s="36"/>
      <c r="V147" s="36"/>
      <c r="W147" s="36"/>
      <c r="X147" s="36"/>
      <c r="Y147" s="36"/>
      <c r="Z147" s="36"/>
      <c r="AA147" s="144"/>
      <c r="AB147" s="123"/>
      <c r="AC147" s="147"/>
      <c r="AD147" s="94" t="str">
        <f>IF(AC144="OK","Yes","No")</f>
        <v>No</v>
      </c>
      <c r="AE147" s="126"/>
      <c r="AF147" s="134"/>
    </row>
    <row r="148" spans="1:32" x14ac:dyDescent="0.25">
      <c r="A148" s="71" t="str">
        <f>IF(AD143="Cycle Complete", "", "Caution: Previous cycle incomplete")</f>
        <v>Caution: Previous cycle incomplete</v>
      </c>
      <c r="B148" s="37"/>
      <c r="C148" s="38"/>
      <c r="D148" s="38"/>
      <c r="E148" s="38"/>
      <c r="F148" s="38"/>
      <c r="G148" s="38"/>
      <c r="H148" s="38"/>
      <c r="I148" s="38"/>
      <c r="J148" s="38"/>
      <c r="K148" s="38"/>
      <c r="L148" s="38"/>
      <c r="M148" s="145"/>
      <c r="N148" s="124"/>
      <c r="O148" s="148"/>
      <c r="P148" s="38"/>
      <c r="Q148" s="38"/>
      <c r="R148" s="38"/>
      <c r="S148" s="38"/>
      <c r="T148" s="38"/>
      <c r="U148" s="38"/>
      <c r="V148" s="38"/>
      <c r="W148" s="38"/>
      <c r="X148" s="38"/>
      <c r="Y148" s="38"/>
      <c r="Z148" s="38"/>
      <c r="AA148" s="145"/>
      <c r="AB148" s="124"/>
      <c r="AC148" s="148"/>
      <c r="AD148" s="57" t="str">
        <f>IF(AND(AD145="Yes",AD147="Yes"),"Cycle Complete","Cycle Incomplete")</f>
        <v>Cycle Incomplete</v>
      </c>
      <c r="AE148" s="127"/>
      <c r="AF148" s="135"/>
    </row>
    <row r="149" spans="1:32" ht="15" customHeight="1" x14ac:dyDescent="0.25">
      <c r="A149" s="152"/>
      <c r="B149" s="45"/>
      <c r="C149" s="46"/>
      <c r="D149" s="46"/>
      <c r="E149" s="46"/>
      <c r="F149" s="46"/>
      <c r="G149" s="46"/>
      <c r="H149" s="46"/>
      <c r="I149" s="46"/>
      <c r="J149" s="46"/>
      <c r="K149" s="46"/>
      <c r="L149" s="46"/>
      <c r="M149" s="128"/>
      <c r="N149" s="131">
        <f>COUNTIF(C149:L153,"y")</f>
        <v>0</v>
      </c>
      <c r="O149" s="140" t="str">
        <f t="shared" ref="O149" si="54">IF(N149&gt;0,"OK","No Observation")</f>
        <v>No Observation</v>
      </c>
      <c r="P149" s="46"/>
      <c r="Q149" s="46"/>
      <c r="R149" s="46"/>
      <c r="S149" s="46"/>
      <c r="T149" s="46"/>
      <c r="U149" s="46"/>
      <c r="V149" s="46"/>
      <c r="W149" s="46"/>
      <c r="X149" s="46"/>
      <c r="Y149" s="46"/>
      <c r="Z149" s="46"/>
      <c r="AA149" s="128"/>
      <c r="AB149" s="131">
        <f>COUNTIF(P149:Z153,"Y")</f>
        <v>0</v>
      </c>
      <c r="AC149" s="140" t="str">
        <f t="shared" ref="AC149" si="55">IF(AB149&gt;0,"OK","No Debrief")</f>
        <v>No Debrief</v>
      </c>
      <c r="AD149" s="68" t="s">
        <v>62</v>
      </c>
      <c r="AE149" s="119"/>
      <c r="AF149" s="136"/>
    </row>
    <row r="150" spans="1:32" x14ac:dyDescent="0.25">
      <c r="A150" s="153"/>
      <c r="B150" s="47"/>
      <c r="C150" s="48"/>
      <c r="D150" s="48"/>
      <c r="E150" s="48"/>
      <c r="F150" s="48"/>
      <c r="G150" s="48"/>
      <c r="H150" s="48"/>
      <c r="I150" s="48"/>
      <c r="J150" s="48"/>
      <c r="K150" s="48"/>
      <c r="L150" s="48"/>
      <c r="M150" s="129"/>
      <c r="N150" s="132"/>
      <c r="O150" s="141"/>
      <c r="P150" s="48"/>
      <c r="Q150" s="48"/>
      <c r="R150" s="48"/>
      <c r="S150" s="48"/>
      <c r="T150" s="48"/>
      <c r="U150" s="48"/>
      <c r="V150" s="48"/>
      <c r="W150" s="48"/>
      <c r="X150" s="48"/>
      <c r="Y150" s="48"/>
      <c r="Z150" s="48"/>
      <c r="AA150" s="129"/>
      <c r="AB150" s="132"/>
      <c r="AC150" s="141"/>
      <c r="AD150" s="94" t="str">
        <f>IF(O149="OK", "Yes", "No")</f>
        <v>No</v>
      </c>
      <c r="AE150" s="120"/>
      <c r="AF150" s="137"/>
    </row>
    <row r="151" spans="1:32" x14ac:dyDescent="0.25">
      <c r="A151" s="153"/>
      <c r="B151" s="47"/>
      <c r="C151" s="48"/>
      <c r="D151" s="48"/>
      <c r="E151" s="48"/>
      <c r="F151" s="48"/>
      <c r="G151" s="48"/>
      <c r="H151" s="48"/>
      <c r="I151" s="48"/>
      <c r="J151" s="48"/>
      <c r="K151" s="48"/>
      <c r="L151" s="48"/>
      <c r="M151" s="129"/>
      <c r="N151" s="132"/>
      <c r="O151" s="141"/>
      <c r="P151" s="48"/>
      <c r="Q151" s="48"/>
      <c r="R151" s="48"/>
      <c r="S151" s="48"/>
      <c r="T151" s="48"/>
      <c r="U151" s="48"/>
      <c r="V151" s="48"/>
      <c r="W151" s="48"/>
      <c r="X151" s="48"/>
      <c r="Y151" s="48"/>
      <c r="Z151" s="48"/>
      <c r="AA151" s="129"/>
      <c r="AB151" s="132"/>
      <c r="AC151" s="141"/>
      <c r="AD151" s="55" t="s">
        <v>63</v>
      </c>
      <c r="AE151" s="120"/>
      <c r="AF151" s="93" t="s">
        <v>86</v>
      </c>
    </row>
    <row r="152" spans="1:32" x14ac:dyDescent="0.25">
      <c r="A152" s="154"/>
      <c r="B152" s="47"/>
      <c r="C152" s="48"/>
      <c r="D152" s="48"/>
      <c r="E152" s="48"/>
      <c r="F152" s="48"/>
      <c r="G152" s="48"/>
      <c r="H152" s="48"/>
      <c r="I152" s="48"/>
      <c r="J152" s="48"/>
      <c r="K152" s="48"/>
      <c r="L152" s="48"/>
      <c r="M152" s="129"/>
      <c r="N152" s="132"/>
      <c r="O152" s="141"/>
      <c r="P152" s="48"/>
      <c r="Q152" s="48"/>
      <c r="R152" s="48"/>
      <c r="S152" s="48"/>
      <c r="T152" s="48"/>
      <c r="U152" s="48"/>
      <c r="V152" s="48"/>
      <c r="W152" s="48"/>
      <c r="X152" s="48"/>
      <c r="Y152" s="48"/>
      <c r="Z152" s="48"/>
      <c r="AA152" s="129"/>
      <c r="AB152" s="132"/>
      <c r="AC152" s="141"/>
      <c r="AD152" s="94" t="str">
        <f>IF(AC149="OK","Yes","No")</f>
        <v>No</v>
      </c>
      <c r="AE152" s="120"/>
      <c r="AF152" s="138"/>
    </row>
    <row r="153" spans="1:32" x14ac:dyDescent="0.25">
      <c r="A153" s="53" t="str">
        <f>IF(AD148="Cycle Complete", "", "Caution: Previous cycle incomplete")</f>
        <v>Caution: Previous cycle incomplete</v>
      </c>
      <c r="B153" s="49"/>
      <c r="C153" s="50"/>
      <c r="D153" s="50"/>
      <c r="E153" s="50"/>
      <c r="F153" s="50"/>
      <c r="G153" s="50"/>
      <c r="H153" s="50"/>
      <c r="I153" s="50"/>
      <c r="J153" s="50"/>
      <c r="K153" s="50"/>
      <c r="L153" s="50"/>
      <c r="M153" s="130"/>
      <c r="N153" s="133"/>
      <c r="O153" s="142"/>
      <c r="P153" s="50"/>
      <c r="Q153" s="50"/>
      <c r="R153" s="50"/>
      <c r="S153" s="50"/>
      <c r="T153" s="50"/>
      <c r="U153" s="50"/>
      <c r="V153" s="50"/>
      <c r="W153" s="50"/>
      <c r="X153" s="50"/>
      <c r="Y153" s="50"/>
      <c r="Z153" s="50"/>
      <c r="AA153" s="130"/>
      <c r="AB153" s="133"/>
      <c r="AC153" s="142"/>
      <c r="AD153" s="57" t="str">
        <f>IF(AND(AD150="Yes",AD152="Yes"),"Cycle Complete","Cycle Incomplete")</f>
        <v>Cycle Incomplete</v>
      </c>
      <c r="AE153" s="121"/>
      <c r="AF153" s="139"/>
    </row>
    <row r="154" spans="1:32" ht="15" customHeight="1" x14ac:dyDescent="0.25">
      <c r="A154" s="155"/>
      <c r="B154" s="33"/>
      <c r="C154" s="34"/>
      <c r="D154" s="34"/>
      <c r="E154" s="34"/>
      <c r="F154" s="34"/>
      <c r="G154" s="34"/>
      <c r="H154" s="34"/>
      <c r="I154" s="34"/>
      <c r="J154" s="34"/>
      <c r="K154" s="34"/>
      <c r="L154" s="34"/>
      <c r="M154" s="143"/>
      <c r="N154" s="122">
        <f>COUNTIF(C154:L158,"y")</f>
        <v>0</v>
      </c>
      <c r="O154" s="146" t="str">
        <f t="shared" ref="O154" si="56">IF(N154&gt;0,"OK","No Observation")</f>
        <v>No Observation</v>
      </c>
      <c r="P154" s="34"/>
      <c r="Q154" s="34"/>
      <c r="R154" s="34"/>
      <c r="S154" s="34"/>
      <c r="T154" s="34"/>
      <c r="U154" s="34"/>
      <c r="V154" s="34"/>
      <c r="W154" s="34"/>
      <c r="X154" s="34"/>
      <c r="Y154" s="34"/>
      <c r="Z154" s="34"/>
      <c r="AA154" s="143"/>
      <c r="AB154" s="122">
        <f>COUNTIF(P154:Z158,"Y")</f>
        <v>0</v>
      </c>
      <c r="AC154" s="146" t="str">
        <f t="shared" ref="AC154" si="57">IF(AB154&gt;0,"OK","No Debrief")</f>
        <v>No Debrief</v>
      </c>
      <c r="AD154" s="68" t="s">
        <v>62</v>
      </c>
      <c r="AE154" s="125"/>
      <c r="AF154" s="151"/>
    </row>
    <row r="155" spans="1:32" x14ac:dyDescent="0.25">
      <c r="A155" s="156"/>
      <c r="B155" s="35"/>
      <c r="C155" s="36"/>
      <c r="D155" s="36"/>
      <c r="E155" s="36"/>
      <c r="F155" s="36"/>
      <c r="G155" s="36"/>
      <c r="H155" s="36"/>
      <c r="I155" s="36"/>
      <c r="J155" s="36"/>
      <c r="K155" s="36"/>
      <c r="L155" s="36"/>
      <c r="M155" s="144"/>
      <c r="N155" s="123"/>
      <c r="O155" s="147"/>
      <c r="P155" s="36"/>
      <c r="Q155" s="36"/>
      <c r="R155" s="36"/>
      <c r="S155" s="36"/>
      <c r="T155" s="36"/>
      <c r="U155" s="36"/>
      <c r="V155" s="36"/>
      <c r="W155" s="36"/>
      <c r="X155" s="36"/>
      <c r="Y155" s="36"/>
      <c r="Z155" s="36"/>
      <c r="AA155" s="144"/>
      <c r="AB155" s="123"/>
      <c r="AC155" s="147"/>
      <c r="AD155" s="94" t="str">
        <f>IF(O154="OK", "Yes", "No")</f>
        <v>No</v>
      </c>
      <c r="AE155" s="126"/>
      <c r="AF155" s="150"/>
    </row>
    <row r="156" spans="1:32" x14ac:dyDescent="0.25">
      <c r="A156" s="156"/>
      <c r="B156" s="35"/>
      <c r="C156" s="36"/>
      <c r="D156" s="36"/>
      <c r="E156" s="36"/>
      <c r="F156" s="36"/>
      <c r="G156" s="36"/>
      <c r="H156" s="36"/>
      <c r="I156" s="36"/>
      <c r="J156" s="36"/>
      <c r="K156" s="36"/>
      <c r="L156" s="36"/>
      <c r="M156" s="144"/>
      <c r="N156" s="123"/>
      <c r="O156" s="147"/>
      <c r="P156" s="36"/>
      <c r="Q156" s="36"/>
      <c r="R156" s="36"/>
      <c r="S156" s="36"/>
      <c r="T156" s="36"/>
      <c r="U156" s="36"/>
      <c r="V156" s="36"/>
      <c r="W156" s="36"/>
      <c r="X156" s="36"/>
      <c r="Y156" s="36"/>
      <c r="Z156" s="36"/>
      <c r="AA156" s="144"/>
      <c r="AB156" s="123"/>
      <c r="AC156" s="147"/>
      <c r="AD156" s="55" t="s">
        <v>63</v>
      </c>
      <c r="AE156" s="126"/>
      <c r="AF156" s="93" t="s">
        <v>86</v>
      </c>
    </row>
    <row r="157" spans="1:32" x14ac:dyDescent="0.25">
      <c r="A157" s="157"/>
      <c r="B157" s="35"/>
      <c r="C157" s="36"/>
      <c r="D157" s="36"/>
      <c r="E157" s="36"/>
      <c r="F157" s="36"/>
      <c r="G157" s="36"/>
      <c r="H157" s="36"/>
      <c r="I157" s="36"/>
      <c r="J157" s="36"/>
      <c r="K157" s="36"/>
      <c r="L157" s="36"/>
      <c r="M157" s="144"/>
      <c r="N157" s="123"/>
      <c r="O157" s="147"/>
      <c r="P157" s="36"/>
      <c r="Q157" s="36"/>
      <c r="R157" s="36"/>
      <c r="S157" s="36"/>
      <c r="T157" s="36"/>
      <c r="U157" s="36"/>
      <c r="V157" s="36"/>
      <c r="W157" s="36"/>
      <c r="X157" s="36"/>
      <c r="Y157" s="36"/>
      <c r="Z157" s="36"/>
      <c r="AA157" s="144"/>
      <c r="AB157" s="123"/>
      <c r="AC157" s="147"/>
      <c r="AD157" s="94" t="str">
        <f>IF(AC154="OK","Yes","No")</f>
        <v>No</v>
      </c>
      <c r="AE157" s="126"/>
      <c r="AF157" s="134"/>
    </row>
    <row r="158" spans="1:32" x14ac:dyDescent="0.25">
      <c r="A158" s="71" t="str">
        <f>IF(AD153="Cycle Complete", "", "Caution: Previous cycle incomplete")</f>
        <v>Caution: Previous cycle incomplete</v>
      </c>
      <c r="B158" s="37"/>
      <c r="C158" s="38"/>
      <c r="D158" s="38"/>
      <c r="E158" s="38"/>
      <c r="F158" s="38"/>
      <c r="G158" s="38"/>
      <c r="H158" s="38"/>
      <c r="I158" s="38"/>
      <c r="J158" s="38"/>
      <c r="K158" s="38"/>
      <c r="L158" s="38"/>
      <c r="M158" s="145"/>
      <c r="N158" s="124"/>
      <c r="O158" s="148"/>
      <c r="P158" s="38"/>
      <c r="Q158" s="38"/>
      <c r="R158" s="38"/>
      <c r="S158" s="38"/>
      <c r="T158" s="38"/>
      <c r="U158" s="38"/>
      <c r="V158" s="38"/>
      <c r="W158" s="38"/>
      <c r="X158" s="38"/>
      <c r="Y158" s="38"/>
      <c r="Z158" s="38"/>
      <c r="AA158" s="145"/>
      <c r="AB158" s="124"/>
      <c r="AC158" s="148"/>
      <c r="AD158" s="57" t="str">
        <f>IF(AND(AD155="Yes",AD157="Yes"),"Cycle Complete","Cycle Incomplete")</f>
        <v>Cycle Incomplete</v>
      </c>
      <c r="AE158" s="127"/>
      <c r="AF158" s="135"/>
    </row>
    <row r="159" spans="1:32" ht="15" customHeight="1" x14ac:dyDescent="0.25">
      <c r="A159" s="152"/>
      <c r="B159" s="45"/>
      <c r="C159" s="46"/>
      <c r="D159" s="46"/>
      <c r="E159" s="46"/>
      <c r="F159" s="46"/>
      <c r="G159" s="46"/>
      <c r="H159" s="46"/>
      <c r="I159" s="46"/>
      <c r="J159" s="46"/>
      <c r="K159" s="46"/>
      <c r="L159" s="46"/>
      <c r="M159" s="128"/>
      <c r="N159" s="131">
        <f>COUNTIF(C159:L163,"y")</f>
        <v>0</v>
      </c>
      <c r="O159" s="140" t="str">
        <f t="shared" ref="O159" si="58">IF(N159&gt;0,"OK","No Observation")</f>
        <v>No Observation</v>
      </c>
      <c r="P159" s="46"/>
      <c r="Q159" s="46"/>
      <c r="R159" s="46"/>
      <c r="S159" s="46"/>
      <c r="T159" s="46"/>
      <c r="U159" s="46"/>
      <c r="V159" s="46"/>
      <c r="W159" s="46"/>
      <c r="X159" s="46"/>
      <c r="Y159" s="46"/>
      <c r="Z159" s="46"/>
      <c r="AA159" s="128"/>
      <c r="AB159" s="131">
        <f>COUNTIF(P159:Z163,"Y")</f>
        <v>0</v>
      </c>
      <c r="AC159" s="140" t="str">
        <f t="shared" ref="AC159" si="59">IF(AB159&gt;0,"OK","No Debrief")</f>
        <v>No Debrief</v>
      </c>
      <c r="AD159" s="68" t="s">
        <v>62</v>
      </c>
      <c r="AE159" s="119"/>
      <c r="AF159" s="136"/>
    </row>
    <row r="160" spans="1:32" x14ac:dyDescent="0.25">
      <c r="A160" s="153"/>
      <c r="B160" s="47"/>
      <c r="C160" s="48"/>
      <c r="D160" s="48"/>
      <c r="E160" s="48"/>
      <c r="F160" s="48"/>
      <c r="G160" s="48"/>
      <c r="H160" s="48"/>
      <c r="I160" s="48"/>
      <c r="J160" s="48"/>
      <c r="K160" s="48"/>
      <c r="L160" s="48"/>
      <c r="M160" s="129"/>
      <c r="N160" s="132"/>
      <c r="O160" s="141"/>
      <c r="P160" s="48"/>
      <c r="Q160" s="48"/>
      <c r="R160" s="48"/>
      <c r="S160" s="48"/>
      <c r="T160" s="48"/>
      <c r="U160" s="48"/>
      <c r="V160" s="48"/>
      <c r="W160" s="48"/>
      <c r="X160" s="48"/>
      <c r="Y160" s="48"/>
      <c r="Z160" s="48"/>
      <c r="AA160" s="129"/>
      <c r="AB160" s="132"/>
      <c r="AC160" s="141"/>
      <c r="AD160" s="94" t="str">
        <f>IF(O159="OK", "Yes", "No")</f>
        <v>No</v>
      </c>
      <c r="AE160" s="120"/>
      <c r="AF160" s="137"/>
    </row>
    <row r="161" spans="1:32" x14ac:dyDescent="0.25">
      <c r="A161" s="153"/>
      <c r="B161" s="47"/>
      <c r="C161" s="48"/>
      <c r="D161" s="48"/>
      <c r="E161" s="48"/>
      <c r="F161" s="48"/>
      <c r="G161" s="48"/>
      <c r="H161" s="48"/>
      <c r="I161" s="48"/>
      <c r="J161" s="48"/>
      <c r="K161" s="48"/>
      <c r="L161" s="48"/>
      <c r="M161" s="129"/>
      <c r="N161" s="132"/>
      <c r="O161" s="141"/>
      <c r="P161" s="48"/>
      <c r="Q161" s="48"/>
      <c r="R161" s="48"/>
      <c r="S161" s="48"/>
      <c r="T161" s="48"/>
      <c r="U161" s="48"/>
      <c r="V161" s="48"/>
      <c r="W161" s="48"/>
      <c r="X161" s="48"/>
      <c r="Y161" s="48"/>
      <c r="Z161" s="48"/>
      <c r="AA161" s="129"/>
      <c r="AB161" s="132"/>
      <c r="AC161" s="141"/>
      <c r="AD161" s="55" t="s">
        <v>63</v>
      </c>
      <c r="AE161" s="120"/>
      <c r="AF161" s="93" t="s">
        <v>86</v>
      </c>
    </row>
    <row r="162" spans="1:32" x14ac:dyDescent="0.25">
      <c r="A162" s="154"/>
      <c r="B162" s="47"/>
      <c r="C162" s="48"/>
      <c r="D162" s="48"/>
      <c r="E162" s="48"/>
      <c r="F162" s="48"/>
      <c r="G162" s="48"/>
      <c r="H162" s="48"/>
      <c r="I162" s="48"/>
      <c r="J162" s="48"/>
      <c r="K162" s="48"/>
      <c r="L162" s="48"/>
      <c r="M162" s="129"/>
      <c r="N162" s="132"/>
      <c r="O162" s="141"/>
      <c r="P162" s="48"/>
      <c r="Q162" s="48"/>
      <c r="R162" s="48"/>
      <c r="S162" s="48"/>
      <c r="T162" s="48"/>
      <c r="U162" s="48"/>
      <c r="V162" s="48"/>
      <c r="W162" s="48"/>
      <c r="X162" s="48"/>
      <c r="Y162" s="48"/>
      <c r="Z162" s="48"/>
      <c r="AA162" s="129"/>
      <c r="AB162" s="132"/>
      <c r="AC162" s="141"/>
      <c r="AD162" s="94" t="str">
        <f>IF(AC159="OK","Yes","No")</f>
        <v>No</v>
      </c>
      <c r="AE162" s="120"/>
      <c r="AF162" s="138"/>
    </row>
    <row r="163" spans="1:32" x14ac:dyDescent="0.25">
      <c r="A163" s="53" t="str">
        <f>IF(AD158="Cycle Complete", "", "Caution: Previous cycle incomplete")</f>
        <v>Caution: Previous cycle incomplete</v>
      </c>
      <c r="B163" s="49"/>
      <c r="C163" s="50"/>
      <c r="D163" s="50"/>
      <c r="E163" s="50"/>
      <c r="F163" s="50"/>
      <c r="G163" s="50"/>
      <c r="H163" s="50"/>
      <c r="I163" s="50"/>
      <c r="J163" s="50"/>
      <c r="K163" s="50"/>
      <c r="L163" s="50"/>
      <c r="M163" s="130"/>
      <c r="N163" s="133"/>
      <c r="O163" s="142"/>
      <c r="P163" s="50"/>
      <c r="Q163" s="50"/>
      <c r="R163" s="50"/>
      <c r="S163" s="50"/>
      <c r="T163" s="50"/>
      <c r="U163" s="50"/>
      <c r="V163" s="50"/>
      <c r="W163" s="50"/>
      <c r="X163" s="50"/>
      <c r="Y163" s="50"/>
      <c r="Z163" s="50"/>
      <c r="AA163" s="130"/>
      <c r="AB163" s="133"/>
      <c r="AC163" s="142"/>
      <c r="AD163" s="57" t="str">
        <f>IF(AND(AD160="Yes",AD162="Yes"),"Cycle Complete","Cycle Incomplete")</f>
        <v>Cycle Incomplete</v>
      </c>
      <c r="AE163" s="121"/>
      <c r="AF163" s="139"/>
    </row>
    <row r="164" spans="1:32" ht="15" customHeight="1" x14ac:dyDescent="0.25">
      <c r="A164" s="155"/>
      <c r="B164" s="33"/>
      <c r="C164" s="34"/>
      <c r="D164" s="34"/>
      <c r="E164" s="34"/>
      <c r="F164" s="34"/>
      <c r="G164" s="34"/>
      <c r="H164" s="34"/>
      <c r="I164" s="34"/>
      <c r="J164" s="34"/>
      <c r="K164" s="34"/>
      <c r="L164" s="34"/>
      <c r="M164" s="143"/>
      <c r="N164" s="122">
        <f>COUNTIF(C164:L168,"y")</f>
        <v>0</v>
      </c>
      <c r="O164" s="146" t="str">
        <f t="shared" ref="O164" si="60">IF(N164&gt;0,"OK","No Observation")</f>
        <v>No Observation</v>
      </c>
      <c r="P164" s="34"/>
      <c r="Q164" s="34"/>
      <c r="R164" s="34"/>
      <c r="S164" s="34"/>
      <c r="T164" s="34"/>
      <c r="U164" s="34"/>
      <c r="V164" s="34"/>
      <c r="W164" s="34"/>
      <c r="X164" s="34"/>
      <c r="Y164" s="34"/>
      <c r="Z164" s="34"/>
      <c r="AA164" s="143"/>
      <c r="AB164" s="122">
        <f>COUNTIF(P164:Z168,"Y")</f>
        <v>0</v>
      </c>
      <c r="AC164" s="146" t="str">
        <f t="shared" ref="AC164" si="61">IF(AB164&gt;0,"OK","No Debrief")</f>
        <v>No Debrief</v>
      </c>
      <c r="AD164" s="68" t="s">
        <v>62</v>
      </c>
      <c r="AE164" s="125"/>
      <c r="AF164" s="151"/>
    </row>
    <row r="165" spans="1:32" x14ac:dyDescent="0.25">
      <c r="A165" s="156"/>
      <c r="B165" s="35"/>
      <c r="C165" s="36"/>
      <c r="D165" s="36"/>
      <c r="E165" s="36"/>
      <c r="F165" s="36"/>
      <c r="G165" s="36"/>
      <c r="H165" s="36"/>
      <c r="I165" s="36"/>
      <c r="J165" s="36"/>
      <c r="K165" s="36"/>
      <c r="L165" s="36"/>
      <c r="M165" s="144"/>
      <c r="N165" s="123"/>
      <c r="O165" s="147"/>
      <c r="P165" s="36"/>
      <c r="Q165" s="36"/>
      <c r="R165" s="36"/>
      <c r="S165" s="36"/>
      <c r="T165" s="36"/>
      <c r="U165" s="36"/>
      <c r="V165" s="36"/>
      <c r="W165" s="36"/>
      <c r="X165" s="36"/>
      <c r="Y165" s="36"/>
      <c r="Z165" s="36"/>
      <c r="AA165" s="144"/>
      <c r="AB165" s="123"/>
      <c r="AC165" s="147"/>
      <c r="AD165" s="94" t="str">
        <f>IF(O164="OK", "Yes", "No")</f>
        <v>No</v>
      </c>
      <c r="AE165" s="126"/>
      <c r="AF165" s="150"/>
    </row>
    <row r="166" spans="1:32" x14ac:dyDescent="0.25">
      <c r="A166" s="156"/>
      <c r="B166" s="35"/>
      <c r="C166" s="36"/>
      <c r="D166" s="36"/>
      <c r="E166" s="36"/>
      <c r="F166" s="36"/>
      <c r="G166" s="36"/>
      <c r="H166" s="36"/>
      <c r="I166" s="36"/>
      <c r="J166" s="36"/>
      <c r="K166" s="36"/>
      <c r="L166" s="36"/>
      <c r="M166" s="144"/>
      <c r="N166" s="123"/>
      <c r="O166" s="147"/>
      <c r="P166" s="36"/>
      <c r="Q166" s="36"/>
      <c r="R166" s="36"/>
      <c r="S166" s="36"/>
      <c r="T166" s="36"/>
      <c r="U166" s="36"/>
      <c r="V166" s="36"/>
      <c r="W166" s="36"/>
      <c r="X166" s="36"/>
      <c r="Y166" s="36"/>
      <c r="Z166" s="36"/>
      <c r="AA166" s="144"/>
      <c r="AB166" s="123"/>
      <c r="AC166" s="147"/>
      <c r="AD166" s="55" t="s">
        <v>63</v>
      </c>
      <c r="AE166" s="126"/>
      <c r="AF166" s="93" t="s">
        <v>86</v>
      </c>
    </row>
    <row r="167" spans="1:32" x14ac:dyDescent="0.25">
      <c r="A167" s="157"/>
      <c r="B167" s="35"/>
      <c r="C167" s="36"/>
      <c r="D167" s="36"/>
      <c r="E167" s="36"/>
      <c r="F167" s="36"/>
      <c r="G167" s="36"/>
      <c r="H167" s="36"/>
      <c r="I167" s="36"/>
      <c r="J167" s="36"/>
      <c r="K167" s="36"/>
      <c r="L167" s="36"/>
      <c r="M167" s="144"/>
      <c r="N167" s="123"/>
      <c r="O167" s="147"/>
      <c r="P167" s="36"/>
      <c r="Q167" s="36"/>
      <c r="R167" s="36"/>
      <c r="S167" s="36"/>
      <c r="T167" s="36"/>
      <c r="U167" s="36"/>
      <c r="V167" s="36"/>
      <c r="W167" s="36"/>
      <c r="X167" s="36"/>
      <c r="Y167" s="36"/>
      <c r="Z167" s="36"/>
      <c r="AA167" s="144"/>
      <c r="AB167" s="123"/>
      <c r="AC167" s="147"/>
      <c r="AD167" s="94" t="str">
        <f>IF(AC164="OK","Yes","No")</f>
        <v>No</v>
      </c>
      <c r="AE167" s="126"/>
      <c r="AF167" s="134"/>
    </row>
    <row r="168" spans="1:32" x14ac:dyDescent="0.25">
      <c r="A168" s="71" t="str">
        <f>IF(AD163="Cycle Complete", "", "Caution: Previous cycle incomplete")</f>
        <v>Caution: Previous cycle incomplete</v>
      </c>
      <c r="B168" s="37"/>
      <c r="C168" s="38"/>
      <c r="D168" s="38"/>
      <c r="E168" s="38"/>
      <c r="F168" s="38"/>
      <c r="G168" s="38"/>
      <c r="H168" s="38"/>
      <c r="I168" s="38"/>
      <c r="J168" s="38"/>
      <c r="K168" s="38"/>
      <c r="L168" s="38"/>
      <c r="M168" s="145"/>
      <c r="N168" s="124"/>
      <c r="O168" s="148"/>
      <c r="P168" s="38"/>
      <c r="Q168" s="38"/>
      <c r="R168" s="38"/>
      <c r="S168" s="38"/>
      <c r="T168" s="38"/>
      <c r="U168" s="38"/>
      <c r="V168" s="38"/>
      <c r="W168" s="38"/>
      <c r="X168" s="38"/>
      <c r="Y168" s="38"/>
      <c r="Z168" s="38"/>
      <c r="AA168" s="145"/>
      <c r="AB168" s="124"/>
      <c r="AC168" s="148"/>
      <c r="AD168" s="57" t="str">
        <f>IF(AND(AD165="Yes",AD167="Yes"),"Cycle Complete","Cycle Incomplete")</f>
        <v>Cycle Incomplete</v>
      </c>
      <c r="AE168" s="127"/>
      <c r="AF168" s="135"/>
    </row>
    <row r="169" spans="1:32" ht="15" customHeight="1" x14ac:dyDescent="0.25">
      <c r="A169" s="152"/>
      <c r="B169" s="45"/>
      <c r="C169" s="46"/>
      <c r="D169" s="46"/>
      <c r="E169" s="46"/>
      <c r="F169" s="46"/>
      <c r="G169" s="46"/>
      <c r="H169" s="46"/>
      <c r="I169" s="46"/>
      <c r="J169" s="46"/>
      <c r="K169" s="46"/>
      <c r="L169" s="46"/>
      <c r="M169" s="128"/>
      <c r="N169" s="131">
        <f>COUNTIF(C169:L173,"y")</f>
        <v>0</v>
      </c>
      <c r="O169" s="140" t="str">
        <f t="shared" ref="O169" si="62">IF(N169&gt;0,"OK","No Observation")</f>
        <v>No Observation</v>
      </c>
      <c r="P169" s="46"/>
      <c r="Q169" s="46"/>
      <c r="R169" s="46"/>
      <c r="S169" s="46"/>
      <c r="T169" s="46"/>
      <c r="U169" s="46"/>
      <c r="V169" s="46"/>
      <c r="W169" s="46"/>
      <c r="X169" s="46"/>
      <c r="Y169" s="46"/>
      <c r="Z169" s="46"/>
      <c r="AA169" s="128"/>
      <c r="AB169" s="131">
        <f>COUNTIF(P169:Z173,"Y")</f>
        <v>0</v>
      </c>
      <c r="AC169" s="140" t="str">
        <f t="shared" ref="AC169" si="63">IF(AB169&gt;0,"OK","No Debrief")</f>
        <v>No Debrief</v>
      </c>
      <c r="AD169" s="68" t="s">
        <v>62</v>
      </c>
      <c r="AE169" s="119"/>
      <c r="AF169" s="136"/>
    </row>
    <row r="170" spans="1:32" x14ac:dyDescent="0.25">
      <c r="A170" s="153"/>
      <c r="B170" s="47"/>
      <c r="C170" s="48"/>
      <c r="D170" s="48"/>
      <c r="E170" s="48"/>
      <c r="F170" s="48"/>
      <c r="G170" s="48"/>
      <c r="H170" s="48"/>
      <c r="I170" s="48"/>
      <c r="J170" s="48"/>
      <c r="K170" s="48"/>
      <c r="L170" s="48"/>
      <c r="M170" s="129"/>
      <c r="N170" s="132"/>
      <c r="O170" s="141"/>
      <c r="P170" s="48"/>
      <c r="Q170" s="48"/>
      <c r="R170" s="48"/>
      <c r="S170" s="48"/>
      <c r="T170" s="48"/>
      <c r="U170" s="48"/>
      <c r="V170" s="48"/>
      <c r="W170" s="48"/>
      <c r="X170" s="48"/>
      <c r="Y170" s="48"/>
      <c r="Z170" s="48"/>
      <c r="AA170" s="129"/>
      <c r="AB170" s="132"/>
      <c r="AC170" s="141"/>
      <c r="AD170" s="94" t="str">
        <f>IF(O169="OK", "Yes", "No")</f>
        <v>No</v>
      </c>
      <c r="AE170" s="120"/>
      <c r="AF170" s="137"/>
    </row>
    <row r="171" spans="1:32" x14ac:dyDescent="0.25">
      <c r="A171" s="153"/>
      <c r="B171" s="47"/>
      <c r="C171" s="48"/>
      <c r="D171" s="48"/>
      <c r="E171" s="48"/>
      <c r="F171" s="48"/>
      <c r="G171" s="48"/>
      <c r="H171" s="48"/>
      <c r="I171" s="48"/>
      <c r="J171" s="48"/>
      <c r="K171" s="48"/>
      <c r="L171" s="48"/>
      <c r="M171" s="129"/>
      <c r="N171" s="132"/>
      <c r="O171" s="141"/>
      <c r="P171" s="48"/>
      <c r="Q171" s="48"/>
      <c r="R171" s="48"/>
      <c r="S171" s="48"/>
      <c r="T171" s="48"/>
      <c r="U171" s="48"/>
      <c r="V171" s="48"/>
      <c r="W171" s="48"/>
      <c r="X171" s="48"/>
      <c r="Y171" s="48"/>
      <c r="Z171" s="48"/>
      <c r="AA171" s="129"/>
      <c r="AB171" s="132"/>
      <c r="AC171" s="141"/>
      <c r="AD171" s="55" t="s">
        <v>63</v>
      </c>
      <c r="AE171" s="120"/>
      <c r="AF171" s="93" t="s">
        <v>86</v>
      </c>
    </row>
    <row r="172" spans="1:32" x14ac:dyDescent="0.25">
      <c r="A172" s="154"/>
      <c r="B172" s="47"/>
      <c r="C172" s="48"/>
      <c r="D172" s="48"/>
      <c r="E172" s="48"/>
      <c r="F172" s="48"/>
      <c r="G172" s="48"/>
      <c r="H172" s="48"/>
      <c r="I172" s="48"/>
      <c r="J172" s="48"/>
      <c r="K172" s="48"/>
      <c r="L172" s="48"/>
      <c r="M172" s="129"/>
      <c r="N172" s="132"/>
      <c r="O172" s="141"/>
      <c r="P172" s="48"/>
      <c r="Q172" s="48"/>
      <c r="R172" s="48"/>
      <c r="S172" s="48"/>
      <c r="T172" s="48"/>
      <c r="U172" s="48"/>
      <c r="V172" s="48"/>
      <c r="W172" s="48"/>
      <c r="X172" s="48"/>
      <c r="Y172" s="48"/>
      <c r="Z172" s="48"/>
      <c r="AA172" s="129"/>
      <c r="AB172" s="132"/>
      <c r="AC172" s="141"/>
      <c r="AD172" s="94" t="str">
        <f>IF(AC169="OK","Yes","No")</f>
        <v>No</v>
      </c>
      <c r="AE172" s="120"/>
      <c r="AF172" s="138"/>
    </row>
    <row r="173" spans="1:32" x14ac:dyDescent="0.25">
      <c r="A173" s="53" t="str">
        <f>IF(AD168="Cycle Complete", "", "Caution: Previous cycle incomplete")</f>
        <v>Caution: Previous cycle incomplete</v>
      </c>
      <c r="B173" s="49"/>
      <c r="C173" s="50"/>
      <c r="D173" s="50"/>
      <c r="E173" s="50"/>
      <c r="F173" s="50"/>
      <c r="G173" s="50"/>
      <c r="H173" s="50"/>
      <c r="I173" s="50"/>
      <c r="J173" s="50"/>
      <c r="K173" s="50"/>
      <c r="L173" s="50"/>
      <c r="M173" s="130"/>
      <c r="N173" s="133"/>
      <c r="O173" s="142"/>
      <c r="P173" s="50"/>
      <c r="Q173" s="50"/>
      <c r="R173" s="50"/>
      <c r="S173" s="50"/>
      <c r="T173" s="50"/>
      <c r="U173" s="50"/>
      <c r="V173" s="50"/>
      <c r="W173" s="50"/>
      <c r="X173" s="50"/>
      <c r="Y173" s="50"/>
      <c r="Z173" s="50"/>
      <c r="AA173" s="130"/>
      <c r="AB173" s="133"/>
      <c r="AC173" s="142"/>
      <c r="AD173" s="57" t="str">
        <f>IF(AND(AD170="Yes",AD172="Yes"),"Cycle Complete","Cycle Incomplete")</f>
        <v>Cycle Incomplete</v>
      </c>
      <c r="AE173" s="121"/>
      <c r="AF173" s="139"/>
    </row>
    <row r="174" spans="1:32" ht="15" customHeight="1" x14ac:dyDescent="0.25">
      <c r="A174" s="155"/>
      <c r="B174" s="33"/>
      <c r="C174" s="34"/>
      <c r="D174" s="34"/>
      <c r="E174" s="34"/>
      <c r="F174" s="34"/>
      <c r="G174" s="34"/>
      <c r="H174" s="34"/>
      <c r="I174" s="34"/>
      <c r="J174" s="34"/>
      <c r="K174" s="34"/>
      <c r="L174" s="34"/>
      <c r="M174" s="143"/>
      <c r="N174" s="122">
        <f>COUNTIF(C174:L178,"y")</f>
        <v>0</v>
      </c>
      <c r="O174" s="146" t="str">
        <f t="shared" ref="O174" si="64">IF(N174&gt;0,"OK","No Observation")</f>
        <v>No Observation</v>
      </c>
      <c r="P174" s="34"/>
      <c r="Q174" s="34"/>
      <c r="R174" s="34"/>
      <c r="S174" s="34"/>
      <c r="T174" s="34"/>
      <c r="U174" s="34"/>
      <c r="V174" s="34"/>
      <c r="W174" s="34"/>
      <c r="X174" s="34"/>
      <c r="Y174" s="34"/>
      <c r="Z174" s="34"/>
      <c r="AA174" s="143"/>
      <c r="AB174" s="122">
        <f>COUNTIF(P174:Z178,"Y")</f>
        <v>0</v>
      </c>
      <c r="AC174" s="146" t="str">
        <f t="shared" ref="AC174" si="65">IF(AB174&gt;0,"OK","No Debrief")</f>
        <v>No Debrief</v>
      </c>
      <c r="AD174" s="68" t="s">
        <v>62</v>
      </c>
      <c r="AE174" s="125"/>
      <c r="AF174" s="151"/>
    </row>
    <row r="175" spans="1:32" x14ac:dyDescent="0.25">
      <c r="A175" s="156"/>
      <c r="B175" s="35"/>
      <c r="C175" s="36"/>
      <c r="D175" s="36"/>
      <c r="E175" s="36"/>
      <c r="F175" s="36"/>
      <c r="G175" s="36"/>
      <c r="H175" s="36"/>
      <c r="I175" s="36"/>
      <c r="J175" s="36"/>
      <c r="K175" s="36"/>
      <c r="L175" s="36"/>
      <c r="M175" s="144"/>
      <c r="N175" s="123"/>
      <c r="O175" s="147"/>
      <c r="P175" s="36"/>
      <c r="Q175" s="36"/>
      <c r="R175" s="36"/>
      <c r="S175" s="36"/>
      <c r="T175" s="36"/>
      <c r="U175" s="36"/>
      <c r="V175" s="36"/>
      <c r="W175" s="36"/>
      <c r="X175" s="36"/>
      <c r="Y175" s="36"/>
      <c r="Z175" s="36"/>
      <c r="AA175" s="144"/>
      <c r="AB175" s="123"/>
      <c r="AC175" s="147"/>
      <c r="AD175" s="94" t="str">
        <f>IF(O174="OK", "Yes", "No")</f>
        <v>No</v>
      </c>
      <c r="AE175" s="126"/>
      <c r="AF175" s="150"/>
    </row>
    <row r="176" spans="1:32" x14ac:dyDescent="0.25">
      <c r="A176" s="156"/>
      <c r="B176" s="35"/>
      <c r="C176" s="36"/>
      <c r="D176" s="36"/>
      <c r="E176" s="36"/>
      <c r="F176" s="36"/>
      <c r="G176" s="36"/>
      <c r="H176" s="36"/>
      <c r="I176" s="36"/>
      <c r="J176" s="36"/>
      <c r="K176" s="36"/>
      <c r="L176" s="36"/>
      <c r="M176" s="144"/>
      <c r="N176" s="123"/>
      <c r="O176" s="147"/>
      <c r="P176" s="36"/>
      <c r="Q176" s="36"/>
      <c r="R176" s="36"/>
      <c r="S176" s="36"/>
      <c r="T176" s="36"/>
      <c r="U176" s="36"/>
      <c r="V176" s="36"/>
      <c r="W176" s="36"/>
      <c r="X176" s="36"/>
      <c r="Y176" s="36"/>
      <c r="Z176" s="36"/>
      <c r="AA176" s="144"/>
      <c r="AB176" s="123"/>
      <c r="AC176" s="147"/>
      <c r="AD176" s="55" t="s">
        <v>63</v>
      </c>
      <c r="AE176" s="126"/>
      <c r="AF176" s="93" t="s">
        <v>86</v>
      </c>
    </row>
    <row r="177" spans="1:32" x14ac:dyDescent="0.25">
      <c r="A177" s="157"/>
      <c r="B177" s="35"/>
      <c r="C177" s="36"/>
      <c r="D177" s="36"/>
      <c r="E177" s="36"/>
      <c r="F177" s="36"/>
      <c r="G177" s="36"/>
      <c r="H177" s="36"/>
      <c r="I177" s="36"/>
      <c r="J177" s="36"/>
      <c r="K177" s="36"/>
      <c r="L177" s="36"/>
      <c r="M177" s="144"/>
      <c r="N177" s="123"/>
      <c r="O177" s="147"/>
      <c r="P177" s="36"/>
      <c r="Q177" s="36"/>
      <c r="R177" s="36"/>
      <c r="S177" s="36"/>
      <c r="T177" s="36"/>
      <c r="U177" s="36"/>
      <c r="V177" s="36"/>
      <c r="W177" s="36"/>
      <c r="X177" s="36"/>
      <c r="Y177" s="36"/>
      <c r="Z177" s="36"/>
      <c r="AA177" s="144"/>
      <c r="AB177" s="123"/>
      <c r="AC177" s="147"/>
      <c r="AD177" s="94" t="str">
        <f>IF(AC174="OK","Yes","No")</f>
        <v>No</v>
      </c>
      <c r="AE177" s="126"/>
      <c r="AF177" s="134"/>
    </row>
    <row r="178" spans="1:32" x14ac:dyDescent="0.25">
      <c r="A178" s="71" t="str">
        <f>IF(AD173="Cycle Complete", "", "Caution: Previous cycle incomplete")</f>
        <v>Caution: Previous cycle incomplete</v>
      </c>
      <c r="B178" s="37"/>
      <c r="C178" s="38"/>
      <c r="D178" s="38"/>
      <c r="E178" s="38"/>
      <c r="F178" s="38"/>
      <c r="G178" s="38"/>
      <c r="H178" s="38"/>
      <c r="I178" s="38"/>
      <c r="J178" s="38"/>
      <c r="K178" s="38"/>
      <c r="L178" s="38"/>
      <c r="M178" s="145"/>
      <c r="N178" s="124"/>
      <c r="O178" s="148"/>
      <c r="P178" s="38"/>
      <c r="Q178" s="38"/>
      <c r="R178" s="38"/>
      <c r="S178" s="38"/>
      <c r="T178" s="38"/>
      <c r="U178" s="38"/>
      <c r="V178" s="38"/>
      <c r="W178" s="38"/>
      <c r="X178" s="38"/>
      <c r="Y178" s="38"/>
      <c r="Z178" s="38"/>
      <c r="AA178" s="145"/>
      <c r="AB178" s="124"/>
      <c r="AC178" s="148"/>
      <c r="AD178" s="57" t="str">
        <f>IF(AND(AD175="Yes",AD177="Yes"),"Cycle Complete","Cycle Incomplete")</f>
        <v>Cycle Incomplete</v>
      </c>
      <c r="AE178" s="127"/>
      <c r="AF178" s="135"/>
    </row>
    <row r="179" spans="1:32" ht="15" customHeight="1" x14ac:dyDescent="0.25">
      <c r="A179" s="152"/>
      <c r="B179" s="45"/>
      <c r="C179" s="46"/>
      <c r="D179" s="46"/>
      <c r="E179" s="46"/>
      <c r="F179" s="46"/>
      <c r="G179" s="46"/>
      <c r="H179" s="46"/>
      <c r="I179" s="46"/>
      <c r="J179" s="46"/>
      <c r="K179" s="46"/>
      <c r="L179" s="46"/>
      <c r="M179" s="128"/>
      <c r="N179" s="131">
        <f>COUNTIF(C179:L183,"y")</f>
        <v>0</v>
      </c>
      <c r="O179" s="140" t="str">
        <f t="shared" ref="O179" si="66">IF(N179&gt;0,"OK","No Observation")</f>
        <v>No Observation</v>
      </c>
      <c r="P179" s="46"/>
      <c r="Q179" s="46"/>
      <c r="R179" s="46"/>
      <c r="S179" s="46"/>
      <c r="T179" s="46"/>
      <c r="U179" s="46"/>
      <c r="V179" s="46"/>
      <c r="W179" s="46"/>
      <c r="X179" s="46"/>
      <c r="Y179" s="46"/>
      <c r="Z179" s="46"/>
      <c r="AA179" s="128"/>
      <c r="AB179" s="131">
        <f>COUNTIF(P179:Z183,"Y")</f>
        <v>0</v>
      </c>
      <c r="AC179" s="140" t="str">
        <f t="shared" ref="AC179" si="67">IF(AB179&gt;0,"OK","No Debrief")</f>
        <v>No Debrief</v>
      </c>
      <c r="AD179" s="68" t="s">
        <v>62</v>
      </c>
      <c r="AE179" s="119"/>
      <c r="AF179" s="136"/>
    </row>
    <row r="180" spans="1:32" x14ac:dyDescent="0.25">
      <c r="A180" s="153"/>
      <c r="B180" s="47"/>
      <c r="C180" s="48"/>
      <c r="D180" s="48"/>
      <c r="E180" s="48"/>
      <c r="F180" s="48"/>
      <c r="G180" s="48"/>
      <c r="H180" s="48"/>
      <c r="I180" s="48"/>
      <c r="J180" s="48"/>
      <c r="K180" s="48"/>
      <c r="L180" s="48"/>
      <c r="M180" s="129"/>
      <c r="N180" s="132"/>
      <c r="O180" s="141"/>
      <c r="P180" s="48"/>
      <c r="Q180" s="48"/>
      <c r="R180" s="48"/>
      <c r="S180" s="48"/>
      <c r="T180" s="48"/>
      <c r="U180" s="48"/>
      <c r="V180" s="48"/>
      <c r="W180" s="48"/>
      <c r="X180" s="48"/>
      <c r="Y180" s="48"/>
      <c r="Z180" s="48"/>
      <c r="AA180" s="129"/>
      <c r="AB180" s="132"/>
      <c r="AC180" s="141"/>
      <c r="AD180" s="94" t="str">
        <f>IF(O179="OK", "Yes", "No")</f>
        <v>No</v>
      </c>
      <c r="AE180" s="120"/>
      <c r="AF180" s="137"/>
    </row>
    <row r="181" spans="1:32" x14ac:dyDescent="0.25">
      <c r="A181" s="153"/>
      <c r="B181" s="47"/>
      <c r="C181" s="48"/>
      <c r="D181" s="48"/>
      <c r="E181" s="48"/>
      <c r="F181" s="48"/>
      <c r="G181" s="48"/>
      <c r="H181" s="48"/>
      <c r="I181" s="48"/>
      <c r="J181" s="48"/>
      <c r="K181" s="48"/>
      <c r="L181" s="48"/>
      <c r="M181" s="129"/>
      <c r="N181" s="132"/>
      <c r="O181" s="141"/>
      <c r="P181" s="48"/>
      <c r="Q181" s="48"/>
      <c r="R181" s="48"/>
      <c r="S181" s="48"/>
      <c r="T181" s="48"/>
      <c r="U181" s="48"/>
      <c r="V181" s="48"/>
      <c r="W181" s="48"/>
      <c r="X181" s="48"/>
      <c r="Y181" s="48"/>
      <c r="Z181" s="48"/>
      <c r="AA181" s="129"/>
      <c r="AB181" s="132"/>
      <c r="AC181" s="141"/>
      <c r="AD181" s="55" t="s">
        <v>63</v>
      </c>
      <c r="AE181" s="120"/>
      <c r="AF181" s="93" t="s">
        <v>86</v>
      </c>
    </row>
    <row r="182" spans="1:32" x14ac:dyDescent="0.25">
      <c r="A182" s="154"/>
      <c r="B182" s="47"/>
      <c r="C182" s="48"/>
      <c r="D182" s="48"/>
      <c r="E182" s="48"/>
      <c r="F182" s="48"/>
      <c r="G182" s="48"/>
      <c r="H182" s="48"/>
      <c r="I182" s="48"/>
      <c r="J182" s="48"/>
      <c r="K182" s="48"/>
      <c r="L182" s="48"/>
      <c r="M182" s="129"/>
      <c r="N182" s="132"/>
      <c r="O182" s="141"/>
      <c r="P182" s="48"/>
      <c r="Q182" s="48"/>
      <c r="R182" s="48"/>
      <c r="S182" s="48"/>
      <c r="T182" s="48"/>
      <c r="U182" s="48"/>
      <c r="V182" s="48"/>
      <c r="W182" s="48"/>
      <c r="X182" s="48"/>
      <c r="Y182" s="48"/>
      <c r="Z182" s="48"/>
      <c r="AA182" s="129"/>
      <c r="AB182" s="132"/>
      <c r="AC182" s="141"/>
      <c r="AD182" s="94" t="str">
        <f>IF(AC179="OK","Yes","No")</f>
        <v>No</v>
      </c>
      <c r="AE182" s="120"/>
      <c r="AF182" s="138"/>
    </row>
    <row r="183" spans="1:32" x14ac:dyDescent="0.25">
      <c r="A183" s="53" t="str">
        <f>IF(AD178="Cycle Complete", "", "Caution: Previous cycle incomplete")</f>
        <v>Caution: Previous cycle incomplete</v>
      </c>
      <c r="B183" s="49"/>
      <c r="C183" s="50"/>
      <c r="D183" s="50"/>
      <c r="E183" s="50"/>
      <c r="F183" s="50"/>
      <c r="G183" s="50"/>
      <c r="H183" s="50"/>
      <c r="I183" s="50"/>
      <c r="J183" s="50"/>
      <c r="K183" s="50"/>
      <c r="L183" s="50"/>
      <c r="M183" s="130"/>
      <c r="N183" s="133"/>
      <c r="O183" s="142"/>
      <c r="P183" s="50"/>
      <c r="Q183" s="50"/>
      <c r="R183" s="50"/>
      <c r="S183" s="50"/>
      <c r="T183" s="50"/>
      <c r="U183" s="50"/>
      <c r="V183" s="50"/>
      <c r="W183" s="50"/>
      <c r="X183" s="50"/>
      <c r="Y183" s="50"/>
      <c r="Z183" s="50"/>
      <c r="AA183" s="130"/>
      <c r="AB183" s="133"/>
      <c r="AC183" s="142"/>
      <c r="AD183" s="57" t="str">
        <f>IF(AND(AD180="Yes",AD182="Yes"),"Cycle Complete","Cycle Incomplete")</f>
        <v>Cycle Incomplete</v>
      </c>
      <c r="AE183" s="121"/>
      <c r="AF183" s="139"/>
    </row>
    <row r="184" spans="1:32" ht="15" customHeight="1" x14ac:dyDescent="0.25">
      <c r="A184" s="155"/>
      <c r="B184" s="33"/>
      <c r="C184" s="34"/>
      <c r="D184" s="34"/>
      <c r="E184" s="34"/>
      <c r="F184" s="34"/>
      <c r="G184" s="34"/>
      <c r="H184" s="34"/>
      <c r="I184" s="34"/>
      <c r="J184" s="34"/>
      <c r="K184" s="34"/>
      <c r="L184" s="34"/>
      <c r="M184" s="143"/>
      <c r="N184" s="122">
        <f>COUNTIF(C184:L188,"y")</f>
        <v>0</v>
      </c>
      <c r="O184" s="146" t="str">
        <f t="shared" ref="O184" si="68">IF(N184&gt;0,"OK","No Observation")</f>
        <v>No Observation</v>
      </c>
      <c r="P184" s="34"/>
      <c r="Q184" s="34"/>
      <c r="R184" s="34"/>
      <c r="S184" s="34"/>
      <c r="T184" s="34"/>
      <c r="U184" s="34"/>
      <c r="V184" s="34"/>
      <c r="W184" s="34"/>
      <c r="X184" s="34"/>
      <c r="Y184" s="34"/>
      <c r="Z184" s="34"/>
      <c r="AA184" s="143"/>
      <c r="AB184" s="122">
        <f>COUNTIF(P184:Z188,"Y")</f>
        <v>0</v>
      </c>
      <c r="AC184" s="146" t="str">
        <f t="shared" ref="AC184" si="69">IF(AB184&gt;0,"OK","No Debrief")</f>
        <v>No Debrief</v>
      </c>
      <c r="AD184" s="68" t="s">
        <v>62</v>
      </c>
      <c r="AE184" s="125"/>
      <c r="AF184" s="151"/>
    </row>
    <row r="185" spans="1:32" x14ac:dyDescent="0.25">
      <c r="A185" s="156"/>
      <c r="B185" s="35"/>
      <c r="C185" s="36"/>
      <c r="D185" s="36"/>
      <c r="E185" s="36"/>
      <c r="F185" s="36"/>
      <c r="G185" s="36"/>
      <c r="H185" s="36"/>
      <c r="I185" s="36"/>
      <c r="J185" s="36"/>
      <c r="K185" s="36"/>
      <c r="L185" s="36"/>
      <c r="M185" s="144"/>
      <c r="N185" s="123"/>
      <c r="O185" s="147"/>
      <c r="P185" s="36"/>
      <c r="Q185" s="36"/>
      <c r="R185" s="36"/>
      <c r="S185" s="36"/>
      <c r="T185" s="36"/>
      <c r="U185" s="36"/>
      <c r="V185" s="36"/>
      <c r="W185" s="36"/>
      <c r="X185" s="36"/>
      <c r="Y185" s="36"/>
      <c r="Z185" s="36"/>
      <c r="AA185" s="144"/>
      <c r="AB185" s="123"/>
      <c r="AC185" s="147"/>
      <c r="AD185" s="94" t="str">
        <f>IF(O184="OK", "Yes", "No")</f>
        <v>No</v>
      </c>
      <c r="AE185" s="126"/>
      <c r="AF185" s="150"/>
    </row>
    <row r="186" spans="1:32" x14ac:dyDescent="0.25">
      <c r="A186" s="156"/>
      <c r="B186" s="35"/>
      <c r="C186" s="36"/>
      <c r="D186" s="36"/>
      <c r="E186" s="36"/>
      <c r="F186" s="36"/>
      <c r="G186" s="36"/>
      <c r="H186" s="36"/>
      <c r="I186" s="36"/>
      <c r="J186" s="36"/>
      <c r="K186" s="36"/>
      <c r="L186" s="36"/>
      <c r="M186" s="144"/>
      <c r="N186" s="123"/>
      <c r="O186" s="147"/>
      <c r="P186" s="36"/>
      <c r="Q186" s="36"/>
      <c r="R186" s="36"/>
      <c r="S186" s="36"/>
      <c r="T186" s="36"/>
      <c r="U186" s="36"/>
      <c r="V186" s="36"/>
      <c r="W186" s="36"/>
      <c r="X186" s="36"/>
      <c r="Y186" s="36"/>
      <c r="Z186" s="36"/>
      <c r="AA186" s="144"/>
      <c r="AB186" s="123"/>
      <c r="AC186" s="147"/>
      <c r="AD186" s="55" t="s">
        <v>63</v>
      </c>
      <c r="AE186" s="126"/>
      <c r="AF186" s="93" t="s">
        <v>86</v>
      </c>
    </row>
    <row r="187" spans="1:32" x14ac:dyDescent="0.25">
      <c r="A187" s="157"/>
      <c r="B187" s="35"/>
      <c r="C187" s="36"/>
      <c r="D187" s="36"/>
      <c r="E187" s="36"/>
      <c r="F187" s="36"/>
      <c r="G187" s="36"/>
      <c r="H187" s="36"/>
      <c r="I187" s="36"/>
      <c r="J187" s="36"/>
      <c r="K187" s="36"/>
      <c r="L187" s="36"/>
      <c r="M187" s="144"/>
      <c r="N187" s="123"/>
      <c r="O187" s="147"/>
      <c r="P187" s="36"/>
      <c r="Q187" s="36"/>
      <c r="R187" s="36"/>
      <c r="S187" s="36"/>
      <c r="T187" s="36"/>
      <c r="U187" s="36"/>
      <c r="V187" s="36"/>
      <c r="W187" s="36"/>
      <c r="X187" s="36"/>
      <c r="Y187" s="36"/>
      <c r="Z187" s="36"/>
      <c r="AA187" s="144"/>
      <c r="AB187" s="123"/>
      <c r="AC187" s="147"/>
      <c r="AD187" s="94" t="str">
        <f>IF(AC184="OK","Yes","No")</f>
        <v>No</v>
      </c>
      <c r="AE187" s="126"/>
      <c r="AF187" s="134"/>
    </row>
    <row r="188" spans="1:32" x14ac:dyDescent="0.25">
      <c r="A188" s="71" t="str">
        <f>IF(AD183="Cycle Complete", "", "Caution: Previous cycle incomplete")</f>
        <v>Caution: Previous cycle incomplete</v>
      </c>
      <c r="B188" s="37"/>
      <c r="C188" s="38"/>
      <c r="D188" s="38"/>
      <c r="E188" s="38"/>
      <c r="F188" s="38"/>
      <c r="G188" s="38"/>
      <c r="H188" s="38"/>
      <c r="I188" s="38"/>
      <c r="J188" s="38"/>
      <c r="K188" s="38"/>
      <c r="L188" s="38"/>
      <c r="M188" s="145"/>
      <c r="N188" s="124"/>
      <c r="O188" s="148"/>
      <c r="P188" s="38"/>
      <c r="Q188" s="38"/>
      <c r="R188" s="38"/>
      <c r="S188" s="38"/>
      <c r="T188" s="38"/>
      <c r="U188" s="38"/>
      <c r="V188" s="38"/>
      <c r="W188" s="38"/>
      <c r="X188" s="38"/>
      <c r="Y188" s="38"/>
      <c r="Z188" s="38"/>
      <c r="AA188" s="145"/>
      <c r="AB188" s="124"/>
      <c r="AC188" s="148"/>
      <c r="AD188" s="57" t="str">
        <f>IF(AND(AD185="Yes",AD187="Yes"),"Cycle Complete","Cycle Incomplete")</f>
        <v>Cycle Incomplete</v>
      </c>
      <c r="AE188" s="127"/>
      <c r="AF188" s="135"/>
    </row>
    <row r="189" spans="1:32" ht="15" customHeight="1" x14ac:dyDescent="0.25">
      <c r="A189" s="152"/>
      <c r="B189" s="45"/>
      <c r="C189" s="46"/>
      <c r="D189" s="46"/>
      <c r="E189" s="46"/>
      <c r="F189" s="46"/>
      <c r="G189" s="46"/>
      <c r="H189" s="46"/>
      <c r="I189" s="46"/>
      <c r="J189" s="46"/>
      <c r="K189" s="46"/>
      <c r="L189" s="46"/>
      <c r="M189" s="128"/>
      <c r="N189" s="131">
        <f>COUNTIF(C189:L193,"y")</f>
        <v>0</v>
      </c>
      <c r="O189" s="140" t="str">
        <f t="shared" ref="O189" si="70">IF(N189&gt;0,"OK","No Observation")</f>
        <v>No Observation</v>
      </c>
      <c r="P189" s="46"/>
      <c r="Q189" s="46"/>
      <c r="R189" s="46"/>
      <c r="S189" s="46"/>
      <c r="T189" s="46"/>
      <c r="U189" s="46"/>
      <c r="V189" s="46"/>
      <c r="W189" s="46"/>
      <c r="X189" s="46"/>
      <c r="Y189" s="46"/>
      <c r="Z189" s="46"/>
      <c r="AA189" s="128"/>
      <c r="AB189" s="131">
        <f>COUNTIF(P189:Z193,"Y")</f>
        <v>0</v>
      </c>
      <c r="AC189" s="140" t="str">
        <f t="shared" ref="AC189" si="71">IF(AB189&gt;0,"OK","No Debrief")</f>
        <v>No Debrief</v>
      </c>
      <c r="AD189" s="68" t="s">
        <v>62</v>
      </c>
      <c r="AE189" s="119"/>
      <c r="AF189" s="136"/>
    </row>
    <row r="190" spans="1:32" x14ac:dyDescent="0.25">
      <c r="A190" s="153"/>
      <c r="B190" s="47"/>
      <c r="C190" s="48"/>
      <c r="D190" s="48"/>
      <c r="E190" s="48"/>
      <c r="F190" s="48"/>
      <c r="G190" s="48"/>
      <c r="H190" s="48"/>
      <c r="I190" s="48"/>
      <c r="J190" s="48"/>
      <c r="K190" s="48"/>
      <c r="L190" s="48"/>
      <c r="M190" s="129"/>
      <c r="N190" s="132"/>
      <c r="O190" s="141"/>
      <c r="P190" s="48"/>
      <c r="Q190" s="48"/>
      <c r="R190" s="48"/>
      <c r="S190" s="48"/>
      <c r="T190" s="48"/>
      <c r="U190" s="48"/>
      <c r="V190" s="48"/>
      <c r="W190" s="48"/>
      <c r="X190" s="48"/>
      <c r="Y190" s="48"/>
      <c r="Z190" s="48"/>
      <c r="AA190" s="129"/>
      <c r="AB190" s="132"/>
      <c r="AC190" s="141"/>
      <c r="AD190" s="94" t="str">
        <f>IF(O189="OK", "Yes", "No")</f>
        <v>No</v>
      </c>
      <c r="AE190" s="120"/>
      <c r="AF190" s="137"/>
    </row>
    <row r="191" spans="1:32" x14ac:dyDescent="0.25">
      <c r="A191" s="153"/>
      <c r="B191" s="47"/>
      <c r="C191" s="48"/>
      <c r="D191" s="48"/>
      <c r="E191" s="48"/>
      <c r="F191" s="48"/>
      <c r="G191" s="48"/>
      <c r="H191" s="48"/>
      <c r="I191" s="48"/>
      <c r="J191" s="48"/>
      <c r="K191" s="48"/>
      <c r="L191" s="48"/>
      <c r="M191" s="129"/>
      <c r="N191" s="132"/>
      <c r="O191" s="141"/>
      <c r="P191" s="48"/>
      <c r="Q191" s="48"/>
      <c r="R191" s="48"/>
      <c r="S191" s="48"/>
      <c r="T191" s="48"/>
      <c r="U191" s="48"/>
      <c r="V191" s="48"/>
      <c r="W191" s="48"/>
      <c r="X191" s="48"/>
      <c r="Y191" s="48"/>
      <c r="Z191" s="48"/>
      <c r="AA191" s="129"/>
      <c r="AB191" s="132"/>
      <c r="AC191" s="141"/>
      <c r="AD191" s="55" t="s">
        <v>63</v>
      </c>
      <c r="AE191" s="120"/>
      <c r="AF191" s="93" t="s">
        <v>86</v>
      </c>
    </row>
    <row r="192" spans="1:32" x14ac:dyDescent="0.25">
      <c r="A192" s="154"/>
      <c r="B192" s="47"/>
      <c r="C192" s="48"/>
      <c r="D192" s="48"/>
      <c r="E192" s="48"/>
      <c r="F192" s="48"/>
      <c r="G192" s="48"/>
      <c r="H192" s="48"/>
      <c r="I192" s="48"/>
      <c r="J192" s="48"/>
      <c r="K192" s="48"/>
      <c r="L192" s="48"/>
      <c r="M192" s="129"/>
      <c r="N192" s="132"/>
      <c r="O192" s="141"/>
      <c r="P192" s="48"/>
      <c r="Q192" s="48"/>
      <c r="R192" s="48"/>
      <c r="S192" s="48"/>
      <c r="T192" s="48"/>
      <c r="U192" s="48"/>
      <c r="V192" s="48"/>
      <c r="W192" s="48"/>
      <c r="X192" s="48"/>
      <c r="Y192" s="48"/>
      <c r="Z192" s="48"/>
      <c r="AA192" s="129"/>
      <c r="AB192" s="132"/>
      <c r="AC192" s="141"/>
      <c r="AD192" s="94" t="str">
        <f>IF(AC189="OK","Yes","No")</f>
        <v>No</v>
      </c>
      <c r="AE192" s="120"/>
      <c r="AF192" s="138"/>
    </row>
    <row r="193" spans="1:32" x14ac:dyDescent="0.25">
      <c r="A193" s="53" t="str">
        <f>IF(AD188="Cycle Complete", "", "Caution: Previous cycle incomplete")</f>
        <v>Caution: Previous cycle incomplete</v>
      </c>
      <c r="B193" s="49"/>
      <c r="C193" s="50"/>
      <c r="D193" s="50"/>
      <c r="E193" s="50"/>
      <c r="F193" s="50"/>
      <c r="G193" s="50"/>
      <c r="H193" s="50"/>
      <c r="I193" s="50"/>
      <c r="J193" s="50"/>
      <c r="K193" s="50"/>
      <c r="L193" s="50"/>
      <c r="M193" s="130"/>
      <c r="N193" s="133"/>
      <c r="O193" s="142"/>
      <c r="P193" s="50"/>
      <c r="Q193" s="50"/>
      <c r="R193" s="50"/>
      <c r="S193" s="50"/>
      <c r="T193" s="50"/>
      <c r="U193" s="50"/>
      <c r="V193" s="50"/>
      <c r="W193" s="50"/>
      <c r="X193" s="50"/>
      <c r="Y193" s="50"/>
      <c r="Z193" s="50"/>
      <c r="AA193" s="130"/>
      <c r="AB193" s="133"/>
      <c r="AC193" s="142"/>
      <c r="AD193" s="57" t="str">
        <f>IF(AND(AD190="Yes",AD192="Yes"),"Cycle Complete","Cycle Incomplete")</f>
        <v>Cycle Incomplete</v>
      </c>
      <c r="AE193" s="121"/>
      <c r="AF193" s="139"/>
    </row>
    <row r="194" spans="1:32" ht="15" customHeight="1" x14ac:dyDescent="0.25">
      <c r="A194" s="155"/>
      <c r="B194" s="33"/>
      <c r="C194" s="34"/>
      <c r="D194" s="34"/>
      <c r="E194" s="34"/>
      <c r="F194" s="34"/>
      <c r="G194" s="34"/>
      <c r="H194" s="34"/>
      <c r="I194" s="34"/>
      <c r="J194" s="34"/>
      <c r="K194" s="34"/>
      <c r="L194" s="34"/>
      <c r="M194" s="143"/>
      <c r="N194" s="122">
        <f>COUNTIF(C194:L198,"y")</f>
        <v>0</v>
      </c>
      <c r="O194" s="146" t="str">
        <f t="shared" ref="O194" si="72">IF(N194&gt;0,"OK","No Observation")</f>
        <v>No Observation</v>
      </c>
      <c r="P194" s="34"/>
      <c r="Q194" s="34"/>
      <c r="R194" s="34"/>
      <c r="S194" s="34"/>
      <c r="T194" s="34"/>
      <c r="U194" s="34"/>
      <c r="V194" s="34"/>
      <c r="W194" s="34"/>
      <c r="X194" s="34"/>
      <c r="Y194" s="34"/>
      <c r="Z194" s="34"/>
      <c r="AA194" s="143"/>
      <c r="AB194" s="122">
        <f>COUNTIF(P194:Z198,"Y")</f>
        <v>0</v>
      </c>
      <c r="AC194" s="146" t="str">
        <f t="shared" ref="AC194" si="73">IF(AB194&gt;0,"OK","No Debrief")</f>
        <v>No Debrief</v>
      </c>
      <c r="AD194" s="68" t="s">
        <v>62</v>
      </c>
      <c r="AE194" s="125"/>
      <c r="AF194" s="151"/>
    </row>
    <row r="195" spans="1:32" x14ac:dyDescent="0.25">
      <c r="A195" s="156"/>
      <c r="B195" s="35"/>
      <c r="C195" s="36"/>
      <c r="D195" s="36"/>
      <c r="E195" s="36"/>
      <c r="F195" s="36"/>
      <c r="G195" s="36"/>
      <c r="H195" s="36"/>
      <c r="I195" s="36"/>
      <c r="J195" s="36"/>
      <c r="K195" s="36"/>
      <c r="L195" s="36"/>
      <c r="M195" s="144"/>
      <c r="N195" s="123"/>
      <c r="O195" s="147"/>
      <c r="P195" s="36"/>
      <c r="Q195" s="36"/>
      <c r="R195" s="36"/>
      <c r="S195" s="36"/>
      <c r="T195" s="36"/>
      <c r="U195" s="36"/>
      <c r="V195" s="36"/>
      <c r="W195" s="36"/>
      <c r="X195" s="36"/>
      <c r="Y195" s="36"/>
      <c r="Z195" s="36"/>
      <c r="AA195" s="144"/>
      <c r="AB195" s="123"/>
      <c r="AC195" s="147"/>
      <c r="AD195" s="94" t="str">
        <f>IF(O194="OK", "Yes", "No")</f>
        <v>No</v>
      </c>
      <c r="AE195" s="126"/>
      <c r="AF195" s="150"/>
    </row>
    <row r="196" spans="1:32" x14ac:dyDescent="0.25">
      <c r="A196" s="156"/>
      <c r="B196" s="35"/>
      <c r="C196" s="36"/>
      <c r="D196" s="36"/>
      <c r="E196" s="36"/>
      <c r="F196" s="36"/>
      <c r="G196" s="36"/>
      <c r="H196" s="36"/>
      <c r="I196" s="36"/>
      <c r="J196" s="36"/>
      <c r="K196" s="36"/>
      <c r="L196" s="36"/>
      <c r="M196" s="144"/>
      <c r="N196" s="123"/>
      <c r="O196" s="147"/>
      <c r="P196" s="36"/>
      <c r="Q196" s="36"/>
      <c r="R196" s="36"/>
      <c r="S196" s="36"/>
      <c r="T196" s="36"/>
      <c r="U196" s="36"/>
      <c r="V196" s="36"/>
      <c r="W196" s="36"/>
      <c r="X196" s="36"/>
      <c r="Y196" s="36"/>
      <c r="Z196" s="36"/>
      <c r="AA196" s="144"/>
      <c r="AB196" s="123"/>
      <c r="AC196" s="147"/>
      <c r="AD196" s="55" t="s">
        <v>63</v>
      </c>
      <c r="AE196" s="126"/>
      <c r="AF196" s="93" t="s">
        <v>86</v>
      </c>
    </row>
    <row r="197" spans="1:32" x14ac:dyDescent="0.25">
      <c r="A197" s="157"/>
      <c r="B197" s="35"/>
      <c r="C197" s="36"/>
      <c r="D197" s="36"/>
      <c r="E197" s="36"/>
      <c r="F197" s="36"/>
      <c r="G197" s="36"/>
      <c r="H197" s="36"/>
      <c r="I197" s="36"/>
      <c r="J197" s="36"/>
      <c r="K197" s="36"/>
      <c r="L197" s="36"/>
      <c r="M197" s="144"/>
      <c r="N197" s="123"/>
      <c r="O197" s="147"/>
      <c r="P197" s="36"/>
      <c r="Q197" s="36"/>
      <c r="R197" s="36"/>
      <c r="S197" s="36"/>
      <c r="T197" s="36"/>
      <c r="U197" s="36"/>
      <c r="V197" s="36"/>
      <c r="W197" s="36"/>
      <c r="X197" s="36"/>
      <c r="Y197" s="36"/>
      <c r="Z197" s="36"/>
      <c r="AA197" s="144"/>
      <c r="AB197" s="123"/>
      <c r="AC197" s="147"/>
      <c r="AD197" s="94" t="str">
        <f>IF(AC194="OK","Yes","No")</f>
        <v>No</v>
      </c>
      <c r="AE197" s="126"/>
      <c r="AF197" s="134"/>
    </row>
    <row r="198" spans="1:32" x14ac:dyDescent="0.25">
      <c r="A198" s="71" t="str">
        <f>IF(AD193="Cycle Complete", "", "Caution: Previous cycle incomplete")</f>
        <v>Caution: Previous cycle incomplete</v>
      </c>
      <c r="B198" s="37"/>
      <c r="C198" s="38"/>
      <c r="D198" s="38"/>
      <c r="E198" s="38"/>
      <c r="F198" s="38"/>
      <c r="G198" s="38"/>
      <c r="H198" s="38"/>
      <c r="I198" s="38"/>
      <c r="J198" s="38"/>
      <c r="K198" s="38"/>
      <c r="L198" s="38"/>
      <c r="M198" s="145"/>
      <c r="N198" s="124"/>
      <c r="O198" s="148"/>
      <c r="P198" s="38"/>
      <c r="Q198" s="38"/>
      <c r="R198" s="38"/>
      <c r="S198" s="38"/>
      <c r="T198" s="38"/>
      <c r="U198" s="38"/>
      <c r="V198" s="38"/>
      <c r="W198" s="38"/>
      <c r="X198" s="38"/>
      <c r="Y198" s="38"/>
      <c r="Z198" s="38"/>
      <c r="AA198" s="145"/>
      <c r="AB198" s="124"/>
      <c r="AC198" s="148"/>
      <c r="AD198" s="57" t="str">
        <f>IF(AND(AD195="Yes",AD197="Yes"),"Cycle Complete","Cycle Incomplete")</f>
        <v>Cycle Incomplete</v>
      </c>
      <c r="AE198" s="127"/>
      <c r="AF198" s="135"/>
    </row>
    <row r="199" spans="1:32" ht="15" customHeight="1" x14ac:dyDescent="0.25">
      <c r="A199" s="152"/>
      <c r="B199" s="45"/>
      <c r="C199" s="46"/>
      <c r="D199" s="46"/>
      <c r="E199" s="46"/>
      <c r="F199" s="46"/>
      <c r="G199" s="46"/>
      <c r="H199" s="46"/>
      <c r="I199" s="46"/>
      <c r="J199" s="46"/>
      <c r="K199" s="46"/>
      <c r="L199" s="46"/>
      <c r="M199" s="128"/>
      <c r="N199" s="131">
        <f>COUNTIF(C199:L203,"y")</f>
        <v>0</v>
      </c>
      <c r="O199" s="140" t="str">
        <f t="shared" ref="O199" si="74">IF(N199&gt;0,"OK","No Observation")</f>
        <v>No Observation</v>
      </c>
      <c r="P199" s="46"/>
      <c r="Q199" s="46"/>
      <c r="R199" s="46"/>
      <c r="S199" s="46"/>
      <c r="T199" s="46"/>
      <c r="U199" s="46"/>
      <c r="V199" s="46"/>
      <c r="W199" s="46"/>
      <c r="X199" s="46"/>
      <c r="Y199" s="46"/>
      <c r="Z199" s="46"/>
      <c r="AA199" s="128"/>
      <c r="AB199" s="131">
        <f>COUNTIF(P199:Z203,"Y")</f>
        <v>0</v>
      </c>
      <c r="AC199" s="140" t="str">
        <f t="shared" ref="AC199" si="75">IF(AB199&gt;0,"OK","No Debrief")</f>
        <v>No Debrief</v>
      </c>
      <c r="AD199" s="68" t="s">
        <v>62</v>
      </c>
      <c r="AE199" s="119"/>
      <c r="AF199" s="136"/>
    </row>
    <row r="200" spans="1:32" x14ac:dyDescent="0.25">
      <c r="A200" s="153"/>
      <c r="B200" s="47"/>
      <c r="C200" s="48"/>
      <c r="D200" s="48"/>
      <c r="E200" s="48"/>
      <c r="F200" s="48"/>
      <c r="G200" s="48"/>
      <c r="H200" s="48"/>
      <c r="I200" s="48"/>
      <c r="J200" s="48"/>
      <c r="K200" s="48"/>
      <c r="L200" s="48"/>
      <c r="M200" s="129"/>
      <c r="N200" s="132"/>
      <c r="O200" s="141"/>
      <c r="P200" s="48"/>
      <c r="Q200" s="48"/>
      <c r="R200" s="48"/>
      <c r="S200" s="48"/>
      <c r="T200" s="48"/>
      <c r="U200" s="48"/>
      <c r="V200" s="48"/>
      <c r="W200" s="48"/>
      <c r="X200" s="48"/>
      <c r="Y200" s="48"/>
      <c r="Z200" s="48"/>
      <c r="AA200" s="129"/>
      <c r="AB200" s="132"/>
      <c r="AC200" s="141"/>
      <c r="AD200" s="94" t="str">
        <f>IF(O199="OK", "Yes", "No")</f>
        <v>No</v>
      </c>
      <c r="AE200" s="120"/>
      <c r="AF200" s="137"/>
    </row>
    <row r="201" spans="1:32" x14ac:dyDescent="0.25">
      <c r="A201" s="153"/>
      <c r="B201" s="47"/>
      <c r="C201" s="48"/>
      <c r="D201" s="48"/>
      <c r="E201" s="48"/>
      <c r="F201" s="48"/>
      <c r="G201" s="48"/>
      <c r="H201" s="48"/>
      <c r="I201" s="48"/>
      <c r="J201" s="48"/>
      <c r="K201" s="48"/>
      <c r="L201" s="48"/>
      <c r="M201" s="129"/>
      <c r="N201" s="132"/>
      <c r="O201" s="141"/>
      <c r="P201" s="48"/>
      <c r="Q201" s="48"/>
      <c r="R201" s="48"/>
      <c r="S201" s="48"/>
      <c r="T201" s="48"/>
      <c r="U201" s="48"/>
      <c r="V201" s="48"/>
      <c r="W201" s="48"/>
      <c r="X201" s="48"/>
      <c r="Y201" s="48"/>
      <c r="Z201" s="48"/>
      <c r="AA201" s="129"/>
      <c r="AB201" s="132"/>
      <c r="AC201" s="141"/>
      <c r="AD201" s="55" t="s">
        <v>63</v>
      </c>
      <c r="AE201" s="120"/>
      <c r="AF201" s="93" t="s">
        <v>86</v>
      </c>
    </row>
    <row r="202" spans="1:32" x14ac:dyDescent="0.25">
      <c r="A202" s="154"/>
      <c r="B202" s="47"/>
      <c r="C202" s="48"/>
      <c r="D202" s="48"/>
      <c r="E202" s="48"/>
      <c r="F202" s="48"/>
      <c r="G202" s="48"/>
      <c r="H202" s="48"/>
      <c r="I202" s="48"/>
      <c r="J202" s="48"/>
      <c r="K202" s="48"/>
      <c r="L202" s="48"/>
      <c r="M202" s="129"/>
      <c r="N202" s="132"/>
      <c r="O202" s="141"/>
      <c r="P202" s="48"/>
      <c r="Q202" s="48"/>
      <c r="R202" s="48"/>
      <c r="S202" s="48"/>
      <c r="T202" s="48"/>
      <c r="U202" s="48"/>
      <c r="V202" s="48"/>
      <c r="W202" s="48"/>
      <c r="X202" s="48"/>
      <c r="Y202" s="48"/>
      <c r="Z202" s="48"/>
      <c r="AA202" s="129"/>
      <c r="AB202" s="132"/>
      <c r="AC202" s="141"/>
      <c r="AD202" s="94" t="str">
        <f>IF(AC199="OK","Yes","No")</f>
        <v>No</v>
      </c>
      <c r="AE202" s="120"/>
      <c r="AF202" s="138"/>
    </row>
    <row r="203" spans="1:32" x14ac:dyDescent="0.25">
      <c r="A203" s="53" t="str">
        <f>IF(AD198="Cycle Complete", "", "Caution: Previous cycle incomplete")</f>
        <v>Caution: Previous cycle incomplete</v>
      </c>
      <c r="B203" s="49"/>
      <c r="C203" s="50"/>
      <c r="D203" s="50"/>
      <c r="E203" s="50"/>
      <c r="F203" s="50"/>
      <c r="G203" s="50"/>
      <c r="H203" s="50"/>
      <c r="I203" s="50"/>
      <c r="J203" s="50"/>
      <c r="K203" s="50"/>
      <c r="L203" s="50"/>
      <c r="M203" s="130"/>
      <c r="N203" s="133"/>
      <c r="O203" s="142"/>
      <c r="P203" s="50"/>
      <c r="Q203" s="50"/>
      <c r="R203" s="50"/>
      <c r="S203" s="50"/>
      <c r="T203" s="50"/>
      <c r="U203" s="50"/>
      <c r="V203" s="50"/>
      <c r="W203" s="50"/>
      <c r="X203" s="50"/>
      <c r="Y203" s="50"/>
      <c r="Z203" s="50"/>
      <c r="AA203" s="130"/>
      <c r="AB203" s="133"/>
      <c r="AC203" s="142"/>
      <c r="AD203" s="57" t="str">
        <f>IF(AND(AD200="Yes",AD202="Yes"),"Cycle Complete","Cycle Incomplete")</f>
        <v>Cycle Incomplete</v>
      </c>
      <c r="AE203" s="121"/>
      <c r="AF203" s="139"/>
    </row>
    <row r="204" spans="1:32" ht="15" customHeight="1" x14ac:dyDescent="0.25">
      <c r="A204" s="155"/>
      <c r="B204" s="33"/>
      <c r="C204" s="34"/>
      <c r="D204" s="34"/>
      <c r="E204" s="34"/>
      <c r="F204" s="34"/>
      <c r="G204" s="34"/>
      <c r="H204" s="34"/>
      <c r="I204" s="34"/>
      <c r="J204" s="34"/>
      <c r="K204" s="34"/>
      <c r="L204" s="34"/>
      <c r="M204" s="143"/>
      <c r="N204" s="122">
        <f>COUNTIF(C204:L208,"y")</f>
        <v>0</v>
      </c>
      <c r="O204" s="146" t="str">
        <f t="shared" ref="O204" si="76">IF(N204&gt;0,"OK","No Observation")</f>
        <v>No Observation</v>
      </c>
      <c r="P204" s="34"/>
      <c r="Q204" s="34"/>
      <c r="R204" s="34"/>
      <c r="S204" s="34"/>
      <c r="T204" s="34"/>
      <c r="U204" s="34"/>
      <c r="V204" s="34"/>
      <c r="W204" s="34"/>
      <c r="X204" s="34"/>
      <c r="Y204" s="34"/>
      <c r="Z204" s="34"/>
      <c r="AA204" s="143"/>
      <c r="AB204" s="122">
        <f>COUNTIF(P204:Z208,"Y")</f>
        <v>0</v>
      </c>
      <c r="AC204" s="146" t="str">
        <f t="shared" ref="AC204" si="77">IF(AB204&gt;0,"OK","No Debrief")</f>
        <v>No Debrief</v>
      </c>
      <c r="AD204" s="68" t="s">
        <v>62</v>
      </c>
      <c r="AE204" s="125"/>
      <c r="AF204" s="151"/>
    </row>
    <row r="205" spans="1:32" x14ac:dyDescent="0.25">
      <c r="A205" s="156"/>
      <c r="B205" s="35"/>
      <c r="C205" s="36"/>
      <c r="D205" s="36"/>
      <c r="E205" s="36"/>
      <c r="F205" s="36"/>
      <c r="G205" s="36"/>
      <c r="H205" s="36"/>
      <c r="I205" s="36"/>
      <c r="J205" s="36"/>
      <c r="K205" s="36"/>
      <c r="L205" s="36"/>
      <c r="M205" s="144"/>
      <c r="N205" s="123"/>
      <c r="O205" s="147"/>
      <c r="P205" s="36"/>
      <c r="Q205" s="36"/>
      <c r="R205" s="36"/>
      <c r="S205" s="36"/>
      <c r="T205" s="36"/>
      <c r="U205" s="36"/>
      <c r="V205" s="36"/>
      <c r="W205" s="36"/>
      <c r="X205" s="36"/>
      <c r="Y205" s="36"/>
      <c r="Z205" s="36"/>
      <c r="AA205" s="144"/>
      <c r="AB205" s="123"/>
      <c r="AC205" s="147"/>
      <c r="AD205" s="94" t="str">
        <f>IF(O204="OK", "Yes", "No")</f>
        <v>No</v>
      </c>
      <c r="AE205" s="126"/>
      <c r="AF205" s="150"/>
    </row>
    <row r="206" spans="1:32" x14ac:dyDescent="0.25">
      <c r="A206" s="156"/>
      <c r="B206" s="35"/>
      <c r="C206" s="36"/>
      <c r="D206" s="36"/>
      <c r="E206" s="36"/>
      <c r="F206" s="36"/>
      <c r="G206" s="36"/>
      <c r="H206" s="36"/>
      <c r="I206" s="36"/>
      <c r="J206" s="36"/>
      <c r="K206" s="36"/>
      <c r="L206" s="36"/>
      <c r="M206" s="144"/>
      <c r="N206" s="123"/>
      <c r="O206" s="147"/>
      <c r="P206" s="36"/>
      <c r="Q206" s="36"/>
      <c r="R206" s="36"/>
      <c r="S206" s="36"/>
      <c r="T206" s="36"/>
      <c r="U206" s="36"/>
      <c r="V206" s="36"/>
      <c r="W206" s="36"/>
      <c r="X206" s="36"/>
      <c r="Y206" s="36"/>
      <c r="Z206" s="36"/>
      <c r="AA206" s="144"/>
      <c r="AB206" s="123"/>
      <c r="AC206" s="147"/>
      <c r="AD206" s="55" t="s">
        <v>63</v>
      </c>
      <c r="AE206" s="126"/>
      <c r="AF206" s="93" t="s">
        <v>86</v>
      </c>
    </row>
    <row r="207" spans="1:32" x14ac:dyDescent="0.25">
      <c r="A207" s="157"/>
      <c r="B207" s="35"/>
      <c r="C207" s="36"/>
      <c r="D207" s="36"/>
      <c r="E207" s="36"/>
      <c r="F207" s="36"/>
      <c r="G207" s="36"/>
      <c r="H207" s="36"/>
      <c r="I207" s="36"/>
      <c r="J207" s="36"/>
      <c r="K207" s="36"/>
      <c r="L207" s="36"/>
      <c r="M207" s="144"/>
      <c r="N207" s="123"/>
      <c r="O207" s="147"/>
      <c r="P207" s="36"/>
      <c r="Q207" s="36"/>
      <c r="R207" s="36"/>
      <c r="S207" s="36"/>
      <c r="T207" s="36"/>
      <c r="U207" s="36"/>
      <c r="V207" s="36"/>
      <c r="W207" s="36"/>
      <c r="X207" s="36"/>
      <c r="Y207" s="36"/>
      <c r="Z207" s="36"/>
      <c r="AA207" s="144"/>
      <c r="AB207" s="123"/>
      <c r="AC207" s="147"/>
      <c r="AD207" s="94" t="str">
        <f>IF(AC204="OK","Yes","No")</f>
        <v>No</v>
      </c>
      <c r="AE207" s="126"/>
      <c r="AF207" s="134"/>
    </row>
    <row r="208" spans="1:32" x14ac:dyDescent="0.25">
      <c r="A208" s="71" t="str">
        <f>IF(AD203="Cycle Complete", "", "Caution: Previous cycle incomplete")</f>
        <v>Caution: Previous cycle incomplete</v>
      </c>
      <c r="B208" s="37"/>
      <c r="C208" s="38"/>
      <c r="D208" s="38"/>
      <c r="E208" s="38"/>
      <c r="F208" s="38"/>
      <c r="G208" s="38"/>
      <c r="H208" s="38"/>
      <c r="I208" s="38"/>
      <c r="J208" s="38"/>
      <c r="K208" s="38"/>
      <c r="L208" s="38"/>
      <c r="M208" s="145"/>
      <c r="N208" s="124"/>
      <c r="O208" s="148"/>
      <c r="P208" s="38"/>
      <c r="Q208" s="38"/>
      <c r="R208" s="38"/>
      <c r="S208" s="38"/>
      <c r="T208" s="38"/>
      <c r="U208" s="38"/>
      <c r="V208" s="38"/>
      <c r="W208" s="38"/>
      <c r="X208" s="38"/>
      <c r="Y208" s="38"/>
      <c r="Z208" s="38"/>
      <c r="AA208" s="145"/>
      <c r="AB208" s="124"/>
      <c r="AC208" s="148"/>
      <c r="AD208" s="57" t="str">
        <f>IF(AND(AD205="Yes",AD207="Yes"),"Cycle Complete","Cycle Incomplete")</f>
        <v>Cycle Incomplete</v>
      </c>
      <c r="AE208" s="127"/>
      <c r="AF208" s="135"/>
    </row>
    <row r="209" spans="1:32" ht="15" customHeight="1" x14ac:dyDescent="0.25">
      <c r="A209" s="152"/>
      <c r="B209" s="45"/>
      <c r="C209" s="46"/>
      <c r="D209" s="46"/>
      <c r="E209" s="46"/>
      <c r="F209" s="46"/>
      <c r="G209" s="46"/>
      <c r="H209" s="46"/>
      <c r="I209" s="46"/>
      <c r="J209" s="46"/>
      <c r="K209" s="46"/>
      <c r="L209" s="46"/>
      <c r="M209" s="128"/>
      <c r="N209" s="131">
        <f>COUNTIF(C209:L213,"y")</f>
        <v>0</v>
      </c>
      <c r="O209" s="140" t="str">
        <f t="shared" ref="O209" si="78">IF(N209&gt;0,"OK","No Observation")</f>
        <v>No Observation</v>
      </c>
      <c r="P209" s="46"/>
      <c r="Q209" s="46"/>
      <c r="R209" s="46"/>
      <c r="S209" s="46"/>
      <c r="T209" s="46"/>
      <c r="U209" s="46"/>
      <c r="V209" s="46"/>
      <c r="W209" s="46"/>
      <c r="X209" s="46"/>
      <c r="Y209" s="46"/>
      <c r="Z209" s="46"/>
      <c r="AA209" s="128"/>
      <c r="AB209" s="131">
        <f>COUNTIF(P209:Z213,"Y")</f>
        <v>0</v>
      </c>
      <c r="AC209" s="140" t="str">
        <f t="shared" ref="AC209" si="79">IF(AB209&gt;0,"OK","No Debrief")</f>
        <v>No Debrief</v>
      </c>
      <c r="AD209" s="68" t="s">
        <v>62</v>
      </c>
      <c r="AE209" s="119"/>
      <c r="AF209" s="136"/>
    </row>
    <row r="210" spans="1:32" x14ac:dyDescent="0.25">
      <c r="A210" s="153"/>
      <c r="B210" s="47"/>
      <c r="C210" s="48"/>
      <c r="D210" s="48"/>
      <c r="E210" s="48"/>
      <c r="F210" s="48"/>
      <c r="G210" s="48"/>
      <c r="H210" s="48"/>
      <c r="I210" s="48"/>
      <c r="J210" s="48"/>
      <c r="K210" s="48"/>
      <c r="L210" s="48"/>
      <c r="M210" s="129"/>
      <c r="N210" s="132"/>
      <c r="O210" s="141"/>
      <c r="P210" s="48"/>
      <c r="Q210" s="48"/>
      <c r="R210" s="48"/>
      <c r="S210" s="48"/>
      <c r="T210" s="48"/>
      <c r="U210" s="48"/>
      <c r="V210" s="48"/>
      <c r="W210" s="48"/>
      <c r="X210" s="48"/>
      <c r="Y210" s="48"/>
      <c r="Z210" s="48"/>
      <c r="AA210" s="129"/>
      <c r="AB210" s="132"/>
      <c r="AC210" s="141"/>
      <c r="AD210" s="94" t="str">
        <f>IF(O209="OK", "Yes", "No")</f>
        <v>No</v>
      </c>
      <c r="AE210" s="120"/>
      <c r="AF210" s="137"/>
    </row>
    <row r="211" spans="1:32" x14ac:dyDescent="0.25">
      <c r="A211" s="153"/>
      <c r="B211" s="47"/>
      <c r="C211" s="48"/>
      <c r="D211" s="48"/>
      <c r="E211" s="48"/>
      <c r="F211" s="48"/>
      <c r="G211" s="48"/>
      <c r="H211" s="48"/>
      <c r="I211" s="48"/>
      <c r="J211" s="48"/>
      <c r="K211" s="48"/>
      <c r="L211" s="48"/>
      <c r="M211" s="129"/>
      <c r="N211" s="132"/>
      <c r="O211" s="141"/>
      <c r="P211" s="48"/>
      <c r="Q211" s="48"/>
      <c r="R211" s="48"/>
      <c r="S211" s="48"/>
      <c r="T211" s="48"/>
      <c r="U211" s="48"/>
      <c r="V211" s="48"/>
      <c r="W211" s="48"/>
      <c r="X211" s="48"/>
      <c r="Y211" s="48"/>
      <c r="Z211" s="48"/>
      <c r="AA211" s="129"/>
      <c r="AB211" s="132"/>
      <c r="AC211" s="141"/>
      <c r="AD211" s="55" t="s">
        <v>63</v>
      </c>
      <c r="AE211" s="120"/>
      <c r="AF211" s="93" t="s">
        <v>86</v>
      </c>
    </row>
    <row r="212" spans="1:32" x14ac:dyDescent="0.25">
      <c r="A212" s="154"/>
      <c r="B212" s="47"/>
      <c r="C212" s="48"/>
      <c r="D212" s="48"/>
      <c r="E212" s="48"/>
      <c r="F212" s="48"/>
      <c r="G212" s="48"/>
      <c r="H212" s="48"/>
      <c r="I212" s="48"/>
      <c r="J212" s="48"/>
      <c r="K212" s="48"/>
      <c r="L212" s="48"/>
      <c r="M212" s="129"/>
      <c r="N212" s="132"/>
      <c r="O212" s="141"/>
      <c r="P212" s="48"/>
      <c r="Q212" s="48"/>
      <c r="R212" s="48"/>
      <c r="S212" s="48"/>
      <c r="T212" s="48"/>
      <c r="U212" s="48"/>
      <c r="V212" s="48"/>
      <c r="W212" s="48"/>
      <c r="X212" s="48"/>
      <c r="Y212" s="48"/>
      <c r="Z212" s="48"/>
      <c r="AA212" s="129"/>
      <c r="AB212" s="132"/>
      <c r="AC212" s="141"/>
      <c r="AD212" s="94" t="str">
        <f>IF(AC209="OK","Yes","No")</f>
        <v>No</v>
      </c>
      <c r="AE212" s="120"/>
      <c r="AF212" s="138"/>
    </row>
    <row r="213" spans="1:32" x14ac:dyDescent="0.25">
      <c r="A213" s="53" t="str">
        <f>IF(AD208="Cycle Complete", "", "Caution: Previous cycle incomplete")</f>
        <v>Caution: Previous cycle incomplete</v>
      </c>
      <c r="B213" s="49"/>
      <c r="C213" s="50"/>
      <c r="D213" s="50"/>
      <c r="E213" s="50"/>
      <c r="F213" s="50"/>
      <c r="G213" s="50"/>
      <c r="H213" s="50"/>
      <c r="I213" s="50"/>
      <c r="J213" s="50"/>
      <c r="K213" s="50"/>
      <c r="L213" s="50"/>
      <c r="M213" s="130"/>
      <c r="N213" s="133"/>
      <c r="O213" s="142"/>
      <c r="P213" s="50"/>
      <c r="Q213" s="50"/>
      <c r="R213" s="50"/>
      <c r="S213" s="50"/>
      <c r="T213" s="50"/>
      <c r="U213" s="50"/>
      <c r="V213" s="50"/>
      <c r="W213" s="50"/>
      <c r="X213" s="50"/>
      <c r="Y213" s="50"/>
      <c r="Z213" s="50"/>
      <c r="AA213" s="130"/>
      <c r="AB213" s="133"/>
      <c r="AC213" s="142"/>
      <c r="AD213" s="57" t="str">
        <f>IF(AND(AD210="Yes",AD212="Yes"),"Cycle Complete","Cycle Incomplete")</f>
        <v>Cycle Incomplete</v>
      </c>
      <c r="AE213" s="121"/>
      <c r="AF213" s="139"/>
    </row>
    <row r="214" spans="1:32" ht="15" customHeight="1" x14ac:dyDescent="0.25">
      <c r="A214" s="155"/>
      <c r="B214" s="33"/>
      <c r="C214" s="34"/>
      <c r="D214" s="34"/>
      <c r="E214" s="34"/>
      <c r="F214" s="34"/>
      <c r="G214" s="34"/>
      <c r="H214" s="34"/>
      <c r="I214" s="34"/>
      <c r="J214" s="34"/>
      <c r="K214" s="34"/>
      <c r="L214" s="34"/>
      <c r="M214" s="143"/>
      <c r="N214" s="122">
        <f>COUNTIF(C214:L218,"y")</f>
        <v>0</v>
      </c>
      <c r="O214" s="146" t="str">
        <f t="shared" ref="O214" si="80">IF(N214&gt;0,"OK","No Observation")</f>
        <v>No Observation</v>
      </c>
      <c r="P214" s="34"/>
      <c r="Q214" s="34"/>
      <c r="R214" s="34"/>
      <c r="S214" s="34"/>
      <c r="T214" s="34"/>
      <c r="U214" s="34"/>
      <c r="V214" s="34"/>
      <c r="W214" s="34"/>
      <c r="X214" s="34"/>
      <c r="Y214" s="34"/>
      <c r="Z214" s="34"/>
      <c r="AA214" s="143"/>
      <c r="AB214" s="122">
        <f>COUNTIF(P214:Z218,"Y")</f>
        <v>0</v>
      </c>
      <c r="AC214" s="146" t="str">
        <f t="shared" ref="AC214" si="81">IF(AB214&gt;0,"OK","No Debrief")</f>
        <v>No Debrief</v>
      </c>
      <c r="AD214" s="68" t="s">
        <v>62</v>
      </c>
      <c r="AE214" s="125"/>
      <c r="AF214" s="151"/>
    </row>
    <row r="215" spans="1:32" x14ac:dyDescent="0.25">
      <c r="A215" s="156"/>
      <c r="B215" s="35"/>
      <c r="C215" s="36"/>
      <c r="D215" s="36"/>
      <c r="E215" s="36"/>
      <c r="F215" s="36"/>
      <c r="G215" s="36"/>
      <c r="H215" s="36"/>
      <c r="I215" s="36"/>
      <c r="J215" s="36"/>
      <c r="K215" s="36"/>
      <c r="L215" s="36"/>
      <c r="M215" s="144"/>
      <c r="N215" s="123"/>
      <c r="O215" s="147"/>
      <c r="P215" s="36"/>
      <c r="Q215" s="36"/>
      <c r="R215" s="36"/>
      <c r="S215" s="36"/>
      <c r="T215" s="36"/>
      <c r="U215" s="36"/>
      <c r="V215" s="36"/>
      <c r="W215" s="36"/>
      <c r="X215" s="36"/>
      <c r="Y215" s="36"/>
      <c r="Z215" s="36"/>
      <c r="AA215" s="144"/>
      <c r="AB215" s="123"/>
      <c r="AC215" s="147"/>
      <c r="AD215" s="94" t="str">
        <f>IF(O214="OK", "Yes", "No")</f>
        <v>No</v>
      </c>
      <c r="AE215" s="126"/>
      <c r="AF215" s="150"/>
    </row>
    <row r="216" spans="1:32" x14ac:dyDescent="0.25">
      <c r="A216" s="156"/>
      <c r="B216" s="35"/>
      <c r="C216" s="36"/>
      <c r="D216" s="36"/>
      <c r="E216" s="36"/>
      <c r="F216" s="36"/>
      <c r="G216" s="36"/>
      <c r="H216" s="36"/>
      <c r="I216" s="36"/>
      <c r="J216" s="36"/>
      <c r="K216" s="36"/>
      <c r="L216" s="36"/>
      <c r="M216" s="144"/>
      <c r="N216" s="123"/>
      <c r="O216" s="147"/>
      <c r="P216" s="36"/>
      <c r="Q216" s="36"/>
      <c r="R216" s="36"/>
      <c r="S216" s="36"/>
      <c r="T216" s="36"/>
      <c r="U216" s="36"/>
      <c r="V216" s="36"/>
      <c r="W216" s="36"/>
      <c r="X216" s="36"/>
      <c r="Y216" s="36"/>
      <c r="Z216" s="36"/>
      <c r="AA216" s="144"/>
      <c r="AB216" s="123"/>
      <c r="AC216" s="147"/>
      <c r="AD216" s="55" t="s">
        <v>63</v>
      </c>
      <c r="AE216" s="126"/>
      <c r="AF216" s="93" t="s">
        <v>86</v>
      </c>
    </row>
    <row r="217" spans="1:32" x14ac:dyDescent="0.25">
      <c r="A217" s="157"/>
      <c r="B217" s="35"/>
      <c r="C217" s="36"/>
      <c r="D217" s="36"/>
      <c r="E217" s="36"/>
      <c r="F217" s="36"/>
      <c r="G217" s="36"/>
      <c r="H217" s="36"/>
      <c r="I217" s="36"/>
      <c r="J217" s="36"/>
      <c r="K217" s="36"/>
      <c r="L217" s="36"/>
      <c r="M217" s="144"/>
      <c r="N217" s="123"/>
      <c r="O217" s="147"/>
      <c r="P217" s="36"/>
      <c r="Q217" s="36"/>
      <c r="R217" s="36"/>
      <c r="S217" s="36"/>
      <c r="T217" s="36"/>
      <c r="U217" s="36"/>
      <c r="V217" s="36"/>
      <c r="W217" s="36"/>
      <c r="X217" s="36"/>
      <c r="Y217" s="36"/>
      <c r="Z217" s="36"/>
      <c r="AA217" s="144"/>
      <c r="AB217" s="123"/>
      <c r="AC217" s="147"/>
      <c r="AD217" s="94" t="str">
        <f>IF(AC214="OK","Yes","No")</f>
        <v>No</v>
      </c>
      <c r="AE217" s="126"/>
      <c r="AF217" s="134"/>
    </row>
    <row r="218" spans="1:32" x14ac:dyDescent="0.25">
      <c r="A218" s="71" t="str">
        <f>IF(AD213="Cycle Complete", "", "Caution: Previous cycle incomplete")</f>
        <v>Caution: Previous cycle incomplete</v>
      </c>
      <c r="B218" s="37"/>
      <c r="C218" s="38"/>
      <c r="D218" s="38"/>
      <c r="E218" s="38"/>
      <c r="F218" s="38"/>
      <c r="G218" s="38"/>
      <c r="H218" s="38"/>
      <c r="I218" s="38"/>
      <c r="J218" s="38"/>
      <c r="K218" s="38"/>
      <c r="L218" s="38"/>
      <c r="M218" s="145"/>
      <c r="N218" s="124"/>
      <c r="O218" s="148"/>
      <c r="P218" s="38"/>
      <c r="Q218" s="38"/>
      <c r="R218" s="38"/>
      <c r="S218" s="38"/>
      <c r="T218" s="38"/>
      <c r="U218" s="38"/>
      <c r="V218" s="38"/>
      <c r="W218" s="38"/>
      <c r="X218" s="38"/>
      <c r="Y218" s="38"/>
      <c r="Z218" s="38"/>
      <c r="AA218" s="145"/>
      <c r="AB218" s="124"/>
      <c r="AC218" s="148"/>
      <c r="AD218" s="57" t="str">
        <f>IF(AND(AD215="Yes",AD217="Yes"),"Cycle Complete","Cycle Incomplete")</f>
        <v>Cycle Incomplete</v>
      </c>
      <c r="AE218" s="127"/>
      <c r="AF218" s="135"/>
    </row>
    <row r="219" spans="1:32" ht="15" customHeight="1" x14ac:dyDescent="0.25">
      <c r="A219" s="152"/>
      <c r="B219" s="45"/>
      <c r="C219" s="46"/>
      <c r="D219" s="46"/>
      <c r="E219" s="46"/>
      <c r="F219" s="46"/>
      <c r="G219" s="46"/>
      <c r="H219" s="46"/>
      <c r="I219" s="46"/>
      <c r="J219" s="46"/>
      <c r="K219" s="46"/>
      <c r="L219" s="46"/>
      <c r="M219" s="128"/>
      <c r="N219" s="131">
        <f>COUNTIF(C219:L223,"y")</f>
        <v>0</v>
      </c>
      <c r="O219" s="140" t="str">
        <f t="shared" ref="O219" si="82">IF(N219&gt;0,"OK","No Observation")</f>
        <v>No Observation</v>
      </c>
      <c r="P219" s="46"/>
      <c r="Q219" s="46"/>
      <c r="R219" s="46"/>
      <c r="S219" s="46"/>
      <c r="T219" s="46"/>
      <c r="U219" s="46"/>
      <c r="V219" s="46"/>
      <c r="W219" s="46"/>
      <c r="X219" s="46"/>
      <c r="Y219" s="46"/>
      <c r="Z219" s="46"/>
      <c r="AA219" s="128"/>
      <c r="AB219" s="131">
        <f>COUNTIF(P219:Z223,"Y")</f>
        <v>0</v>
      </c>
      <c r="AC219" s="158" t="str">
        <f t="shared" ref="AC219" si="83">IF(AB219&gt;0,"OK","No Debrief")</f>
        <v>No Debrief</v>
      </c>
      <c r="AD219" s="68" t="s">
        <v>62</v>
      </c>
      <c r="AE219" s="119"/>
      <c r="AF219" s="136"/>
    </row>
    <row r="220" spans="1:32" x14ac:dyDescent="0.25">
      <c r="A220" s="153"/>
      <c r="B220" s="47"/>
      <c r="C220" s="48"/>
      <c r="D220" s="48"/>
      <c r="E220" s="48"/>
      <c r="F220" s="48"/>
      <c r="G220" s="48"/>
      <c r="H220" s="48"/>
      <c r="I220" s="48"/>
      <c r="J220" s="48"/>
      <c r="K220" s="48"/>
      <c r="L220" s="48"/>
      <c r="M220" s="129"/>
      <c r="N220" s="132"/>
      <c r="O220" s="141"/>
      <c r="P220" s="48"/>
      <c r="Q220" s="48"/>
      <c r="R220" s="48"/>
      <c r="S220" s="48"/>
      <c r="T220" s="48"/>
      <c r="U220" s="48"/>
      <c r="V220" s="48"/>
      <c r="W220" s="48"/>
      <c r="X220" s="48"/>
      <c r="Y220" s="48"/>
      <c r="Z220" s="48"/>
      <c r="AA220" s="129"/>
      <c r="AB220" s="132"/>
      <c r="AC220" s="159"/>
      <c r="AD220" s="94" t="str">
        <f>IF(O219="OK", "Yes", "No")</f>
        <v>No</v>
      </c>
      <c r="AE220" s="120"/>
      <c r="AF220" s="137"/>
    </row>
    <row r="221" spans="1:32" x14ac:dyDescent="0.25">
      <c r="A221" s="153"/>
      <c r="B221" s="47"/>
      <c r="C221" s="48"/>
      <c r="D221" s="48"/>
      <c r="E221" s="48"/>
      <c r="F221" s="48"/>
      <c r="G221" s="48"/>
      <c r="H221" s="48"/>
      <c r="I221" s="48"/>
      <c r="J221" s="48"/>
      <c r="K221" s="48"/>
      <c r="L221" s="48"/>
      <c r="M221" s="129"/>
      <c r="N221" s="132"/>
      <c r="O221" s="141"/>
      <c r="P221" s="48"/>
      <c r="Q221" s="48"/>
      <c r="R221" s="48"/>
      <c r="S221" s="48"/>
      <c r="T221" s="48"/>
      <c r="U221" s="48"/>
      <c r="V221" s="48"/>
      <c r="W221" s="48"/>
      <c r="X221" s="48"/>
      <c r="Y221" s="48"/>
      <c r="Z221" s="48"/>
      <c r="AA221" s="129"/>
      <c r="AB221" s="132"/>
      <c r="AC221" s="159"/>
      <c r="AD221" s="55" t="s">
        <v>63</v>
      </c>
      <c r="AE221" s="120"/>
      <c r="AF221" s="93" t="s">
        <v>86</v>
      </c>
    </row>
    <row r="222" spans="1:32" x14ac:dyDescent="0.25">
      <c r="A222" s="154"/>
      <c r="B222" s="47"/>
      <c r="C222" s="48"/>
      <c r="D222" s="48"/>
      <c r="E222" s="48"/>
      <c r="F222" s="48"/>
      <c r="G222" s="48"/>
      <c r="H222" s="48"/>
      <c r="I222" s="48"/>
      <c r="J222" s="48"/>
      <c r="K222" s="48"/>
      <c r="L222" s="48"/>
      <c r="M222" s="129"/>
      <c r="N222" s="132"/>
      <c r="O222" s="141"/>
      <c r="P222" s="48"/>
      <c r="Q222" s="48"/>
      <c r="R222" s="48"/>
      <c r="S222" s="48"/>
      <c r="T222" s="48"/>
      <c r="U222" s="48"/>
      <c r="V222" s="48"/>
      <c r="W222" s="48"/>
      <c r="X222" s="48"/>
      <c r="Y222" s="48"/>
      <c r="Z222" s="48"/>
      <c r="AA222" s="129"/>
      <c r="AB222" s="132"/>
      <c r="AC222" s="159"/>
      <c r="AD222" s="94" t="str">
        <f>IF(AC219="OK","Yes","No")</f>
        <v>No</v>
      </c>
      <c r="AE222" s="120"/>
      <c r="AF222" s="138"/>
    </row>
    <row r="223" spans="1:32" x14ac:dyDescent="0.25">
      <c r="A223" s="53" t="str">
        <f>IF(AD218="Cycle Complete", "", "Caution: Previous cycle incomplete")</f>
        <v>Caution: Previous cycle incomplete</v>
      </c>
      <c r="B223" s="49"/>
      <c r="C223" s="50"/>
      <c r="D223" s="50"/>
      <c r="E223" s="50"/>
      <c r="F223" s="50"/>
      <c r="G223" s="50"/>
      <c r="H223" s="50"/>
      <c r="I223" s="50"/>
      <c r="J223" s="50"/>
      <c r="K223" s="50"/>
      <c r="L223" s="50"/>
      <c r="M223" s="130"/>
      <c r="N223" s="133"/>
      <c r="O223" s="142"/>
      <c r="P223" s="50"/>
      <c r="Q223" s="50"/>
      <c r="R223" s="50"/>
      <c r="S223" s="50"/>
      <c r="T223" s="50"/>
      <c r="U223" s="50"/>
      <c r="V223" s="50"/>
      <c r="W223" s="50"/>
      <c r="X223" s="50"/>
      <c r="Y223" s="50"/>
      <c r="Z223" s="50"/>
      <c r="AA223" s="130"/>
      <c r="AB223" s="133"/>
      <c r="AC223" s="160"/>
      <c r="AD223" s="66" t="str">
        <f>IF(AND(AD220="Yes",AD222="Yes"),"Cycle Complete","Cycle Incomplete")</f>
        <v>Cycle Incomplete</v>
      </c>
      <c r="AE223" s="121"/>
      <c r="AF223" s="139"/>
    </row>
    <row r="224" spans="1:32" ht="15" customHeight="1" x14ac:dyDescent="0.25">
      <c r="A224" s="155"/>
      <c r="B224" s="33"/>
      <c r="C224" s="34"/>
      <c r="D224" s="34"/>
      <c r="E224" s="34"/>
      <c r="F224" s="34"/>
      <c r="G224" s="34"/>
      <c r="H224" s="34"/>
      <c r="I224" s="34"/>
      <c r="J224" s="34"/>
      <c r="K224" s="34"/>
      <c r="L224" s="34"/>
      <c r="M224" s="143"/>
      <c r="N224" s="122">
        <f>COUNTIF(C224:L228,"y")</f>
        <v>0</v>
      </c>
      <c r="O224" s="146" t="str">
        <f t="shared" ref="O224" si="84">IF(N224&gt;0,"OK","No Observation")</f>
        <v>No Observation</v>
      </c>
      <c r="P224" s="34"/>
      <c r="Q224" s="34"/>
      <c r="R224" s="34"/>
      <c r="S224" s="34"/>
      <c r="T224" s="34"/>
      <c r="U224" s="34"/>
      <c r="V224" s="34"/>
      <c r="W224" s="34"/>
      <c r="X224" s="34"/>
      <c r="Y224" s="34"/>
      <c r="Z224" s="34"/>
      <c r="AA224" s="143"/>
      <c r="AB224" s="163">
        <f>COUNTIF(P224:Z228,"Y")</f>
        <v>0</v>
      </c>
      <c r="AC224" s="161" t="str">
        <f t="shared" ref="AC224" si="85">IF(AB224&gt;0,"OK","No Debrief")</f>
        <v>No Debrief</v>
      </c>
      <c r="AD224" s="54" t="s">
        <v>62</v>
      </c>
      <c r="AE224" s="125"/>
      <c r="AF224" s="151"/>
    </row>
    <row r="225" spans="1:32" x14ac:dyDescent="0.25">
      <c r="A225" s="156"/>
      <c r="B225" s="35"/>
      <c r="C225" s="36"/>
      <c r="D225" s="36"/>
      <c r="E225" s="36"/>
      <c r="F225" s="36"/>
      <c r="G225" s="36"/>
      <c r="H225" s="36"/>
      <c r="I225" s="36"/>
      <c r="J225" s="36"/>
      <c r="K225" s="36"/>
      <c r="L225" s="36"/>
      <c r="M225" s="144"/>
      <c r="N225" s="123"/>
      <c r="O225" s="147"/>
      <c r="P225" s="36"/>
      <c r="Q225" s="36"/>
      <c r="R225" s="36"/>
      <c r="S225" s="36"/>
      <c r="T225" s="36"/>
      <c r="U225" s="36"/>
      <c r="V225" s="36"/>
      <c r="W225" s="36"/>
      <c r="X225" s="36"/>
      <c r="Y225" s="36"/>
      <c r="Z225" s="36"/>
      <c r="AA225" s="144"/>
      <c r="AB225" s="123"/>
      <c r="AC225" s="147"/>
      <c r="AD225" s="94" t="str">
        <f>IF(O224="OK", "Yes", "No")</f>
        <v>No</v>
      </c>
      <c r="AE225" s="126"/>
      <c r="AF225" s="150"/>
    </row>
    <row r="226" spans="1:32" x14ac:dyDescent="0.25">
      <c r="A226" s="156"/>
      <c r="B226" s="35"/>
      <c r="C226" s="36"/>
      <c r="D226" s="36"/>
      <c r="E226" s="36"/>
      <c r="F226" s="36"/>
      <c r="G226" s="36"/>
      <c r="H226" s="36"/>
      <c r="I226" s="36"/>
      <c r="J226" s="36"/>
      <c r="K226" s="36"/>
      <c r="L226" s="36"/>
      <c r="M226" s="144"/>
      <c r="N226" s="123"/>
      <c r="O226" s="147"/>
      <c r="P226" s="36"/>
      <c r="Q226" s="36"/>
      <c r="R226" s="36"/>
      <c r="S226" s="36"/>
      <c r="T226" s="36"/>
      <c r="U226" s="36"/>
      <c r="V226" s="36"/>
      <c r="W226" s="36"/>
      <c r="X226" s="36"/>
      <c r="Y226" s="36"/>
      <c r="Z226" s="36"/>
      <c r="AA226" s="144"/>
      <c r="AB226" s="123"/>
      <c r="AC226" s="147"/>
      <c r="AD226" s="55" t="s">
        <v>63</v>
      </c>
      <c r="AE226" s="126"/>
      <c r="AF226" s="93" t="s">
        <v>86</v>
      </c>
    </row>
    <row r="227" spans="1:32" x14ac:dyDescent="0.25">
      <c r="A227" s="157"/>
      <c r="B227" s="35"/>
      <c r="C227" s="36"/>
      <c r="D227" s="36"/>
      <c r="E227" s="36"/>
      <c r="F227" s="36"/>
      <c r="G227" s="36"/>
      <c r="H227" s="36"/>
      <c r="I227" s="36"/>
      <c r="J227" s="36"/>
      <c r="K227" s="36"/>
      <c r="L227" s="36"/>
      <c r="M227" s="144"/>
      <c r="N227" s="123"/>
      <c r="O227" s="147"/>
      <c r="P227" s="36"/>
      <c r="Q227" s="36"/>
      <c r="R227" s="36"/>
      <c r="S227" s="36"/>
      <c r="T227" s="36"/>
      <c r="U227" s="36"/>
      <c r="V227" s="36"/>
      <c r="W227" s="36"/>
      <c r="X227" s="36"/>
      <c r="Y227" s="36"/>
      <c r="Z227" s="36"/>
      <c r="AA227" s="144"/>
      <c r="AB227" s="123"/>
      <c r="AC227" s="147"/>
      <c r="AD227" s="94" t="str">
        <f>IF(AC224="OK","Yes","No")</f>
        <v>No</v>
      </c>
      <c r="AE227" s="126"/>
      <c r="AF227" s="134"/>
    </row>
    <row r="228" spans="1:32" x14ac:dyDescent="0.25">
      <c r="A228" s="71" t="str">
        <f>IF(AD223="Cycle Complete", "", "Caution: Previous cycle incomplete")</f>
        <v>Caution: Previous cycle incomplete</v>
      </c>
      <c r="B228" s="37"/>
      <c r="C228" s="38"/>
      <c r="D228" s="38"/>
      <c r="E228" s="38"/>
      <c r="F228" s="38"/>
      <c r="G228" s="38"/>
      <c r="H228" s="38"/>
      <c r="I228" s="38"/>
      <c r="J228" s="38"/>
      <c r="K228" s="38"/>
      <c r="L228" s="38"/>
      <c r="M228" s="145"/>
      <c r="N228" s="124"/>
      <c r="O228" s="148"/>
      <c r="P228" s="38"/>
      <c r="Q228" s="38"/>
      <c r="R228" s="38"/>
      <c r="S228" s="38"/>
      <c r="T228" s="38"/>
      <c r="U228" s="38"/>
      <c r="V228" s="38"/>
      <c r="W228" s="38"/>
      <c r="X228" s="38"/>
      <c r="Y228" s="38"/>
      <c r="Z228" s="38"/>
      <c r="AA228" s="145"/>
      <c r="AB228" s="164"/>
      <c r="AC228" s="162"/>
      <c r="AD228" s="67" t="str">
        <f>IF(AND(AD225="Yes",AD227="Yes"),"Cycle Complete","Cycle Incomplete")</f>
        <v>Cycle Incomplete</v>
      </c>
      <c r="AE228" s="127"/>
      <c r="AF228" s="135"/>
    </row>
    <row r="229" spans="1:32" ht="15" customHeight="1" x14ac:dyDescent="0.25">
      <c r="A229" s="152"/>
      <c r="B229" s="45"/>
      <c r="C229" s="46"/>
      <c r="D229" s="46"/>
      <c r="E229" s="46"/>
      <c r="F229" s="46"/>
      <c r="G229" s="46"/>
      <c r="H229" s="46"/>
      <c r="I229" s="46"/>
      <c r="J229" s="46"/>
      <c r="K229" s="46"/>
      <c r="L229" s="46"/>
      <c r="M229" s="128"/>
      <c r="N229" s="131">
        <f>COUNTIF(C229:L233,"y")</f>
        <v>0</v>
      </c>
      <c r="O229" s="140" t="str">
        <f t="shared" ref="O229" si="86">IF(N229&gt;0,"OK","No Observation")</f>
        <v>No Observation</v>
      </c>
      <c r="P229" s="46"/>
      <c r="Q229" s="46"/>
      <c r="R229" s="46"/>
      <c r="S229" s="46"/>
      <c r="T229" s="46"/>
      <c r="U229" s="46"/>
      <c r="V229" s="46"/>
      <c r="W229" s="46"/>
      <c r="X229" s="46"/>
      <c r="Y229" s="46"/>
      <c r="Z229" s="46"/>
      <c r="AA229" s="128"/>
      <c r="AB229" s="131">
        <f>COUNTIF(P229:Z233,"Y")</f>
        <v>0</v>
      </c>
      <c r="AC229" s="158" t="str">
        <f t="shared" ref="AC229" si="87">IF(AB229&gt;0,"OK","No Debrief")</f>
        <v>No Debrief</v>
      </c>
      <c r="AD229" s="68" t="s">
        <v>62</v>
      </c>
      <c r="AE229" s="119"/>
      <c r="AF229" s="136"/>
    </row>
    <row r="230" spans="1:32" x14ac:dyDescent="0.25">
      <c r="A230" s="153"/>
      <c r="B230" s="47"/>
      <c r="C230" s="48"/>
      <c r="D230" s="48"/>
      <c r="E230" s="48"/>
      <c r="F230" s="48"/>
      <c r="G230" s="48"/>
      <c r="H230" s="48"/>
      <c r="I230" s="48"/>
      <c r="J230" s="48"/>
      <c r="K230" s="48"/>
      <c r="L230" s="48"/>
      <c r="M230" s="129"/>
      <c r="N230" s="132"/>
      <c r="O230" s="141"/>
      <c r="P230" s="48"/>
      <c r="Q230" s="48"/>
      <c r="R230" s="48"/>
      <c r="S230" s="48"/>
      <c r="T230" s="48"/>
      <c r="U230" s="48"/>
      <c r="V230" s="48"/>
      <c r="W230" s="48"/>
      <c r="X230" s="48"/>
      <c r="Y230" s="48"/>
      <c r="Z230" s="48"/>
      <c r="AA230" s="129"/>
      <c r="AB230" s="132"/>
      <c r="AC230" s="159"/>
      <c r="AD230" s="94" t="str">
        <f>IF(O229="OK", "Yes", "No")</f>
        <v>No</v>
      </c>
      <c r="AE230" s="120"/>
      <c r="AF230" s="137"/>
    </row>
    <row r="231" spans="1:32" x14ac:dyDescent="0.25">
      <c r="A231" s="153"/>
      <c r="B231" s="47"/>
      <c r="C231" s="48"/>
      <c r="D231" s="48"/>
      <c r="E231" s="48"/>
      <c r="F231" s="48"/>
      <c r="G231" s="48"/>
      <c r="H231" s="48"/>
      <c r="I231" s="48"/>
      <c r="J231" s="48"/>
      <c r="K231" s="48"/>
      <c r="L231" s="48"/>
      <c r="M231" s="129"/>
      <c r="N231" s="132"/>
      <c r="O231" s="141"/>
      <c r="P231" s="48"/>
      <c r="Q231" s="48"/>
      <c r="R231" s="48"/>
      <c r="S231" s="48"/>
      <c r="T231" s="48"/>
      <c r="U231" s="48"/>
      <c r="V231" s="48"/>
      <c r="W231" s="48"/>
      <c r="X231" s="48"/>
      <c r="Y231" s="48"/>
      <c r="Z231" s="48"/>
      <c r="AA231" s="129"/>
      <c r="AB231" s="132"/>
      <c r="AC231" s="159"/>
      <c r="AD231" s="55" t="s">
        <v>63</v>
      </c>
      <c r="AE231" s="120"/>
      <c r="AF231" s="93" t="s">
        <v>86</v>
      </c>
    </row>
    <row r="232" spans="1:32" x14ac:dyDescent="0.25">
      <c r="A232" s="154"/>
      <c r="B232" s="47"/>
      <c r="C232" s="48"/>
      <c r="D232" s="48"/>
      <c r="E232" s="48"/>
      <c r="F232" s="48"/>
      <c r="G232" s="48"/>
      <c r="H232" s="48"/>
      <c r="I232" s="48"/>
      <c r="J232" s="48"/>
      <c r="K232" s="48"/>
      <c r="L232" s="48"/>
      <c r="M232" s="129"/>
      <c r="N232" s="132"/>
      <c r="O232" s="141"/>
      <c r="P232" s="48"/>
      <c r="Q232" s="48"/>
      <c r="R232" s="48"/>
      <c r="S232" s="48"/>
      <c r="T232" s="48"/>
      <c r="U232" s="48"/>
      <c r="V232" s="48"/>
      <c r="W232" s="48"/>
      <c r="X232" s="48"/>
      <c r="Y232" s="48"/>
      <c r="Z232" s="48"/>
      <c r="AA232" s="129"/>
      <c r="AB232" s="132"/>
      <c r="AC232" s="159"/>
      <c r="AD232" s="94" t="str">
        <f>IF(AC229="OK","Yes","No")</f>
        <v>No</v>
      </c>
      <c r="AE232" s="120"/>
      <c r="AF232" s="138"/>
    </row>
    <row r="233" spans="1:32" x14ac:dyDescent="0.25">
      <c r="A233" s="53" t="str">
        <f>IF(AD228="Cycle Complete", "", "Caution: Previous cycle incomplete")</f>
        <v>Caution: Previous cycle incomplete</v>
      </c>
      <c r="B233" s="49"/>
      <c r="C233" s="50"/>
      <c r="D233" s="50"/>
      <c r="E233" s="50"/>
      <c r="F233" s="50"/>
      <c r="G233" s="50"/>
      <c r="H233" s="50"/>
      <c r="I233" s="50"/>
      <c r="J233" s="50"/>
      <c r="K233" s="50"/>
      <c r="L233" s="50"/>
      <c r="M233" s="130"/>
      <c r="N233" s="133"/>
      <c r="O233" s="142"/>
      <c r="P233" s="50"/>
      <c r="Q233" s="50"/>
      <c r="R233" s="50"/>
      <c r="S233" s="50"/>
      <c r="T233" s="50"/>
      <c r="U233" s="50"/>
      <c r="V233" s="50"/>
      <c r="W233" s="50"/>
      <c r="X233" s="50"/>
      <c r="Y233" s="50"/>
      <c r="Z233" s="50"/>
      <c r="AA233" s="130"/>
      <c r="AB233" s="133"/>
      <c r="AC233" s="160"/>
      <c r="AD233" s="66" t="str">
        <f>IF(AND(AD230="Yes",AD232="Yes"),"Cycle Complete","Cycle Incomplete")</f>
        <v>Cycle Incomplete</v>
      </c>
      <c r="AE233" s="121"/>
      <c r="AF233" s="139"/>
    </row>
    <row r="234" spans="1:32" ht="15" customHeight="1" x14ac:dyDescent="0.25">
      <c r="A234" s="155"/>
      <c r="B234" s="33"/>
      <c r="C234" s="34"/>
      <c r="D234" s="34"/>
      <c r="E234" s="34"/>
      <c r="F234" s="34"/>
      <c r="G234" s="34"/>
      <c r="H234" s="34"/>
      <c r="I234" s="34"/>
      <c r="J234" s="34"/>
      <c r="K234" s="34"/>
      <c r="L234" s="34"/>
      <c r="M234" s="143"/>
      <c r="N234" s="122">
        <f>COUNTIF(C234:L238,"y")</f>
        <v>0</v>
      </c>
      <c r="O234" s="146" t="str">
        <f t="shared" ref="O234" si="88">IF(N234&gt;0,"OK","No Observation")</f>
        <v>No Observation</v>
      </c>
      <c r="P234" s="34"/>
      <c r="Q234" s="34"/>
      <c r="R234" s="34"/>
      <c r="S234" s="34"/>
      <c r="T234" s="34"/>
      <c r="U234" s="34"/>
      <c r="V234" s="34"/>
      <c r="W234" s="34"/>
      <c r="X234" s="34"/>
      <c r="Y234" s="34"/>
      <c r="Z234" s="34"/>
      <c r="AA234" s="143"/>
      <c r="AB234" s="163">
        <f>COUNTIF(P234:Z238,"Y")</f>
        <v>0</v>
      </c>
      <c r="AC234" s="161" t="str">
        <f t="shared" ref="AC234" si="89">IF(AB234&gt;0,"OK","No Debrief")</f>
        <v>No Debrief</v>
      </c>
      <c r="AD234" s="54" t="s">
        <v>62</v>
      </c>
      <c r="AE234" s="125"/>
      <c r="AF234" s="151"/>
    </row>
    <row r="235" spans="1:32" x14ac:dyDescent="0.25">
      <c r="A235" s="156"/>
      <c r="B235" s="35"/>
      <c r="C235" s="36"/>
      <c r="D235" s="36"/>
      <c r="E235" s="36"/>
      <c r="F235" s="36"/>
      <c r="G235" s="36"/>
      <c r="H235" s="36"/>
      <c r="I235" s="36"/>
      <c r="J235" s="36"/>
      <c r="K235" s="36"/>
      <c r="L235" s="36"/>
      <c r="M235" s="144"/>
      <c r="N235" s="123"/>
      <c r="O235" s="147"/>
      <c r="P235" s="36"/>
      <c r="Q235" s="36"/>
      <c r="R235" s="36"/>
      <c r="S235" s="36"/>
      <c r="T235" s="36"/>
      <c r="U235" s="36"/>
      <c r="V235" s="36"/>
      <c r="W235" s="36"/>
      <c r="X235" s="36"/>
      <c r="Y235" s="36"/>
      <c r="Z235" s="36"/>
      <c r="AA235" s="144"/>
      <c r="AB235" s="123"/>
      <c r="AC235" s="147"/>
      <c r="AD235" s="94" t="str">
        <f>IF(O234="OK", "Yes", "No")</f>
        <v>No</v>
      </c>
      <c r="AE235" s="126"/>
      <c r="AF235" s="150"/>
    </row>
    <row r="236" spans="1:32" x14ac:dyDescent="0.25">
      <c r="A236" s="156"/>
      <c r="B236" s="35"/>
      <c r="C236" s="36"/>
      <c r="D236" s="36"/>
      <c r="E236" s="36"/>
      <c r="F236" s="36"/>
      <c r="G236" s="36"/>
      <c r="H236" s="36"/>
      <c r="I236" s="36"/>
      <c r="J236" s="36"/>
      <c r="K236" s="36"/>
      <c r="L236" s="36"/>
      <c r="M236" s="144"/>
      <c r="N236" s="123"/>
      <c r="O236" s="147"/>
      <c r="P236" s="36"/>
      <c r="Q236" s="36"/>
      <c r="R236" s="36"/>
      <c r="S236" s="36"/>
      <c r="T236" s="36"/>
      <c r="U236" s="36"/>
      <c r="V236" s="36"/>
      <c r="W236" s="36"/>
      <c r="X236" s="36"/>
      <c r="Y236" s="36"/>
      <c r="Z236" s="36"/>
      <c r="AA236" s="144"/>
      <c r="AB236" s="123"/>
      <c r="AC236" s="147"/>
      <c r="AD236" s="55" t="s">
        <v>63</v>
      </c>
      <c r="AE236" s="126"/>
      <c r="AF236" s="93" t="s">
        <v>86</v>
      </c>
    </row>
    <row r="237" spans="1:32" x14ac:dyDescent="0.25">
      <c r="A237" s="157"/>
      <c r="B237" s="35"/>
      <c r="C237" s="36"/>
      <c r="D237" s="36"/>
      <c r="E237" s="36"/>
      <c r="F237" s="36"/>
      <c r="G237" s="36"/>
      <c r="H237" s="36"/>
      <c r="I237" s="36"/>
      <c r="J237" s="36"/>
      <c r="K237" s="36"/>
      <c r="L237" s="36"/>
      <c r="M237" s="144"/>
      <c r="N237" s="123"/>
      <c r="O237" s="147"/>
      <c r="P237" s="36"/>
      <c r="Q237" s="36"/>
      <c r="R237" s="36"/>
      <c r="S237" s="36"/>
      <c r="T237" s="36"/>
      <c r="U237" s="36"/>
      <c r="V237" s="36"/>
      <c r="W237" s="36"/>
      <c r="X237" s="36"/>
      <c r="Y237" s="36"/>
      <c r="Z237" s="36"/>
      <c r="AA237" s="144"/>
      <c r="AB237" s="123"/>
      <c r="AC237" s="147"/>
      <c r="AD237" s="94" t="str">
        <f>IF(AC234="OK","Yes","No")</f>
        <v>No</v>
      </c>
      <c r="AE237" s="126"/>
      <c r="AF237" s="134"/>
    </row>
    <row r="238" spans="1:32" x14ac:dyDescent="0.25">
      <c r="A238" s="71" t="str">
        <f>IF(AD233="Cycle Complete", "", "Caution: Previous cycle incomplete")</f>
        <v>Caution: Previous cycle incomplete</v>
      </c>
      <c r="B238" s="37"/>
      <c r="C238" s="38"/>
      <c r="D238" s="38"/>
      <c r="E238" s="38"/>
      <c r="F238" s="38"/>
      <c r="G238" s="38"/>
      <c r="H238" s="38"/>
      <c r="I238" s="38"/>
      <c r="J238" s="38"/>
      <c r="K238" s="38"/>
      <c r="L238" s="38"/>
      <c r="M238" s="145"/>
      <c r="N238" s="124"/>
      <c r="O238" s="148"/>
      <c r="P238" s="38"/>
      <c r="Q238" s="38"/>
      <c r="R238" s="38"/>
      <c r="S238" s="38"/>
      <c r="T238" s="38"/>
      <c r="U238" s="38"/>
      <c r="V238" s="38"/>
      <c r="W238" s="38"/>
      <c r="X238" s="38"/>
      <c r="Y238" s="38"/>
      <c r="Z238" s="38"/>
      <c r="AA238" s="145"/>
      <c r="AB238" s="164"/>
      <c r="AC238" s="162"/>
      <c r="AD238" s="67" t="str">
        <f>IF(AND(AD235="Yes",AD237="Yes"),"Cycle Complete","Cycle Incomplete")</f>
        <v>Cycle Incomplete</v>
      </c>
      <c r="AE238" s="127"/>
      <c r="AF238" s="135"/>
    </row>
    <row r="239" spans="1:32" ht="15" customHeight="1" x14ac:dyDescent="0.25">
      <c r="A239" s="152"/>
      <c r="B239" s="45"/>
      <c r="C239" s="46"/>
      <c r="D239" s="46"/>
      <c r="E239" s="46"/>
      <c r="F239" s="46"/>
      <c r="G239" s="46"/>
      <c r="H239" s="46"/>
      <c r="I239" s="46"/>
      <c r="J239" s="46"/>
      <c r="K239" s="46"/>
      <c r="L239" s="46"/>
      <c r="M239" s="128"/>
      <c r="N239" s="131">
        <f>COUNTIF(C239:L243,"y")</f>
        <v>0</v>
      </c>
      <c r="O239" s="140" t="str">
        <f t="shared" ref="O239" si="90">IF(N239&gt;0,"OK","No Observation")</f>
        <v>No Observation</v>
      </c>
      <c r="P239" s="46"/>
      <c r="Q239" s="46"/>
      <c r="R239" s="46"/>
      <c r="S239" s="46"/>
      <c r="T239" s="46"/>
      <c r="U239" s="46"/>
      <c r="V239" s="46"/>
      <c r="W239" s="46"/>
      <c r="X239" s="46"/>
      <c r="Y239" s="46"/>
      <c r="Z239" s="46"/>
      <c r="AA239" s="128"/>
      <c r="AB239" s="131">
        <f>COUNTIF(P239:Z243,"Y")</f>
        <v>0</v>
      </c>
      <c r="AC239" s="158" t="str">
        <f t="shared" ref="AC239" si="91">IF(AB239&gt;0,"OK","No Debrief")</f>
        <v>No Debrief</v>
      </c>
      <c r="AD239" s="68" t="s">
        <v>62</v>
      </c>
      <c r="AE239" s="119"/>
      <c r="AF239" s="136"/>
    </row>
    <row r="240" spans="1:32" x14ac:dyDescent="0.25">
      <c r="A240" s="153"/>
      <c r="B240" s="47"/>
      <c r="C240" s="48"/>
      <c r="D240" s="48"/>
      <c r="E240" s="48"/>
      <c r="F240" s="48"/>
      <c r="G240" s="48"/>
      <c r="H240" s="48"/>
      <c r="I240" s="48"/>
      <c r="J240" s="48"/>
      <c r="K240" s="48"/>
      <c r="L240" s="48"/>
      <c r="M240" s="129"/>
      <c r="N240" s="132"/>
      <c r="O240" s="141"/>
      <c r="P240" s="48"/>
      <c r="Q240" s="48"/>
      <c r="R240" s="48"/>
      <c r="S240" s="48"/>
      <c r="T240" s="48"/>
      <c r="U240" s="48"/>
      <c r="V240" s="48"/>
      <c r="W240" s="48"/>
      <c r="X240" s="48"/>
      <c r="Y240" s="48"/>
      <c r="Z240" s="48"/>
      <c r="AA240" s="129"/>
      <c r="AB240" s="132"/>
      <c r="AC240" s="159"/>
      <c r="AD240" s="94" t="str">
        <f>IF(O239="OK", "Yes", "No")</f>
        <v>No</v>
      </c>
      <c r="AE240" s="120"/>
      <c r="AF240" s="137"/>
    </row>
    <row r="241" spans="1:32" x14ac:dyDescent="0.25">
      <c r="A241" s="153"/>
      <c r="B241" s="47"/>
      <c r="C241" s="48"/>
      <c r="D241" s="48"/>
      <c r="E241" s="48"/>
      <c r="F241" s="48"/>
      <c r="G241" s="48"/>
      <c r="H241" s="48"/>
      <c r="I241" s="48"/>
      <c r="J241" s="48"/>
      <c r="K241" s="48"/>
      <c r="L241" s="48"/>
      <c r="M241" s="129"/>
      <c r="N241" s="132"/>
      <c r="O241" s="141"/>
      <c r="P241" s="48"/>
      <c r="Q241" s="48"/>
      <c r="R241" s="48"/>
      <c r="S241" s="48"/>
      <c r="T241" s="48"/>
      <c r="U241" s="48"/>
      <c r="V241" s="48"/>
      <c r="W241" s="48"/>
      <c r="X241" s="48"/>
      <c r="Y241" s="48"/>
      <c r="Z241" s="48"/>
      <c r="AA241" s="129"/>
      <c r="AB241" s="132"/>
      <c r="AC241" s="159"/>
      <c r="AD241" s="55" t="s">
        <v>63</v>
      </c>
      <c r="AE241" s="120"/>
      <c r="AF241" s="93" t="s">
        <v>86</v>
      </c>
    </row>
    <row r="242" spans="1:32" x14ac:dyDescent="0.25">
      <c r="A242" s="154"/>
      <c r="B242" s="47"/>
      <c r="C242" s="48"/>
      <c r="D242" s="48"/>
      <c r="E242" s="48"/>
      <c r="F242" s="48"/>
      <c r="G242" s="48"/>
      <c r="H242" s="48"/>
      <c r="I242" s="48"/>
      <c r="J242" s="48"/>
      <c r="K242" s="48"/>
      <c r="L242" s="48"/>
      <c r="M242" s="129"/>
      <c r="N242" s="132"/>
      <c r="O242" s="141"/>
      <c r="P242" s="48"/>
      <c r="Q242" s="48"/>
      <c r="R242" s="48"/>
      <c r="S242" s="48"/>
      <c r="T242" s="48"/>
      <c r="U242" s="48"/>
      <c r="V242" s="48"/>
      <c r="W242" s="48"/>
      <c r="X242" s="48"/>
      <c r="Y242" s="48"/>
      <c r="Z242" s="48"/>
      <c r="AA242" s="129"/>
      <c r="AB242" s="132"/>
      <c r="AC242" s="159"/>
      <c r="AD242" s="94" t="str">
        <f>IF(AC239="OK","Yes","No")</f>
        <v>No</v>
      </c>
      <c r="AE242" s="120"/>
      <c r="AF242" s="138"/>
    </row>
    <row r="243" spans="1:32" x14ac:dyDescent="0.25">
      <c r="A243" s="53" t="str">
        <f>IF(AD238="Cycle Complete", "", "Caution: Previous cycle incomplete")</f>
        <v>Caution: Previous cycle incomplete</v>
      </c>
      <c r="B243" s="49"/>
      <c r="C243" s="50"/>
      <c r="D243" s="50"/>
      <c r="E243" s="50"/>
      <c r="F243" s="50"/>
      <c r="G243" s="50"/>
      <c r="H243" s="50"/>
      <c r="I243" s="50"/>
      <c r="J243" s="50"/>
      <c r="K243" s="50"/>
      <c r="L243" s="50"/>
      <c r="M243" s="130"/>
      <c r="N243" s="133"/>
      <c r="O243" s="142"/>
      <c r="P243" s="50"/>
      <c r="Q243" s="50"/>
      <c r="R243" s="50"/>
      <c r="S243" s="50"/>
      <c r="T243" s="50"/>
      <c r="U243" s="50"/>
      <c r="V243" s="50"/>
      <c r="W243" s="50"/>
      <c r="X243" s="50"/>
      <c r="Y243" s="50"/>
      <c r="Z243" s="50"/>
      <c r="AA243" s="130"/>
      <c r="AB243" s="133"/>
      <c r="AC243" s="160"/>
      <c r="AD243" s="57" t="str">
        <f>IF(AND(AD240="Yes",AD242="Yes"),"Cycle Complete","Cycle Incomplete")</f>
        <v>Cycle Incomplete</v>
      </c>
      <c r="AE243" s="121"/>
      <c r="AF243" s="139"/>
    </row>
    <row r="244" spans="1:32" ht="15" customHeight="1" x14ac:dyDescent="0.25">
      <c r="A244" s="155"/>
      <c r="B244" s="33"/>
      <c r="C244" s="34"/>
      <c r="D244" s="34"/>
      <c r="E244" s="34"/>
      <c r="F244" s="34"/>
      <c r="G244" s="34"/>
      <c r="H244" s="34"/>
      <c r="I244" s="34"/>
      <c r="J244" s="34"/>
      <c r="K244" s="34"/>
      <c r="L244" s="34"/>
      <c r="M244" s="143"/>
      <c r="N244" s="122">
        <f>COUNTIF(C244:L248,"y")</f>
        <v>0</v>
      </c>
      <c r="O244" s="146" t="str">
        <f t="shared" ref="O244" si="92">IF(N244&gt;0,"OK","No Observation")</f>
        <v>No Observation</v>
      </c>
      <c r="P244" s="34"/>
      <c r="Q244" s="34"/>
      <c r="R244" s="34"/>
      <c r="S244" s="34"/>
      <c r="T244" s="34"/>
      <c r="U244" s="34"/>
      <c r="V244" s="34"/>
      <c r="W244" s="34"/>
      <c r="X244" s="34"/>
      <c r="Y244" s="34"/>
      <c r="Z244" s="34"/>
      <c r="AA244" s="143"/>
      <c r="AB244" s="122">
        <f>COUNTIF(P244:Z248,"Y")</f>
        <v>0</v>
      </c>
      <c r="AC244" s="146" t="str">
        <f t="shared" ref="AC244" si="93">IF(AB244&gt;0,"OK","No Debrief")</f>
        <v>No Debrief</v>
      </c>
      <c r="AD244" s="68" t="s">
        <v>62</v>
      </c>
      <c r="AE244" s="125"/>
      <c r="AF244" s="151"/>
    </row>
    <row r="245" spans="1:32" x14ac:dyDescent="0.25">
      <c r="A245" s="156"/>
      <c r="B245" s="35"/>
      <c r="C245" s="36"/>
      <c r="D245" s="36"/>
      <c r="E245" s="36"/>
      <c r="F245" s="36"/>
      <c r="G245" s="36"/>
      <c r="H245" s="36"/>
      <c r="I245" s="36"/>
      <c r="J245" s="36"/>
      <c r="K245" s="36"/>
      <c r="L245" s="36"/>
      <c r="M245" s="144"/>
      <c r="N245" s="123"/>
      <c r="O245" s="147"/>
      <c r="P245" s="36"/>
      <c r="Q245" s="36"/>
      <c r="R245" s="36"/>
      <c r="S245" s="36"/>
      <c r="T245" s="36"/>
      <c r="U245" s="36"/>
      <c r="V245" s="36"/>
      <c r="W245" s="36"/>
      <c r="X245" s="36"/>
      <c r="Y245" s="36"/>
      <c r="Z245" s="36"/>
      <c r="AA245" s="144"/>
      <c r="AB245" s="123"/>
      <c r="AC245" s="147"/>
      <c r="AD245" s="94" t="str">
        <f>IF(O244="OK", "Yes", "No")</f>
        <v>No</v>
      </c>
      <c r="AE245" s="126"/>
      <c r="AF245" s="150"/>
    </row>
    <row r="246" spans="1:32" x14ac:dyDescent="0.25">
      <c r="A246" s="156"/>
      <c r="B246" s="35"/>
      <c r="C246" s="36"/>
      <c r="D246" s="36"/>
      <c r="E246" s="36"/>
      <c r="F246" s="36"/>
      <c r="G246" s="36"/>
      <c r="H246" s="36"/>
      <c r="I246" s="36"/>
      <c r="J246" s="36"/>
      <c r="K246" s="36"/>
      <c r="L246" s="36"/>
      <c r="M246" s="144"/>
      <c r="N246" s="123"/>
      <c r="O246" s="147"/>
      <c r="P246" s="36"/>
      <c r="Q246" s="36"/>
      <c r="R246" s="36"/>
      <c r="S246" s="36"/>
      <c r="T246" s="36"/>
      <c r="U246" s="36"/>
      <c r="V246" s="36"/>
      <c r="W246" s="36"/>
      <c r="X246" s="36"/>
      <c r="Y246" s="36"/>
      <c r="Z246" s="36"/>
      <c r="AA246" s="144"/>
      <c r="AB246" s="123"/>
      <c r="AC246" s="147"/>
      <c r="AD246" s="55" t="s">
        <v>63</v>
      </c>
      <c r="AE246" s="126"/>
      <c r="AF246" s="93" t="s">
        <v>86</v>
      </c>
    </row>
    <row r="247" spans="1:32" x14ac:dyDescent="0.25">
      <c r="A247" s="157"/>
      <c r="B247" s="35"/>
      <c r="C247" s="36"/>
      <c r="D247" s="36"/>
      <c r="E247" s="36"/>
      <c r="F247" s="36"/>
      <c r="G247" s="36"/>
      <c r="H247" s="36"/>
      <c r="I247" s="36"/>
      <c r="J247" s="36"/>
      <c r="K247" s="36"/>
      <c r="L247" s="36"/>
      <c r="M247" s="144"/>
      <c r="N247" s="123"/>
      <c r="O247" s="147"/>
      <c r="P247" s="36"/>
      <c r="Q247" s="36"/>
      <c r="R247" s="36"/>
      <c r="S247" s="36"/>
      <c r="T247" s="36"/>
      <c r="U247" s="36"/>
      <c r="V247" s="36"/>
      <c r="W247" s="36"/>
      <c r="X247" s="36"/>
      <c r="Y247" s="36"/>
      <c r="Z247" s="36"/>
      <c r="AA247" s="144"/>
      <c r="AB247" s="123"/>
      <c r="AC247" s="147"/>
      <c r="AD247" s="94" t="str">
        <f>IF(AC244="OK","Yes","No")</f>
        <v>No</v>
      </c>
      <c r="AE247" s="126"/>
      <c r="AF247" s="134"/>
    </row>
    <row r="248" spans="1:32" x14ac:dyDescent="0.25">
      <c r="A248" s="71" t="str">
        <f>IF(AD243="Cycle Complete", "", "Caution: Previous cycle incomplete")</f>
        <v>Caution: Previous cycle incomplete</v>
      </c>
      <c r="B248" s="37"/>
      <c r="C248" s="38"/>
      <c r="D248" s="38"/>
      <c r="E248" s="38"/>
      <c r="F248" s="38"/>
      <c r="G248" s="38"/>
      <c r="H248" s="38"/>
      <c r="I248" s="38"/>
      <c r="J248" s="38"/>
      <c r="K248" s="38"/>
      <c r="L248" s="38"/>
      <c r="M248" s="145"/>
      <c r="N248" s="124"/>
      <c r="O248" s="148"/>
      <c r="P248" s="38"/>
      <c r="Q248" s="38"/>
      <c r="R248" s="38"/>
      <c r="S248" s="38"/>
      <c r="T248" s="38"/>
      <c r="U248" s="38"/>
      <c r="V248" s="38"/>
      <c r="W248" s="38"/>
      <c r="X248" s="38"/>
      <c r="Y248" s="38"/>
      <c r="Z248" s="38"/>
      <c r="AA248" s="145"/>
      <c r="AB248" s="124"/>
      <c r="AC248" s="148"/>
      <c r="AD248" s="57" t="str">
        <f>IF(AND(AD245="Yes",AD247="Yes"),"Cycle Complete","Cycle Incomplete")</f>
        <v>Cycle Incomplete</v>
      </c>
      <c r="AE248" s="127"/>
      <c r="AF248" s="135"/>
    </row>
    <row r="249" spans="1:32" ht="15" customHeight="1" x14ac:dyDescent="0.25">
      <c r="A249" s="152"/>
      <c r="B249" s="45"/>
      <c r="C249" s="46"/>
      <c r="D249" s="46"/>
      <c r="E249" s="46"/>
      <c r="F249" s="46"/>
      <c r="G249" s="46"/>
      <c r="H249" s="46"/>
      <c r="I249" s="46"/>
      <c r="J249" s="46"/>
      <c r="K249" s="46"/>
      <c r="L249" s="46"/>
      <c r="M249" s="128"/>
      <c r="N249" s="131">
        <f>COUNTIF(C249:L253,"y")</f>
        <v>0</v>
      </c>
      <c r="O249" s="140" t="str">
        <f t="shared" ref="O249" si="94">IF(N249&gt;0,"OK","No Observation")</f>
        <v>No Observation</v>
      </c>
      <c r="P249" s="46"/>
      <c r="Q249" s="46"/>
      <c r="R249" s="46"/>
      <c r="S249" s="46"/>
      <c r="T249" s="46"/>
      <c r="U249" s="46"/>
      <c r="V249" s="46"/>
      <c r="W249" s="46"/>
      <c r="X249" s="46"/>
      <c r="Y249" s="46"/>
      <c r="Z249" s="46"/>
      <c r="AA249" s="128"/>
      <c r="AB249" s="131">
        <f>COUNTIF(P249:Z253,"Y")</f>
        <v>0</v>
      </c>
      <c r="AC249" s="158" t="str">
        <f t="shared" ref="AC249" si="95">IF(AB249&gt;0,"OK","No Debrief")</f>
        <v>No Debrief</v>
      </c>
      <c r="AD249" s="68" t="s">
        <v>62</v>
      </c>
      <c r="AE249" s="119"/>
      <c r="AF249" s="136"/>
    </row>
    <row r="250" spans="1:32" x14ac:dyDescent="0.25">
      <c r="A250" s="153"/>
      <c r="B250" s="47"/>
      <c r="C250" s="48"/>
      <c r="D250" s="48"/>
      <c r="E250" s="48"/>
      <c r="F250" s="48"/>
      <c r="G250" s="48"/>
      <c r="H250" s="48"/>
      <c r="I250" s="48"/>
      <c r="J250" s="48"/>
      <c r="K250" s="48"/>
      <c r="L250" s="48"/>
      <c r="M250" s="129"/>
      <c r="N250" s="132"/>
      <c r="O250" s="141"/>
      <c r="P250" s="48"/>
      <c r="Q250" s="48"/>
      <c r="R250" s="48"/>
      <c r="S250" s="48"/>
      <c r="T250" s="48"/>
      <c r="U250" s="48"/>
      <c r="V250" s="48"/>
      <c r="W250" s="48"/>
      <c r="X250" s="48"/>
      <c r="Y250" s="48"/>
      <c r="Z250" s="48"/>
      <c r="AA250" s="129"/>
      <c r="AB250" s="132"/>
      <c r="AC250" s="159"/>
      <c r="AD250" s="94" t="str">
        <f>IF(O249="OK", "Yes", "No")</f>
        <v>No</v>
      </c>
      <c r="AE250" s="120"/>
      <c r="AF250" s="137"/>
    </row>
    <row r="251" spans="1:32" x14ac:dyDescent="0.25">
      <c r="A251" s="153"/>
      <c r="B251" s="47"/>
      <c r="C251" s="48"/>
      <c r="D251" s="48"/>
      <c r="E251" s="48"/>
      <c r="F251" s="48"/>
      <c r="G251" s="48"/>
      <c r="H251" s="48"/>
      <c r="I251" s="48"/>
      <c r="J251" s="48"/>
      <c r="K251" s="48"/>
      <c r="L251" s="48"/>
      <c r="M251" s="129"/>
      <c r="N251" s="132"/>
      <c r="O251" s="141"/>
      <c r="P251" s="48"/>
      <c r="Q251" s="48"/>
      <c r="R251" s="48"/>
      <c r="S251" s="48"/>
      <c r="T251" s="48"/>
      <c r="U251" s="48"/>
      <c r="V251" s="48"/>
      <c r="W251" s="48"/>
      <c r="X251" s="48"/>
      <c r="Y251" s="48"/>
      <c r="Z251" s="48"/>
      <c r="AA251" s="129"/>
      <c r="AB251" s="132"/>
      <c r="AC251" s="159"/>
      <c r="AD251" s="55" t="s">
        <v>63</v>
      </c>
      <c r="AE251" s="120"/>
      <c r="AF251" s="93" t="s">
        <v>86</v>
      </c>
    </row>
    <row r="252" spans="1:32" x14ac:dyDescent="0.25">
      <c r="A252" s="154"/>
      <c r="B252" s="47"/>
      <c r="C252" s="48"/>
      <c r="D252" s="48"/>
      <c r="E252" s="48"/>
      <c r="F252" s="48"/>
      <c r="G252" s="48"/>
      <c r="H252" s="48"/>
      <c r="I252" s="48"/>
      <c r="J252" s="48"/>
      <c r="K252" s="48"/>
      <c r="L252" s="48"/>
      <c r="M252" s="129"/>
      <c r="N252" s="132"/>
      <c r="O252" s="141"/>
      <c r="P252" s="48"/>
      <c r="Q252" s="48"/>
      <c r="R252" s="48"/>
      <c r="S252" s="48"/>
      <c r="T252" s="48"/>
      <c r="U252" s="48"/>
      <c r="V252" s="48"/>
      <c r="W252" s="48"/>
      <c r="X252" s="48"/>
      <c r="Y252" s="48"/>
      <c r="Z252" s="48"/>
      <c r="AA252" s="129"/>
      <c r="AB252" s="132"/>
      <c r="AC252" s="159"/>
      <c r="AD252" s="94" t="str">
        <f>IF(AC249="OK","Yes","No")</f>
        <v>No</v>
      </c>
      <c r="AE252" s="120"/>
      <c r="AF252" s="138"/>
    </row>
    <row r="253" spans="1:32" x14ac:dyDescent="0.25">
      <c r="A253" s="53" t="str">
        <f>IF(AD248="Cycle Complete", "", "Caution: Previous cycle incomplete")</f>
        <v>Caution: Previous cycle incomplete</v>
      </c>
      <c r="B253" s="49"/>
      <c r="C253" s="50"/>
      <c r="D253" s="50"/>
      <c r="E253" s="50"/>
      <c r="F253" s="50"/>
      <c r="G253" s="50"/>
      <c r="H253" s="50"/>
      <c r="I253" s="50"/>
      <c r="J253" s="50"/>
      <c r="K253" s="50"/>
      <c r="L253" s="50"/>
      <c r="M253" s="130"/>
      <c r="N253" s="133"/>
      <c r="O253" s="142"/>
      <c r="P253" s="50"/>
      <c r="Q253" s="50"/>
      <c r="R253" s="50"/>
      <c r="S253" s="50"/>
      <c r="T253" s="50"/>
      <c r="U253" s="50"/>
      <c r="V253" s="50"/>
      <c r="W253" s="50"/>
      <c r="X253" s="50"/>
      <c r="Y253" s="50"/>
      <c r="Z253" s="50"/>
      <c r="AA253" s="130"/>
      <c r="AB253" s="133"/>
      <c r="AC253" s="160"/>
      <c r="AD253" s="57" t="str">
        <f>IF(AND(AD250="Yes",AD252="Yes"),"Cycle Complete","Cycle Incomplete")</f>
        <v>Cycle Incomplete</v>
      </c>
      <c r="AE253" s="121"/>
      <c r="AF253" s="139"/>
    </row>
    <row r="254" spans="1:32" ht="15" customHeight="1" x14ac:dyDescent="0.25">
      <c r="A254" s="155"/>
      <c r="B254" s="33"/>
      <c r="C254" s="34"/>
      <c r="D254" s="34"/>
      <c r="E254" s="34"/>
      <c r="F254" s="34"/>
      <c r="G254" s="34"/>
      <c r="H254" s="34"/>
      <c r="I254" s="34"/>
      <c r="J254" s="34"/>
      <c r="K254" s="34"/>
      <c r="L254" s="34"/>
      <c r="M254" s="143"/>
      <c r="N254" s="122">
        <f>COUNTIF(C254:L258,"y")</f>
        <v>0</v>
      </c>
      <c r="O254" s="146" t="str">
        <f t="shared" ref="O254" si="96">IF(N254&gt;0,"OK","No Observation")</f>
        <v>No Observation</v>
      </c>
      <c r="P254" s="34"/>
      <c r="Q254" s="34"/>
      <c r="R254" s="34"/>
      <c r="S254" s="34"/>
      <c r="T254" s="34"/>
      <c r="U254" s="34"/>
      <c r="V254" s="34"/>
      <c r="W254" s="34"/>
      <c r="X254" s="34"/>
      <c r="Y254" s="34"/>
      <c r="Z254" s="34"/>
      <c r="AA254" s="143"/>
      <c r="AB254" s="122">
        <f>COUNTIF(P254:Z258,"Y")</f>
        <v>0</v>
      </c>
      <c r="AC254" s="146" t="str">
        <f t="shared" ref="AC254" si="97">IF(AB254&gt;0,"OK","No Debrief")</f>
        <v>No Debrief</v>
      </c>
      <c r="AD254" s="68" t="s">
        <v>62</v>
      </c>
      <c r="AE254" s="125"/>
      <c r="AF254" s="151"/>
    </row>
    <row r="255" spans="1:32" x14ac:dyDescent="0.25">
      <c r="A255" s="156"/>
      <c r="B255" s="35"/>
      <c r="C255" s="36"/>
      <c r="D255" s="36"/>
      <c r="E255" s="36"/>
      <c r="F255" s="36"/>
      <c r="G255" s="36"/>
      <c r="H255" s="36"/>
      <c r="I255" s="36"/>
      <c r="J255" s="36"/>
      <c r="K255" s="36"/>
      <c r="L255" s="36"/>
      <c r="M255" s="144"/>
      <c r="N255" s="123"/>
      <c r="O255" s="147"/>
      <c r="P255" s="36"/>
      <c r="Q255" s="36"/>
      <c r="R255" s="36"/>
      <c r="S255" s="36"/>
      <c r="T255" s="36"/>
      <c r="U255" s="36"/>
      <c r="V255" s="36"/>
      <c r="W255" s="36"/>
      <c r="X255" s="36"/>
      <c r="Y255" s="36"/>
      <c r="Z255" s="36"/>
      <c r="AA255" s="144"/>
      <c r="AB255" s="123"/>
      <c r="AC255" s="147"/>
      <c r="AD255" s="94" t="str">
        <f>IF(O254="OK", "Yes", "No")</f>
        <v>No</v>
      </c>
      <c r="AE255" s="126"/>
      <c r="AF255" s="150"/>
    </row>
    <row r="256" spans="1:32" x14ac:dyDescent="0.25">
      <c r="A256" s="156"/>
      <c r="B256" s="35"/>
      <c r="C256" s="36"/>
      <c r="D256" s="36"/>
      <c r="E256" s="36"/>
      <c r="F256" s="36"/>
      <c r="G256" s="36"/>
      <c r="H256" s="36"/>
      <c r="I256" s="36"/>
      <c r="J256" s="36"/>
      <c r="K256" s="36"/>
      <c r="L256" s="36"/>
      <c r="M256" s="144"/>
      <c r="N256" s="123"/>
      <c r="O256" s="147"/>
      <c r="P256" s="36"/>
      <c r="Q256" s="36"/>
      <c r="R256" s="36"/>
      <c r="S256" s="36"/>
      <c r="T256" s="36"/>
      <c r="U256" s="36"/>
      <c r="V256" s="36"/>
      <c r="W256" s="36"/>
      <c r="X256" s="36"/>
      <c r="Y256" s="36"/>
      <c r="Z256" s="36"/>
      <c r="AA256" s="144"/>
      <c r="AB256" s="123"/>
      <c r="AC256" s="147"/>
      <c r="AD256" s="55" t="s">
        <v>63</v>
      </c>
      <c r="AE256" s="126"/>
      <c r="AF256" s="93" t="s">
        <v>86</v>
      </c>
    </row>
    <row r="257" spans="1:32" x14ac:dyDescent="0.25">
      <c r="A257" s="157"/>
      <c r="B257" s="35"/>
      <c r="C257" s="36"/>
      <c r="D257" s="36"/>
      <c r="E257" s="36"/>
      <c r="F257" s="36"/>
      <c r="G257" s="36"/>
      <c r="H257" s="36"/>
      <c r="I257" s="36"/>
      <c r="J257" s="36"/>
      <c r="K257" s="36"/>
      <c r="L257" s="36"/>
      <c r="M257" s="144"/>
      <c r="N257" s="123"/>
      <c r="O257" s="147"/>
      <c r="P257" s="36"/>
      <c r="Q257" s="36"/>
      <c r="R257" s="36"/>
      <c r="S257" s="36"/>
      <c r="T257" s="36"/>
      <c r="U257" s="36"/>
      <c r="V257" s="36"/>
      <c r="W257" s="36"/>
      <c r="X257" s="36"/>
      <c r="Y257" s="36"/>
      <c r="Z257" s="36"/>
      <c r="AA257" s="144"/>
      <c r="AB257" s="123"/>
      <c r="AC257" s="147"/>
      <c r="AD257" s="94" t="str">
        <f>IF(AC254="OK","Yes","No")</f>
        <v>No</v>
      </c>
      <c r="AE257" s="126"/>
      <c r="AF257" s="134"/>
    </row>
    <row r="258" spans="1:32" x14ac:dyDescent="0.25">
      <c r="A258" s="71" t="str">
        <f>IF(AD253="Cycle Complete", "", "Caution: Previous cycle incomplete")</f>
        <v>Caution: Previous cycle incomplete</v>
      </c>
      <c r="B258" s="37"/>
      <c r="C258" s="38"/>
      <c r="D258" s="38"/>
      <c r="E258" s="38"/>
      <c r="F258" s="38"/>
      <c r="G258" s="38"/>
      <c r="H258" s="38"/>
      <c r="I258" s="38"/>
      <c r="J258" s="38"/>
      <c r="K258" s="38"/>
      <c r="L258" s="38"/>
      <c r="M258" s="145"/>
      <c r="N258" s="124"/>
      <c r="O258" s="148"/>
      <c r="P258" s="38"/>
      <c r="Q258" s="38"/>
      <c r="R258" s="38"/>
      <c r="S258" s="38"/>
      <c r="T258" s="38"/>
      <c r="U258" s="38"/>
      <c r="V258" s="38"/>
      <c r="W258" s="38"/>
      <c r="X258" s="38"/>
      <c r="Y258" s="38"/>
      <c r="Z258" s="38"/>
      <c r="AA258" s="145"/>
      <c r="AB258" s="124"/>
      <c r="AC258" s="148"/>
      <c r="AD258" s="57" t="str">
        <f>IF(AND(AD255="Yes",AD257="Yes"),"Cycle Complete","Cycle Incomplete")</f>
        <v>Cycle Incomplete</v>
      </c>
      <c r="AE258" s="127"/>
      <c r="AF258" s="135"/>
    </row>
    <row r="259" spans="1:32" ht="15" customHeight="1" x14ac:dyDescent="0.25">
      <c r="A259" s="152"/>
      <c r="B259" s="45"/>
      <c r="C259" s="46"/>
      <c r="D259" s="46"/>
      <c r="E259" s="46"/>
      <c r="F259" s="46"/>
      <c r="G259" s="46"/>
      <c r="H259" s="46"/>
      <c r="I259" s="46"/>
      <c r="J259" s="46"/>
      <c r="K259" s="46"/>
      <c r="L259" s="46"/>
      <c r="M259" s="128"/>
      <c r="N259" s="131">
        <f>COUNTIF(C259:L263,"y")</f>
        <v>0</v>
      </c>
      <c r="O259" s="140" t="str">
        <f t="shared" ref="O259" si="98">IF(N259&gt;0,"OK","No Observation")</f>
        <v>No Observation</v>
      </c>
      <c r="P259" s="46"/>
      <c r="Q259" s="46"/>
      <c r="R259" s="46"/>
      <c r="S259" s="46"/>
      <c r="T259" s="46"/>
      <c r="U259" s="46"/>
      <c r="V259" s="46"/>
      <c r="W259" s="46"/>
      <c r="X259" s="46"/>
      <c r="Y259" s="46"/>
      <c r="Z259" s="46"/>
      <c r="AA259" s="128"/>
      <c r="AB259" s="131">
        <f>COUNTIF(P259:Z263,"Y")</f>
        <v>0</v>
      </c>
      <c r="AC259" s="140" t="str">
        <f t="shared" ref="AC259" si="99">IF(AB259&gt;0,"OK","No Debrief")</f>
        <v>No Debrief</v>
      </c>
      <c r="AD259" s="68" t="s">
        <v>62</v>
      </c>
      <c r="AE259" s="119"/>
      <c r="AF259" s="136"/>
    </row>
    <row r="260" spans="1:32" x14ac:dyDescent="0.25">
      <c r="A260" s="153"/>
      <c r="B260" s="47"/>
      <c r="C260" s="48"/>
      <c r="D260" s="48"/>
      <c r="E260" s="48"/>
      <c r="F260" s="48"/>
      <c r="G260" s="48"/>
      <c r="H260" s="48"/>
      <c r="I260" s="48"/>
      <c r="J260" s="48"/>
      <c r="K260" s="48"/>
      <c r="L260" s="48"/>
      <c r="M260" s="129"/>
      <c r="N260" s="132"/>
      <c r="O260" s="141"/>
      <c r="P260" s="48"/>
      <c r="Q260" s="48"/>
      <c r="R260" s="48"/>
      <c r="S260" s="48"/>
      <c r="T260" s="48"/>
      <c r="U260" s="48"/>
      <c r="V260" s="48"/>
      <c r="W260" s="48"/>
      <c r="X260" s="48"/>
      <c r="Y260" s="48"/>
      <c r="Z260" s="48"/>
      <c r="AA260" s="129"/>
      <c r="AB260" s="132"/>
      <c r="AC260" s="141"/>
      <c r="AD260" s="94" t="str">
        <f>IF(O259="OK", "Yes", "No")</f>
        <v>No</v>
      </c>
      <c r="AE260" s="120"/>
      <c r="AF260" s="137"/>
    </row>
    <row r="261" spans="1:32" x14ac:dyDescent="0.25">
      <c r="A261" s="153"/>
      <c r="B261" s="47"/>
      <c r="C261" s="48"/>
      <c r="D261" s="48"/>
      <c r="E261" s="48"/>
      <c r="F261" s="48"/>
      <c r="G261" s="48"/>
      <c r="H261" s="48"/>
      <c r="I261" s="48"/>
      <c r="J261" s="48"/>
      <c r="K261" s="48"/>
      <c r="L261" s="48"/>
      <c r="M261" s="129"/>
      <c r="N261" s="132"/>
      <c r="O261" s="141"/>
      <c r="P261" s="48"/>
      <c r="Q261" s="48"/>
      <c r="R261" s="48"/>
      <c r="S261" s="48"/>
      <c r="T261" s="48"/>
      <c r="U261" s="48"/>
      <c r="V261" s="48"/>
      <c r="W261" s="48"/>
      <c r="X261" s="48"/>
      <c r="Y261" s="48"/>
      <c r="Z261" s="48"/>
      <c r="AA261" s="129"/>
      <c r="AB261" s="132"/>
      <c r="AC261" s="141"/>
      <c r="AD261" s="55" t="s">
        <v>63</v>
      </c>
      <c r="AE261" s="120"/>
      <c r="AF261" s="93" t="s">
        <v>86</v>
      </c>
    </row>
    <row r="262" spans="1:32" x14ac:dyDescent="0.25">
      <c r="A262" s="154"/>
      <c r="B262" s="47"/>
      <c r="C262" s="48"/>
      <c r="D262" s="48"/>
      <c r="E262" s="48"/>
      <c r="F262" s="48"/>
      <c r="G262" s="48"/>
      <c r="H262" s="48"/>
      <c r="I262" s="48"/>
      <c r="J262" s="48"/>
      <c r="K262" s="48"/>
      <c r="L262" s="48"/>
      <c r="M262" s="129"/>
      <c r="N262" s="132"/>
      <c r="O262" s="141"/>
      <c r="P262" s="48"/>
      <c r="Q262" s="48"/>
      <c r="R262" s="48"/>
      <c r="S262" s="48"/>
      <c r="T262" s="48"/>
      <c r="U262" s="48"/>
      <c r="V262" s="48"/>
      <c r="W262" s="48"/>
      <c r="X262" s="48"/>
      <c r="Y262" s="48"/>
      <c r="Z262" s="48"/>
      <c r="AA262" s="129"/>
      <c r="AB262" s="132"/>
      <c r="AC262" s="141"/>
      <c r="AD262" s="94" t="str">
        <f>IF(AC259="OK","Yes","No")</f>
        <v>No</v>
      </c>
      <c r="AE262" s="120"/>
      <c r="AF262" s="138"/>
    </row>
    <row r="263" spans="1:32" x14ac:dyDescent="0.25">
      <c r="A263" s="53" t="str">
        <f>IF(AD258="Cycle Complete", "", "Caution: Previous cycle incomplete")</f>
        <v>Caution: Previous cycle incomplete</v>
      </c>
      <c r="B263" s="49"/>
      <c r="C263" s="50"/>
      <c r="D263" s="50"/>
      <c r="E263" s="50"/>
      <c r="F263" s="50"/>
      <c r="G263" s="50"/>
      <c r="H263" s="50"/>
      <c r="I263" s="50"/>
      <c r="J263" s="50"/>
      <c r="K263" s="50"/>
      <c r="L263" s="50"/>
      <c r="M263" s="130"/>
      <c r="N263" s="133"/>
      <c r="O263" s="142"/>
      <c r="P263" s="50"/>
      <c r="Q263" s="50"/>
      <c r="R263" s="50"/>
      <c r="S263" s="50"/>
      <c r="T263" s="50"/>
      <c r="U263" s="50"/>
      <c r="V263" s="50"/>
      <c r="W263" s="50"/>
      <c r="X263" s="50"/>
      <c r="Y263" s="50"/>
      <c r="Z263" s="50"/>
      <c r="AA263" s="130"/>
      <c r="AB263" s="133"/>
      <c r="AC263" s="142"/>
      <c r="AD263" s="57" t="str">
        <f>IF(AND(AD260="Yes",AD262="Yes"),"Cycle Complete","Cycle Incomplete")</f>
        <v>Cycle Incomplete</v>
      </c>
      <c r="AE263" s="121"/>
      <c r="AF263" s="139"/>
    </row>
    <row r="264" spans="1:32" ht="15" customHeight="1" x14ac:dyDescent="0.25">
      <c r="A264" s="155"/>
      <c r="B264" s="33"/>
      <c r="C264" s="34"/>
      <c r="D264" s="34"/>
      <c r="E264" s="34"/>
      <c r="F264" s="34"/>
      <c r="G264" s="34"/>
      <c r="H264" s="34"/>
      <c r="I264" s="34"/>
      <c r="J264" s="34"/>
      <c r="K264" s="34"/>
      <c r="L264" s="34"/>
      <c r="M264" s="143"/>
      <c r="N264" s="122">
        <f>COUNTIF(C264:L268,"y")</f>
        <v>0</v>
      </c>
      <c r="O264" s="146" t="str">
        <f t="shared" ref="O264" si="100">IF(N264&gt;0,"OK","No Observation")</f>
        <v>No Observation</v>
      </c>
      <c r="P264" s="34"/>
      <c r="Q264" s="34"/>
      <c r="R264" s="34"/>
      <c r="S264" s="34"/>
      <c r="T264" s="34"/>
      <c r="U264" s="34"/>
      <c r="V264" s="34"/>
      <c r="W264" s="34"/>
      <c r="X264" s="34"/>
      <c r="Y264" s="34"/>
      <c r="Z264" s="34"/>
      <c r="AA264" s="143"/>
      <c r="AB264" s="163">
        <f>COUNTIF(P264:Z268,"Y")</f>
        <v>0</v>
      </c>
      <c r="AC264" s="161" t="str">
        <f t="shared" ref="AC264" si="101">IF(AB264&gt;0,"OK","No Debrief")</f>
        <v>No Debrief</v>
      </c>
      <c r="AD264" s="56" t="s">
        <v>62</v>
      </c>
      <c r="AE264" s="125"/>
      <c r="AF264" s="151"/>
    </row>
    <row r="265" spans="1:32" x14ac:dyDescent="0.25">
      <c r="A265" s="156"/>
      <c r="B265" s="35"/>
      <c r="C265" s="36"/>
      <c r="D265" s="36"/>
      <c r="E265" s="36"/>
      <c r="F265" s="36"/>
      <c r="G265" s="36"/>
      <c r="H265" s="36"/>
      <c r="I265" s="36"/>
      <c r="J265" s="36"/>
      <c r="K265" s="36"/>
      <c r="L265" s="36"/>
      <c r="M265" s="144"/>
      <c r="N265" s="123"/>
      <c r="O265" s="147"/>
      <c r="P265" s="36"/>
      <c r="Q265" s="36"/>
      <c r="R265" s="36"/>
      <c r="S265" s="36"/>
      <c r="T265" s="36"/>
      <c r="U265" s="36"/>
      <c r="V265" s="36"/>
      <c r="W265" s="36"/>
      <c r="X265" s="36"/>
      <c r="Y265" s="36"/>
      <c r="Z265" s="36"/>
      <c r="AA265" s="144"/>
      <c r="AB265" s="123"/>
      <c r="AC265" s="147"/>
      <c r="AD265" s="94" t="str">
        <f>IF(O264="OK", "Yes", "No")</f>
        <v>No</v>
      </c>
      <c r="AE265" s="126"/>
      <c r="AF265" s="150"/>
    </row>
    <row r="266" spans="1:32" x14ac:dyDescent="0.25">
      <c r="A266" s="156"/>
      <c r="B266" s="35"/>
      <c r="C266" s="36"/>
      <c r="D266" s="36"/>
      <c r="E266" s="36"/>
      <c r="F266" s="36"/>
      <c r="G266" s="36"/>
      <c r="H266" s="36"/>
      <c r="I266" s="36"/>
      <c r="J266" s="36"/>
      <c r="K266" s="36"/>
      <c r="L266" s="36"/>
      <c r="M266" s="144"/>
      <c r="N266" s="123"/>
      <c r="O266" s="147"/>
      <c r="P266" s="36"/>
      <c r="Q266" s="36"/>
      <c r="R266" s="36"/>
      <c r="S266" s="36"/>
      <c r="T266" s="36"/>
      <c r="U266" s="36"/>
      <c r="V266" s="36"/>
      <c r="W266" s="36"/>
      <c r="X266" s="36"/>
      <c r="Y266" s="36"/>
      <c r="Z266" s="36"/>
      <c r="AA266" s="144"/>
      <c r="AB266" s="123"/>
      <c r="AC266" s="147"/>
      <c r="AD266" s="55" t="s">
        <v>63</v>
      </c>
      <c r="AE266" s="126"/>
      <c r="AF266" s="93" t="s">
        <v>86</v>
      </c>
    </row>
    <row r="267" spans="1:32" x14ac:dyDescent="0.25">
      <c r="A267" s="157"/>
      <c r="B267" s="35"/>
      <c r="C267" s="36"/>
      <c r="D267" s="36"/>
      <c r="E267" s="36"/>
      <c r="F267" s="36"/>
      <c r="G267" s="36"/>
      <c r="H267" s="36"/>
      <c r="I267" s="36"/>
      <c r="J267" s="36"/>
      <c r="K267" s="36"/>
      <c r="L267" s="36"/>
      <c r="M267" s="144"/>
      <c r="N267" s="123"/>
      <c r="O267" s="147"/>
      <c r="P267" s="36"/>
      <c r="Q267" s="36"/>
      <c r="R267" s="36"/>
      <c r="S267" s="36"/>
      <c r="T267" s="36"/>
      <c r="U267" s="36"/>
      <c r="V267" s="36"/>
      <c r="W267" s="36"/>
      <c r="X267" s="36"/>
      <c r="Y267" s="36"/>
      <c r="Z267" s="36"/>
      <c r="AA267" s="144"/>
      <c r="AB267" s="123"/>
      <c r="AC267" s="147"/>
      <c r="AD267" s="94" t="str">
        <f>IF(AC264="OK","Yes","No")</f>
        <v>No</v>
      </c>
      <c r="AE267" s="126"/>
      <c r="AF267" s="134"/>
    </row>
    <row r="268" spans="1:32" x14ac:dyDescent="0.25">
      <c r="A268" s="71" t="str">
        <f>IF(AD263="Cycle Complete", "", "Caution: Previous cycle incomplete")</f>
        <v>Caution: Previous cycle incomplete</v>
      </c>
      <c r="B268" s="37"/>
      <c r="C268" s="38"/>
      <c r="D268" s="38"/>
      <c r="E268" s="38"/>
      <c r="F268" s="38"/>
      <c r="G268" s="38"/>
      <c r="H268" s="38"/>
      <c r="I268" s="38"/>
      <c r="J268" s="38"/>
      <c r="K268" s="38"/>
      <c r="L268" s="38"/>
      <c r="M268" s="145"/>
      <c r="N268" s="124"/>
      <c r="O268" s="148"/>
      <c r="P268" s="38"/>
      <c r="Q268" s="38"/>
      <c r="R268" s="38"/>
      <c r="S268" s="38"/>
      <c r="T268" s="38"/>
      <c r="U268" s="38"/>
      <c r="V268" s="38"/>
      <c r="W268" s="38"/>
      <c r="X268" s="38"/>
      <c r="Y268" s="38"/>
      <c r="Z268" s="38"/>
      <c r="AA268" s="145"/>
      <c r="AB268" s="124"/>
      <c r="AC268" s="148"/>
      <c r="AD268" s="57" t="str">
        <f>IF(AND(AD265="Yes",AD267="Yes"),"Cycle Complete","Cycle Incomplete")</f>
        <v>Cycle Incomplete</v>
      </c>
      <c r="AE268" s="127"/>
      <c r="AF268" s="135"/>
    </row>
  </sheetData>
  <sheetProtection algorithmName="SHA-512" hashValue="yljjcna/zBq6tk1LZ4shrvYioNwEHklAr+dqF5RKdRu6UMnk2nvPT+F4YkcuXOKXEpzGLLc4e95EY5AK9Q/ybA==" saltValue="7SzqzQSoFaVCNtm3MdyZJg==" spinCount="100000" sheet="1" selectLockedCells="1"/>
  <mergeCells count="534">
    <mergeCell ref="A264:A267"/>
    <mergeCell ref="N264:N268"/>
    <mergeCell ref="O264:O268"/>
    <mergeCell ref="AB264:AB268"/>
    <mergeCell ref="AC264:AC268"/>
    <mergeCell ref="M264:M268"/>
    <mergeCell ref="AA264:AA268"/>
    <mergeCell ref="AE264:AE268"/>
    <mergeCell ref="AF264:AF265"/>
    <mergeCell ref="AF267:AF268"/>
    <mergeCell ref="AF244:AF245"/>
    <mergeCell ref="AF247:AF248"/>
    <mergeCell ref="M249:M253"/>
    <mergeCell ref="AA249:AA253"/>
    <mergeCell ref="AE249:AE253"/>
    <mergeCell ref="AF249:AF250"/>
    <mergeCell ref="AF252:AF253"/>
    <mergeCell ref="A259:A262"/>
    <mergeCell ref="N259:N263"/>
    <mergeCell ref="O259:O263"/>
    <mergeCell ref="AB259:AB263"/>
    <mergeCell ref="AC259:AC263"/>
    <mergeCell ref="A254:A257"/>
    <mergeCell ref="M254:M258"/>
    <mergeCell ref="AA254:AA258"/>
    <mergeCell ref="AE254:AE258"/>
    <mergeCell ref="AF254:AF255"/>
    <mergeCell ref="AF257:AF258"/>
    <mergeCell ref="M259:M263"/>
    <mergeCell ref="AA259:AA263"/>
    <mergeCell ref="AE259:AE263"/>
    <mergeCell ref="AF259:AF260"/>
    <mergeCell ref="AF262:AF263"/>
    <mergeCell ref="A249:A252"/>
    <mergeCell ref="N249:N253"/>
    <mergeCell ref="O249:O253"/>
    <mergeCell ref="AB249:AB253"/>
    <mergeCell ref="AC249:AC253"/>
    <mergeCell ref="A244:A247"/>
    <mergeCell ref="M244:M248"/>
    <mergeCell ref="AA244:AA248"/>
    <mergeCell ref="AE244:AE248"/>
    <mergeCell ref="A239:A242"/>
    <mergeCell ref="N239:N243"/>
    <mergeCell ref="O239:O243"/>
    <mergeCell ref="AB239:AB243"/>
    <mergeCell ref="AC239:AC243"/>
    <mergeCell ref="M239:M243"/>
    <mergeCell ref="AA239:AA243"/>
    <mergeCell ref="AE239:AE243"/>
    <mergeCell ref="AF239:AF240"/>
    <mergeCell ref="AF242:AF243"/>
    <mergeCell ref="A234:A237"/>
    <mergeCell ref="N234:N238"/>
    <mergeCell ref="O234:O238"/>
    <mergeCell ref="AB234:AB238"/>
    <mergeCell ref="AC234:AC238"/>
    <mergeCell ref="M234:M238"/>
    <mergeCell ref="AA234:AA238"/>
    <mergeCell ref="AE234:AE238"/>
    <mergeCell ref="AF234:AF235"/>
    <mergeCell ref="AF237:AF238"/>
    <mergeCell ref="A229:A232"/>
    <mergeCell ref="N229:N233"/>
    <mergeCell ref="O229:O233"/>
    <mergeCell ref="AB229:AB233"/>
    <mergeCell ref="AC229:AC233"/>
    <mergeCell ref="M229:M233"/>
    <mergeCell ref="AA229:AA233"/>
    <mergeCell ref="AE229:AE233"/>
    <mergeCell ref="AF229:AF230"/>
    <mergeCell ref="AF232:AF233"/>
    <mergeCell ref="A224:A227"/>
    <mergeCell ref="N224:N228"/>
    <mergeCell ref="O224:O228"/>
    <mergeCell ref="AB224:AB228"/>
    <mergeCell ref="AC224:AC228"/>
    <mergeCell ref="M224:M228"/>
    <mergeCell ref="AA224:AA228"/>
    <mergeCell ref="AE224:AE228"/>
    <mergeCell ref="AF224:AF225"/>
    <mergeCell ref="AF227:AF228"/>
    <mergeCell ref="A219:A222"/>
    <mergeCell ref="N219:N223"/>
    <mergeCell ref="O219:O223"/>
    <mergeCell ref="AB219:AB223"/>
    <mergeCell ref="AC219:AC223"/>
    <mergeCell ref="M219:M223"/>
    <mergeCell ref="AA219:AA223"/>
    <mergeCell ref="AE219:AE223"/>
    <mergeCell ref="AF219:AF220"/>
    <mergeCell ref="AF222:AF223"/>
    <mergeCell ref="A214:A217"/>
    <mergeCell ref="N214:N218"/>
    <mergeCell ref="O214:O218"/>
    <mergeCell ref="AB214:AB218"/>
    <mergeCell ref="AC214:AC218"/>
    <mergeCell ref="M214:M218"/>
    <mergeCell ref="AA214:AA218"/>
    <mergeCell ref="AE214:AE218"/>
    <mergeCell ref="AF214:AF215"/>
    <mergeCell ref="AF217:AF218"/>
    <mergeCell ref="A209:A212"/>
    <mergeCell ref="N209:N213"/>
    <mergeCell ref="O209:O213"/>
    <mergeCell ref="AB209:AB213"/>
    <mergeCell ref="AC209:AC213"/>
    <mergeCell ref="M209:M213"/>
    <mergeCell ref="AA209:AA213"/>
    <mergeCell ref="AE209:AE213"/>
    <mergeCell ref="AF209:AF210"/>
    <mergeCell ref="AF212:AF213"/>
    <mergeCell ref="A204:A207"/>
    <mergeCell ref="N204:N208"/>
    <mergeCell ref="O204:O208"/>
    <mergeCell ref="AB204:AB208"/>
    <mergeCell ref="AC204:AC208"/>
    <mergeCell ref="M204:M208"/>
    <mergeCell ref="AA204:AA208"/>
    <mergeCell ref="AE204:AE208"/>
    <mergeCell ref="AF204:AF205"/>
    <mergeCell ref="AF207:AF208"/>
    <mergeCell ref="A199:A202"/>
    <mergeCell ref="N199:N203"/>
    <mergeCell ref="O199:O203"/>
    <mergeCell ref="AB199:AB203"/>
    <mergeCell ref="AC199:AC203"/>
    <mergeCell ref="M199:M203"/>
    <mergeCell ref="AA199:AA203"/>
    <mergeCell ref="AE199:AE203"/>
    <mergeCell ref="AF199:AF200"/>
    <mergeCell ref="AF202:AF203"/>
    <mergeCell ref="A194:A197"/>
    <mergeCell ref="N194:N198"/>
    <mergeCell ref="O194:O198"/>
    <mergeCell ref="AB194:AB198"/>
    <mergeCell ref="AC194:AC198"/>
    <mergeCell ref="M194:M198"/>
    <mergeCell ref="AA194:AA198"/>
    <mergeCell ref="AE194:AE198"/>
    <mergeCell ref="AF194:AF195"/>
    <mergeCell ref="AF197:AF198"/>
    <mergeCell ref="A189:A192"/>
    <mergeCell ref="N189:N193"/>
    <mergeCell ref="O189:O193"/>
    <mergeCell ref="AB189:AB193"/>
    <mergeCell ref="AC189:AC193"/>
    <mergeCell ref="M189:M193"/>
    <mergeCell ref="AA189:AA193"/>
    <mergeCell ref="AE189:AE193"/>
    <mergeCell ref="AF189:AF190"/>
    <mergeCell ref="AF192:AF193"/>
    <mergeCell ref="A184:A187"/>
    <mergeCell ref="N184:N188"/>
    <mergeCell ref="O184:O188"/>
    <mergeCell ref="AB184:AB188"/>
    <mergeCell ref="AC184:AC188"/>
    <mergeCell ref="M184:M188"/>
    <mergeCell ref="AA184:AA188"/>
    <mergeCell ref="AE184:AE188"/>
    <mergeCell ref="AF184:AF185"/>
    <mergeCell ref="AF187:AF188"/>
    <mergeCell ref="A179:A182"/>
    <mergeCell ref="N179:N183"/>
    <mergeCell ref="O179:O183"/>
    <mergeCell ref="AB179:AB183"/>
    <mergeCell ref="AC179:AC183"/>
    <mergeCell ref="M179:M183"/>
    <mergeCell ref="AA179:AA183"/>
    <mergeCell ref="AE179:AE183"/>
    <mergeCell ref="AF179:AF180"/>
    <mergeCell ref="AF182:AF183"/>
    <mergeCell ref="AE169:AE173"/>
    <mergeCell ref="AF169:AF170"/>
    <mergeCell ref="AF172:AF173"/>
    <mergeCell ref="A174:A177"/>
    <mergeCell ref="N174:N178"/>
    <mergeCell ref="O174:O178"/>
    <mergeCell ref="AB174:AB178"/>
    <mergeCell ref="AC174:AC178"/>
    <mergeCell ref="M174:M178"/>
    <mergeCell ref="AA174:AA178"/>
    <mergeCell ref="AE174:AE178"/>
    <mergeCell ref="AF174:AF175"/>
    <mergeCell ref="AF177:AF178"/>
    <mergeCell ref="A164:A167"/>
    <mergeCell ref="N164:N168"/>
    <mergeCell ref="O164:O168"/>
    <mergeCell ref="AB164:AB168"/>
    <mergeCell ref="AC164:AC168"/>
    <mergeCell ref="A169:A172"/>
    <mergeCell ref="N169:N173"/>
    <mergeCell ref="O169:O173"/>
    <mergeCell ref="AB169:AB173"/>
    <mergeCell ref="AC169:AC173"/>
    <mergeCell ref="M169:M173"/>
    <mergeCell ref="AA169:AA173"/>
    <mergeCell ref="M164:M168"/>
    <mergeCell ref="AA164:AA168"/>
    <mergeCell ref="A159:A162"/>
    <mergeCell ref="N159:N163"/>
    <mergeCell ref="O159:O163"/>
    <mergeCell ref="AB159:AB163"/>
    <mergeCell ref="AC159:AC163"/>
    <mergeCell ref="A154:A157"/>
    <mergeCell ref="N154:N158"/>
    <mergeCell ref="O154:O158"/>
    <mergeCell ref="AB154:AB158"/>
    <mergeCell ref="AC154:AC158"/>
    <mergeCell ref="M154:M158"/>
    <mergeCell ref="AA154:AA158"/>
    <mergeCell ref="M159:M163"/>
    <mergeCell ref="AA159:AA163"/>
    <mergeCell ref="A149:A152"/>
    <mergeCell ref="N149:N153"/>
    <mergeCell ref="O149:O153"/>
    <mergeCell ref="AB149:AB153"/>
    <mergeCell ref="AC149:AC153"/>
    <mergeCell ref="M149:M153"/>
    <mergeCell ref="AA149:AA153"/>
    <mergeCell ref="AE149:AE153"/>
    <mergeCell ref="AF149:AF150"/>
    <mergeCell ref="AF152:AF153"/>
    <mergeCell ref="A139:A142"/>
    <mergeCell ref="N139:N143"/>
    <mergeCell ref="O139:O143"/>
    <mergeCell ref="AB139:AB143"/>
    <mergeCell ref="AC139:AC143"/>
    <mergeCell ref="A144:A147"/>
    <mergeCell ref="N144:N148"/>
    <mergeCell ref="O144:O148"/>
    <mergeCell ref="AB144:AB148"/>
    <mergeCell ref="AC144:AC148"/>
    <mergeCell ref="M144:M148"/>
    <mergeCell ref="A134:A137"/>
    <mergeCell ref="N134:N138"/>
    <mergeCell ref="O134:O138"/>
    <mergeCell ref="AB134:AB138"/>
    <mergeCell ref="AC134:AC138"/>
    <mergeCell ref="A129:A132"/>
    <mergeCell ref="N129:N133"/>
    <mergeCell ref="O129:O133"/>
    <mergeCell ref="M134:M138"/>
    <mergeCell ref="AA134:AA138"/>
    <mergeCell ref="M129:M133"/>
    <mergeCell ref="AE104:AE108"/>
    <mergeCell ref="AF104:AF105"/>
    <mergeCell ref="AF107:AF108"/>
    <mergeCell ref="M109:M113"/>
    <mergeCell ref="AA109:AA113"/>
    <mergeCell ref="AE109:AE113"/>
    <mergeCell ref="A114:A117"/>
    <mergeCell ref="N114:N118"/>
    <mergeCell ref="O114:O118"/>
    <mergeCell ref="AB114:AB118"/>
    <mergeCell ref="AC114:AC118"/>
    <mergeCell ref="AA104:AA108"/>
    <mergeCell ref="AF109:AF110"/>
    <mergeCell ref="AF112:AF113"/>
    <mergeCell ref="M114:M118"/>
    <mergeCell ref="AE114:AE118"/>
    <mergeCell ref="AF114:AF115"/>
    <mergeCell ref="AF117:AF118"/>
    <mergeCell ref="A89:A92"/>
    <mergeCell ref="N89:N93"/>
    <mergeCell ref="O89:O93"/>
    <mergeCell ref="AB89:AB93"/>
    <mergeCell ref="AC89:AC93"/>
    <mergeCell ref="M89:M93"/>
    <mergeCell ref="AA89:AA93"/>
    <mergeCell ref="AE89:AE93"/>
    <mergeCell ref="AF89:AF90"/>
    <mergeCell ref="AF92:AF93"/>
    <mergeCell ref="AE79:AE83"/>
    <mergeCell ref="AF79:AF80"/>
    <mergeCell ref="AF82:AF83"/>
    <mergeCell ref="A84:A87"/>
    <mergeCell ref="N84:N88"/>
    <mergeCell ref="O84:O88"/>
    <mergeCell ref="AB84:AB88"/>
    <mergeCell ref="AC84:AC88"/>
    <mergeCell ref="M84:M88"/>
    <mergeCell ref="AA84:AA88"/>
    <mergeCell ref="AE84:AE88"/>
    <mergeCell ref="AF84:AF85"/>
    <mergeCell ref="AF87:AF88"/>
    <mergeCell ref="AB79:AB83"/>
    <mergeCell ref="AC79:AC83"/>
    <mergeCell ref="M79:M83"/>
    <mergeCell ref="M44:M48"/>
    <mergeCell ref="AA44:AA48"/>
    <mergeCell ref="AE44:AE48"/>
    <mergeCell ref="AF44:AF45"/>
    <mergeCell ref="AF47:AF48"/>
    <mergeCell ref="A54:A57"/>
    <mergeCell ref="N54:N58"/>
    <mergeCell ref="O54:O58"/>
    <mergeCell ref="AB54:AB58"/>
    <mergeCell ref="AC54:AC58"/>
    <mergeCell ref="M49:M53"/>
    <mergeCell ref="AA49:AA53"/>
    <mergeCell ref="AE49:AE53"/>
    <mergeCell ref="AF49:AF50"/>
    <mergeCell ref="AF52:AF53"/>
    <mergeCell ref="M54:M58"/>
    <mergeCell ref="AA54:AA58"/>
    <mergeCell ref="AE54:AE58"/>
    <mergeCell ref="AF54:AF55"/>
    <mergeCell ref="AF57:AF58"/>
    <mergeCell ref="A29:A32"/>
    <mergeCell ref="N29:N33"/>
    <mergeCell ref="O29:O33"/>
    <mergeCell ref="AB29:AB33"/>
    <mergeCell ref="AC29:AC33"/>
    <mergeCell ref="M29:M33"/>
    <mergeCell ref="AA29:AA33"/>
    <mergeCell ref="AE29:AE33"/>
    <mergeCell ref="AF29:AF30"/>
    <mergeCell ref="AF32:AF33"/>
    <mergeCell ref="A24:A27"/>
    <mergeCell ref="N24:N28"/>
    <mergeCell ref="O24:O28"/>
    <mergeCell ref="AB24:AB28"/>
    <mergeCell ref="AC24:AC28"/>
    <mergeCell ref="M24:M28"/>
    <mergeCell ref="AA24:AA28"/>
    <mergeCell ref="AE24:AE28"/>
    <mergeCell ref="AF24:AF25"/>
    <mergeCell ref="AF27:AF28"/>
    <mergeCell ref="A19:A22"/>
    <mergeCell ref="N19:N23"/>
    <mergeCell ref="O19:O23"/>
    <mergeCell ref="AB19:AB23"/>
    <mergeCell ref="AC19:AC23"/>
    <mergeCell ref="M19:M23"/>
    <mergeCell ref="AA19:AA23"/>
    <mergeCell ref="AE19:AE23"/>
    <mergeCell ref="AF19:AF20"/>
    <mergeCell ref="AF22:AF23"/>
    <mergeCell ref="AF9:AF10"/>
    <mergeCell ref="AF12:AF13"/>
    <mergeCell ref="A14:A17"/>
    <mergeCell ref="N14:N18"/>
    <mergeCell ref="O14:O18"/>
    <mergeCell ref="AB14:AB18"/>
    <mergeCell ref="AC14:AC18"/>
    <mergeCell ref="M14:M18"/>
    <mergeCell ref="AA14:AA18"/>
    <mergeCell ref="AE14:AE18"/>
    <mergeCell ref="AF14:AF15"/>
    <mergeCell ref="AF17:AF18"/>
    <mergeCell ref="A9:A12"/>
    <mergeCell ref="N9:N13"/>
    <mergeCell ref="O9:O13"/>
    <mergeCell ref="AB9:AB13"/>
    <mergeCell ref="AC9:AC13"/>
    <mergeCell ref="A4:A8"/>
    <mergeCell ref="M9:M13"/>
    <mergeCell ref="AA9:AA13"/>
    <mergeCell ref="AE9:AE13"/>
    <mergeCell ref="A124:A127"/>
    <mergeCell ref="N124:N128"/>
    <mergeCell ref="O124:O128"/>
    <mergeCell ref="AB124:AB128"/>
    <mergeCell ref="AC124:AC128"/>
    <mergeCell ref="N99:N103"/>
    <mergeCell ref="O99:O103"/>
    <mergeCell ref="AB99:AB103"/>
    <mergeCell ref="AC99:AC103"/>
    <mergeCell ref="A104:A107"/>
    <mergeCell ref="N104:N108"/>
    <mergeCell ref="O104:O108"/>
    <mergeCell ref="AB104:AB108"/>
    <mergeCell ref="AC104:AC108"/>
    <mergeCell ref="A109:A112"/>
    <mergeCell ref="N109:N113"/>
    <mergeCell ref="O109:O113"/>
    <mergeCell ref="AB109:AB113"/>
    <mergeCell ref="AC109:AC113"/>
    <mergeCell ref="M104:M108"/>
    <mergeCell ref="A119:A122"/>
    <mergeCell ref="N119:N123"/>
    <mergeCell ref="O119:O123"/>
    <mergeCell ref="A99:A102"/>
    <mergeCell ref="A64:A67"/>
    <mergeCell ref="N64:N68"/>
    <mergeCell ref="O64:O68"/>
    <mergeCell ref="AB64:AB68"/>
    <mergeCell ref="AC64:AC68"/>
    <mergeCell ref="A94:A97"/>
    <mergeCell ref="N94:N98"/>
    <mergeCell ref="O94:O98"/>
    <mergeCell ref="AB94:AB98"/>
    <mergeCell ref="AC94:AC98"/>
    <mergeCell ref="AB69:AB73"/>
    <mergeCell ref="AC69:AC73"/>
    <mergeCell ref="A74:A77"/>
    <mergeCell ref="N74:N78"/>
    <mergeCell ref="O74:O78"/>
    <mergeCell ref="AB74:AB78"/>
    <mergeCell ref="AC74:AC78"/>
    <mergeCell ref="A79:A82"/>
    <mergeCell ref="N79:N83"/>
    <mergeCell ref="O79:O83"/>
    <mergeCell ref="A69:A72"/>
    <mergeCell ref="N69:N73"/>
    <mergeCell ref="O69:O73"/>
    <mergeCell ref="A34:A37"/>
    <mergeCell ref="N34:N38"/>
    <mergeCell ref="O34:O38"/>
    <mergeCell ref="AB34:AB38"/>
    <mergeCell ref="AC34:AC38"/>
    <mergeCell ref="O39:O43"/>
    <mergeCell ref="AB39:AB43"/>
    <mergeCell ref="AC39:AC43"/>
    <mergeCell ref="A49:A52"/>
    <mergeCell ref="N49:N53"/>
    <mergeCell ref="O49:O53"/>
    <mergeCell ref="AB49:AB53"/>
    <mergeCell ref="AC49:AC53"/>
    <mergeCell ref="A59:A62"/>
    <mergeCell ref="N59:N63"/>
    <mergeCell ref="O59:O63"/>
    <mergeCell ref="AB59:AB63"/>
    <mergeCell ref="A39:A42"/>
    <mergeCell ref="N39:N43"/>
    <mergeCell ref="A44:A47"/>
    <mergeCell ref="N44:N48"/>
    <mergeCell ref="N254:N258"/>
    <mergeCell ref="O254:O258"/>
    <mergeCell ref="AB254:AB258"/>
    <mergeCell ref="AC254:AC258"/>
    <mergeCell ref="N244:N248"/>
    <mergeCell ref="O244:O248"/>
    <mergeCell ref="AB244:AB248"/>
    <mergeCell ref="AC244:AC248"/>
    <mergeCell ref="N4:N8"/>
    <mergeCell ref="O4:O8"/>
    <mergeCell ref="AB4:AB8"/>
    <mergeCell ref="AC4:AC8"/>
    <mergeCell ref="O44:O48"/>
    <mergeCell ref="AB44:AB48"/>
    <mergeCell ref="AC44:AC48"/>
    <mergeCell ref="AC59:AC63"/>
    <mergeCell ref="AA79:AA83"/>
    <mergeCell ref="AB119:AB123"/>
    <mergeCell ref="AC119:AC123"/>
    <mergeCell ref="AB129:AB133"/>
    <mergeCell ref="AC129:AC133"/>
    <mergeCell ref="AA114:AA118"/>
    <mergeCell ref="AA129:AA133"/>
    <mergeCell ref="AA144:AA148"/>
    <mergeCell ref="C1:O2"/>
    <mergeCell ref="P1:AC2"/>
    <mergeCell ref="AD1:AD3"/>
    <mergeCell ref="AE1:AF2"/>
    <mergeCell ref="M4:M8"/>
    <mergeCell ref="AA4:AA8"/>
    <mergeCell ref="AE4:AE8"/>
    <mergeCell ref="AF4:AF5"/>
    <mergeCell ref="AF7:AF8"/>
    <mergeCell ref="M34:M38"/>
    <mergeCell ref="AA34:AA38"/>
    <mergeCell ref="AE34:AE38"/>
    <mergeCell ref="AF34:AF35"/>
    <mergeCell ref="AF37:AF38"/>
    <mergeCell ref="M39:M43"/>
    <mergeCell ref="AA39:AA43"/>
    <mergeCell ref="AE39:AE43"/>
    <mergeCell ref="AF39:AF40"/>
    <mergeCell ref="AF42:AF43"/>
    <mergeCell ref="M59:M63"/>
    <mergeCell ref="AA59:AA63"/>
    <mergeCell ref="AE59:AE63"/>
    <mergeCell ref="AF59:AF60"/>
    <mergeCell ref="AF62:AF63"/>
    <mergeCell ref="M64:M68"/>
    <mergeCell ref="AA64:AA68"/>
    <mergeCell ref="AE64:AE68"/>
    <mergeCell ref="AF64:AF65"/>
    <mergeCell ref="AF67:AF68"/>
    <mergeCell ref="M69:M73"/>
    <mergeCell ref="AA69:AA73"/>
    <mergeCell ref="AE69:AE73"/>
    <mergeCell ref="AF69:AF70"/>
    <mergeCell ref="AF72:AF73"/>
    <mergeCell ref="M74:M78"/>
    <mergeCell ref="AA74:AA78"/>
    <mergeCell ref="AE74:AE78"/>
    <mergeCell ref="AF74:AF75"/>
    <mergeCell ref="AF77:AF78"/>
    <mergeCell ref="M94:M98"/>
    <mergeCell ref="AA94:AA98"/>
    <mergeCell ref="AE94:AE98"/>
    <mergeCell ref="AF94:AF95"/>
    <mergeCell ref="AF97:AF98"/>
    <mergeCell ref="M99:M103"/>
    <mergeCell ref="AA99:AA103"/>
    <mergeCell ref="AE99:AE103"/>
    <mergeCell ref="AF99:AF100"/>
    <mergeCell ref="AF102:AF103"/>
    <mergeCell ref="M119:M123"/>
    <mergeCell ref="AA119:AA123"/>
    <mergeCell ref="AE119:AE123"/>
    <mergeCell ref="AF119:AF120"/>
    <mergeCell ref="AF122:AF123"/>
    <mergeCell ref="M124:M128"/>
    <mergeCell ref="AA124:AA128"/>
    <mergeCell ref="AE124:AE128"/>
    <mergeCell ref="AF124:AF125"/>
    <mergeCell ref="AF127:AF128"/>
    <mergeCell ref="AE129:AE133"/>
    <mergeCell ref="AF129:AF130"/>
    <mergeCell ref="AF132:AF133"/>
    <mergeCell ref="AF137:AF138"/>
    <mergeCell ref="M139:M143"/>
    <mergeCell ref="AA139:AA143"/>
    <mergeCell ref="AE139:AE143"/>
    <mergeCell ref="AF139:AF140"/>
    <mergeCell ref="AF142:AF143"/>
    <mergeCell ref="AE164:AE168"/>
    <mergeCell ref="AF164:AF165"/>
    <mergeCell ref="AF167:AF168"/>
    <mergeCell ref="AE154:AE158"/>
    <mergeCell ref="AF154:AF155"/>
    <mergeCell ref="AE144:AE148"/>
    <mergeCell ref="AF144:AF145"/>
    <mergeCell ref="AF147:AF148"/>
    <mergeCell ref="AE134:AE138"/>
    <mergeCell ref="AF134:AF135"/>
    <mergeCell ref="AF157:AF158"/>
    <mergeCell ref="AE159:AE163"/>
    <mergeCell ref="AF159:AF160"/>
    <mergeCell ref="AF162:AF163"/>
  </mergeCells>
  <conditionalFormatting sqref="AD214:AD268">
    <cfRule type="containsText" dxfId="895" priority="5" operator="containsText" text="Cycle Incomplete">
      <formula>NOT(ISERROR(SEARCH("Cycle Incomplete",AD214)))</formula>
    </cfRule>
    <cfRule type="containsText" dxfId="894" priority="6" operator="containsText" text="No">
      <formula>NOT(ISERROR(SEARCH("No",AD214)))</formula>
    </cfRule>
  </conditionalFormatting>
  <conditionalFormatting sqref="AD214:AD268">
    <cfRule type="containsText" dxfId="893" priority="4" operator="containsText" text="Cycle Complete">
      <formula>NOT(ISERROR(SEARCH("Cycle Complete",AD214)))</formula>
    </cfRule>
  </conditionalFormatting>
  <conditionalFormatting sqref="AD4:AD213">
    <cfRule type="containsText" dxfId="892" priority="2" operator="containsText" text="Cycle Incomplete">
      <formula>NOT(ISERROR(SEARCH("Cycle Incomplete",AD4)))</formula>
    </cfRule>
    <cfRule type="containsText" dxfId="891" priority="3" operator="containsText" text="No">
      <formula>NOT(ISERROR(SEARCH("No",AD4)))</formula>
    </cfRule>
  </conditionalFormatting>
  <conditionalFormatting sqref="AD4:AD213">
    <cfRule type="containsText" dxfId="890" priority="1" operator="containsText" text="Cycle Complete">
      <formula>NOT(ISERROR(SEARCH("Cycle Complete",AD4)))</formula>
    </cfRule>
  </conditionalFormatting>
  <dataValidations count="3">
    <dataValidation type="whole" allowBlank="1" showInputMessage="1" showErrorMessage="1" sqref="P269:Z1048576 C269:L1048576" xr:uid="{414D4B2A-50BB-4090-86D4-52F57C003D4D}">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A4:AA268" xr:uid="{79810353-8ECE-4F3D-AD1B-4DE67B63F7C7}">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M4:M268" xr:uid="{3B1C87E5-4D97-4560-92D9-88AA7E8A55F5}">
      <formula1>0</formula1>
    </dataValidation>
  </dataValidations>
  <pageMargins left="0.7" right="0.7" top="0.75" bottom="0.75" header="0.3" footer="0.3"/>
  <pageSetup scale="10"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02886BC7-BFF1-4B2E-B0F3-DAFD2DA9EBF9}">
          <x14:formula1>
            <xm:f>Lists!$D$2:$D$3</xm:f>
          </x14:formula1>
          <xm:sqref>AF4 AF9 AF14 AF19 AF24 AF29 AF34 AF39 AF44 AF49 AF54 AF59 AF64 AF69 AF74 AF79 AF84 AF89 AF94 AF99 AF104 AF109 AF114 AF119 AF124 AF129 AF264 AF144 AF149 AF154 AF159 AF164 AF169 AF174 AF179 AF184 AF189 AF194 AF199 AF204 AF209 AF214 AF219 AF224 AF229 AF234 AF239 AF244 AF249 AF254 AF259 AF269:AF1048576 AF134:AF135 AF139</xm:sqref>
        </x14:dataValidation>
        <x14:dataValidation type="list" allowBlank="1" showInputMessage="1" showErrorMessage="1" xr:uid="{AD1E526D-9BA8-40A6-967C-E55313A04835}">
          <x14:formula1>
            <xm:f>Lists!$A$2:$A$51</xm:f>
          </x14:formula1>
          <xm:sqref>A269:A1048576</xm:sqref>
        </x14:dataValidation>
        <x14:dataValidation type="list" allowBlank="1" showInputMessage="1" showErrorMessage="1" xr:uid="{06977B7A-D76A-4759-9DFF-E46E06DB5298}">
          <x14:formula1>
            <xm:f>Lists!$B$2:$B$11</xm:f>
          </x14:formula1>
          <xm:sqref>AF7:AF8 AF12:AF13 AF17:AF18 AF22:AF23 AF27:AF28 AF32:AF33 AF37:AF38 AF42:AF43 AF47:AF48 AF52:AF53 AF57:AF58 AF62:AF63 AF67:AF68 AF72:AF73 AF77:AF78 AF82:AF83 AF87:AF88 AF92:AF93 AF97:AF98 AF102:AF103 AF107:AF108 AF112:AF113 AF117:AF118 AF122:AF123 AF127:AF128 AF132:AF133 AF142:AF143 AF147:AF148 AF152:AF153 AF157:AF158 AF162:AF163 AF167:AF168 AF172:AF173 AF177:AF178 AF182:AF183 AF187:AF188 AF192:AF193 AF197:AF198 AF202:AF203 AF207:AF208 AF212:AF213 AF217:AF218 AF222:AF223 AF227:AF228 AF232:AF233 AF237:AF238 AF242:AF243 AF247:AF248 AF252:AF253 AF257:AF258 AF262:AF263 AF267:AF268 AF137:AF138</xm:sqref>
        </x14:dataValidation>
        <x14:dataValidation type="list" allowBlank="1" showInputMessage="1" showErrorMessage="1" xr:uid="{D9290B32-A2A1-4AE0-A179-6797201B7240}">
          <x14:formula1>
            <xm:f>Lists!$C$2:$C$12</xm:f>
          </x14:formula1>
          <xm:sqref>AE4:AE1048576</xm:sqref>
        </x14:dataValidation>
        <x14:dataValidation type="list" allowBlank="1" showInputMessage="1" showErrorMessage="1" xr:uid="{712A8E96-1E2E-4A12-A558-C94F6D91637F}">
          <x14:formula1>
            <xm:f>Lists!$E$2:$E$3</xm:f>
          </x14:formula1>
          <xm:sqref>P4:Z268 C4:L268</xm:sqref>
        </x14:dataValidation>
        <x14:dataValidation type="list" allowBlank="1" showInputMessage="1" showErrorMessage="1" xr:uid="{08483C01-20CA-4994-B4F0-A8478AAC4E0B}">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AF268"/>
  <sheetViews>
    <sheetView showGridLines="0" showRowColHeaders="0" workbookViewId="0">
      <pane xSplit="2" ySplit="3" topLeftCell="C4" activePane="bottomRight" state="frozen"/>
      <selection pane="topRight" activeCell="C1" sqref="C1"/>
      <selection pane="bottomLeft" activeCell="A4" sqref="A4"/>
      <selection pane="bottomRight" activeCell="B1" sqref="B1"/>
    </sheetView>
  </sheetViews>
  <sheetFormatPr defaultRowHeight="15" x14ac:dyDescent="0.2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1" width="14.28515625" style="2" customWidth="1"/>
    <col min="12" max="12" width="9.140625" style="2"/>
    <col min="13" max="13" width="17.42578125" style="2" customWidth="1"/>
    <col min="14" max="14" width="9.140625" style="2" hidden="1" customWidth="1"/>
    <col min="15" max="15" width="13.42578125" style="7" hidden="1" customWidth="1"/>
    <col min="16" max="16" width="14.42578125" style="2" customWidth="1"/>
    <col min="17" max="17" width="13.140625" style="2" customWidth="1"/>
    <col min="18" max="18" width="15.28515625" style="2" customWidth="1"/>
    <col min="19" max="20" width="13.140625" style="2" customWidth="1"/>
    <col min="21" max="21" width="15.7109375" style="2" customWidth="1"/>
    <col min="22" max="22" width="17" style="2" customWidth="1"/>
    <col min="23" max="23" width="15.28515625" style="2" customWidth="1"/>
    <col min="24" max="25" width="14.28515625" style="2" customWidth="1"/>
    <col min="26" max="26" width="9.140625" style="2"/>
    <col min="27" max="27" width="15.7109375" style="2" customWidth="1"/>
    <col min="28" max="28" width="9.140625" style="7" hidden="1" customWidth="1"/>
    <col min="29" max="29" width="12.140625" style="7" hidden="1" customWidth="1"/>
    <col min="30" max="30" width="23.28515625" style="7" bestFit="1" customWidth="1"/>
    <col min="31" max="32" width="19.28515625" customWidth="1"/>
  </cols>
  <sheetData>
    <row r="1" spans="1:32" ht="19.5" thickBot="1" x14ac:dyDescent="0.3">
      <c r="A1" s="91" t="s">
        <v>100</v>
      </c>
      <c r="B1" s="95"/>
      <c r="C1" s="174" t="s">
        <v>42</v>
      </c>
      <c r="D1" s="174"/>
      <c r="E1" s="174"/>
      <c r="F1" s="174"/>
      <c r="G1" s="174"/>
      <c r="H1" s="174"/>
      <c r="I1" s="174"/>
      <c r="J1" s="174"/>
      <c r="K1" s="174"/>
      <c r="L1" s="174"/>
      <c r="M1" s="174"/>
      <c r="N1" s="174"/>
      <c r="O1" s="174"/>
      <c r="P1" s="172" t="s">
        <v>43</v>
      </c>
      <c r="Q1" s="172"/>
      <c r="R1" s="172"/>
      <c r="S1" s="172"/>
      <c r="T1" s="172"/>
      <c r="U1" s="172"/>
      <c r="V1" s="172"/>
      <c r="W1" s="172"/>
      <c r="X1" s="172"/>
      <c r="Y1" s="172"/>
      <c r="Z1" s="172"/>
      <c r="AA1" s="172"/>
      <c r="AB1" s="172"/>
      <c r="AC1" s="172"/>
      <c r="AD1" s="175"/>
      <c r="AE1" s="173" t="s">
        <v>19</v>
      </c>
      <c r="AF1" s="173"/>
    </row>
    <row r="2" spans="1:32" ht="31.5" thickTop="1" thickBot="1" x14ac:dyDescent="0.3">
      <c r="A2" s="92" t="s">
        <v>85</v>
      </c>
      <c r="B2" s="96"/>
      <c r="C2" s="174"/>
      <c r="D2" s="174"/>
      <c r="E2" s="174"/>
      <c r="F2" s="174"/>
      <c r="G2" s="174"/>
      <c r="H2" s="174"/>
      <c r="I2" s="174"/>
      <c r="J2" s="174"/>
      <c r="K2" s="174"/>
      <c r="L2" s="174"/>
      <c r="M2" s="174"/>
      <c r="N2" s="174"/>
      <c r="O2" s="174"/>
      <c r="P2" s="172"/>
      <c r="Q2" s="172"/>
      <c r="R2" s="172"/>
      <c r="S2" s="172"/>
      <c r="T2" s="172"/>
      <c r="U2" s="172"/>
      <c r="V2" s="172"/>
      <c r="W2" s="172"/>
      <c r="X2" s="172"/>
      <c r="Y2" s="172"/>
      <c r="Z2" s="172"/>
      <c r="AA2" s="172"/>
      <c r="AB2" s="172"/>
      <c r="AC2" s="172"/>
      <c r="AD2" s="175"/>
      <c r="AE2" s="173"/>
      <c r="AF2" s="173"/>
    </row>
    <row r="3" spans="1:32" s="1" customFormat="1" ht="46.5" thickTop="1" thickBot="1" x14ac:dyDescent="0.3">
      <c r="A3" s="62" t="s">
        <v>14</v>
      </c>
      <c r="B3" s="62" t="s">
        <v>0</v>
      </c>
      <c r="C3" s="63" t="s">
        <v>101</v>
      </c>
      <c r="D3" s="63" t="s">
        <v>102</v>
      </c>
      <c r="E3" s="63" t="s">
        <v>1</v>
      </c>
      <c r="F3" s="63" t="s">
        <v>2</v>
      </c>
      <c r="G3" s="63" t="s">
        <v>3</v>
      </c>
      <c r="H3" s="63" t="s">
        <v>4</v>
      </c>
      <c r="I3" s="63" t="s">
        <v>103</v>
      </c>
      <c r="J3" s="63" t="s">
        <v>7</v>
      </c>
      <c r="K3" s="63" t="s">
        <v>104</v>
      </c>
      <c r="L3" s="63" t="s">
        <v>8</v>
      </c>
      <c r="M3" s="63" t="s">
        <v>38</v>
      </c>
      <c r="N3" s="69" t="s">
        <v>9</v>
      </c>
      <c r="O3" s="69" t="s">
        <v>61</v>
      </c>
      <c r="P3" s="64" t="s">
        <v>6</v>
      </c>
      <c r="Q3" s="64" t="s">
        <v>105</v>
      </c>
      <c r="R3" s="64" t="s">
        <v>103</v>
      </c>
      <c r="S3" s="64" t="s">
        <v>106</v>
      </c>
      <c r="T3" s="64" t="s">
        <v>10</v>
      </c>
      <c r="U3" s="64" t="s">
        <v>5</v>
      </c>
      <c r="V3" s="64" t="s">
        <v>107</v>
      </c>
      <c r="W3" s="64" t="s">
        <v>11</v>
      </c>
      <c r="X3" s="64" t="s">
        <v>12</v>
      </c>
      <c r="Y3" s="64" t="s">
        <v>108</v>
      </c>
      <c r="Z3" s="64" t="s">
        <v>8</v>
      </c>
      <c r="AA3" s="64" t="s">
        <v>39</v>
      </c>
      <c r="AB3" s="70" t="s">
        <v>13</v>
      </c>
      <c r="AC3" s="70" t="s">
        <v>57</v>
      </c>
      <c r="AD3" s="176" t="s">
        <v>58</v>
      </c>
      <c r="AE3" s="65" t="s">
        <v>18</v>
      </c>
      <c r="AF3" s="65" t="s">
        <v>33</v>
      </c>
    </row>
    <row r="4" spans="1:32" ht="15.75" thickTop="1" x14ac:dyDescent="0.25">
      <c r="A4" s="180"/>
      <c r="B4" s="60"/>
      <c r="C4" s="61"/>
      <c r="D4" s="61"/>
      <c r="E4" s="61"/>
      <c r="F4" s="61"/>
      <c r="G4" s="61"/>
      <c r="H4" s="61"/>
      <c r="I4" s="61"/>
      <c r="J4" s="61"/>
      <c r="K4" s="61"/>
      <c r="L4" s="61"/>
      <c r="M4" s="165"/>
      <c r="N4" s="122">
        <f>COUNTIF(C4:L8,"y")</f>
        <v>0</v>
      </c>
      <c r="O4" s="146" t="str">
        <f>IF(N4&gt;0,"OK","No Observation")</f>
        <v>No Observation</v>
      </c>
      <c r="P4" s="61"/>
      <c r="Q4" s="61"/>
      <c r="R4" s="61"/>
      <c r="S4" s="61"/>
      <c r="T4" s="61"/>
      <c r="U4" s="61"/>
      <c r="V4" s="61"/>
      <c r="W4" s="61"/>
      <c r="X4" s="61"/>
      <c r="Y4" s="61"/>
      <c r="Z4" s="61"/>
      <c r="AA4" s="165"/>
      <c r="AB4" s="122">
        <f>COUNTIF(P4:Z8,"Y")</f>
        <v>0</v>
      </c>
      <c r="AC4" s="146" t="str">
        <f>IF(AB4&gt;0,"OK","No Debrief")</f>
        <v>No Debrief</v>
      </c>
      <c r="AD4" s="56" t="s">
        <v>62</v>
      </c>
      <c r="AE4" s="150"/>
      <c r="AF4" s="149"/>
    </row>
    <row r="5" spans="1:32" x14ac:dyDescent="0.25">
      <c r="A5" s="181"/>
      <c r="B5" s="35"/>
      <c r="C5" s="36"/>
      <c r="D5" s="36"/>
      <c r="E5" s="36"/>
      <c r="F5" s="36"/>
      <c r="G5" s="36"/>
      <c r="H5" s="36"/>
      <c r="I5" s="36"/>
      <c r="J5" s="36"/>
      <c r="K5" s="36"/>
      <c r="L5" s="36"/>
      <c r="M5" s="144"/>
      <c r="N5" s="123"/>
      <c r="O5" s="147"/>
      <c r="P5" s="36"/>
      <c r="Q5" s="36"/>
      <c r="R5" s="36"/>
      <c r="S5" s="36"/>
      <c r="T5" s="36"/>
      <c r="U5" s="36"/>
      <c r="V5" s="36"/>
      <c r="W5" s="36"/>
      <c r="X5" s="36"/>
      <c r="Y5" s="36"/>
      <c r="Z5" s="36"/>
      <c r="AA5" s="144"/>
      <c r="AB5" s="123"/>
      <c r="AC5" s="147"/>
      <c r="AD5" s="94" t="str">
        <f>IF(O4="OK", "Yes", "No")</f>
        <v>No</v>
      </c>
      <c r="AE5" s="126"/>
      <c r="AF5" s="150"/>
    </row>
    <row r="6" spans="1:32" x14ac:dyDescent="0.25">
      <c r="A6" s="181"/>
      <c r="B6" s="35"/>
      <c r="C6" s="36"/>
      <c r="D6" s="36"/>
      <c r="E6" s="36"/>
      <c r="F6" s="36"/>
      <c r="G6" s="36"/>
      <c r="H6" s="36"/>
      <c r="I6" s="36"/>
      <c r="J6" s="36"/>
      <c r="K6" s="36"/>
      <c r="L6" s="36"/>
      <c r="M6" s="144"/>
      <c r="N6" s="123"/>
      <c r="O6" s="147"/>
      <c r="P6" s="36"/>
      <c r="Q6" s="36"/>
      <c r="R6" s="36"/>
      <c r="S6" s="36"/>
      <c r="T6" s="36"/>
      <c r="U6" s="36"/>
      <c r="V6" s="36"/>
      <c r="W6" s="36"/>
      <c r="X6" s="36"/>
      <c r="Y6" s="36"/>
      <c r="Z6" s="36"/>
      <c r="AA6" s="144"/>
      <c r="AB6" s="123"/>
      <c r="AC6" s="147"/>
      <c r="AD6" s="55" t="s">
        <v>63</v>
      </c>
      <c r="AE6" s="126"/>
      <c r="AF6" s="93" t="s">
        <v>86</v>
      </c>
    </row>
    <row r="7" spans="1:32" x14ac:dyDescent="0.25">
      <c r="A7" s="181"/>
      <c r="B7" s="35"/>
      <c r="C7" s="36"/>
      <c r="D7" s="36"/>
      <c r="E7" s="36"/>
      <c r="F7" s="36"/>
      <c r="G7" s="36"/>
      <c r="H7" s="36"/>
      <c r="I7" s="36"/>
      <c r="J7" s="36"/>
      <c r="K7" s="36"/>
      <c r="L7" s="36"/>
      <c r="M7" s="144"/>
      <c r="N7" s="123"/>
      <c r="O7" s="147"/>
      <c r="P7" s="36"/>
      <c r="Q7" s="36"/>
      <c r="R7" s="36"/>
      <c r="S7" s="36"/>
      <c r="T7" s="36"/>
      <c r="U7" s="36"/>
      <c r="V7" s="36"/>
      <c r="W7" s="36"/>
      <c r="X7" s="36"/>
      <c r="Y7" s="36"/>
      <c r="Z7" s="36"/>
      <c r="AA7" s="144"/>
      <c r="AB7" s="123"/>
      <c r="AC7" s="147"/>
      <c r="AD7" s="94" t="str">
        <f>IF(AC4="OK","Yes","No")</f>
        <v>No</v>
      </c>
      <c r="AE7" s="126"/>
      <c r="AF7" s="134"/>
    </row>
    <row r="8" spans="1:32" x14ac:dyDescent="0.25">
      <c r="A8" s="182"/>
      <c r="B8" s="37"/>
      <c r="C8" s="38"/>
      <c r="D8" s="38"/>
      <c r="E8" s="38"/>
      <c r="F8" s="38"/>
      <c r="G8" s="38"/>
      <c r="H8" s="38"/>
      <c r="I8" s="38"/>
      <c r="J8" s="38"/>
      <c r="K8" s="38"/>
      <c r="L8" s="38"/>
      <c r="M8" s="145"/>
      <c r="N8" s="124"/>
      <c r="O8" s="148"/>
      <c r="P8" s="38"/>
      <c r="Q8" s="38"/>
      <c r="R8" s="38"/>
      <c r="S8" s="38"/>
      <c r="T8" s="38"/>
      <c r="U8" s="38"/>
      <c r="V8" s="38"/>
      <c r="W8" s="38"/>
      <c r="X8" s="38"/>
      <c r="Y8" s="38"/>
      <c r="Z8" s="38"/>
      <c r="AA8" s="145"/>
      <c r="AB8" s="124"/>
      <c r="AC8" s="148"/>
      <c r="AD8" s="57" t="str">
        <f>IF(AND(AD5="Yes",AD7="Yes"),"Cycle Complete","Cycle Incomplete")</f>
        <v>Cycle Incomplete</v>
      </c>
      <c r="AE8" s="127"/>
      <c r="AF8" s="135"/>
    </row>
    <row r="9" spans="1:32" x14ac:dyDescent="0.25">
      <c r="A9" s="152"/>
      <c r="B9" s="39"/>
      <c r="C9" s="40"/>
      <c r="D9" s="40"/>
      <c r="E9" s="52"/>
      <c r="F9" s="40"/>
      <c r="G9" s="52"/>
      <c r="H9" s="40"/>
      <c r="I9" s="52"/>
      <c r="J9" s="40"/>
      <c r="K9" s="40"/>
      <c r="L9" s="40"/>
      <c r="M9" s="169"/>
      <c r="N9" s="131">
        <f>COUNTIF(C9:L13,"y")</f>
        <v>0</v>
      </c>
      <c r="O9" s="140" t="str">
        <f t="shared" ref="O9" si="0">IF(N9&gt;0,"OK","No Observation")</f>
        <v>No Observation</v>
      </c>
      <c r="P9" s="40"/>
      <c r="Q9" s="40"/>
      <c r="R9" s="40"/>
      <c r="S9" s="40"/>
      <c r="T9" s="40"/>
      <c r="U9" s="40"/>
      <c r="V9" s="40"/>
      <c r="W9" s="40"/>
      <c r="X9" s="40"/>
      <c r="Y9" s="40"/>
      <c r="Z9" s="40"/>
      <c r="AA9" s="169"/>
      <c r="AB9" s="131">
        <f>COUNTIF(P9:Z13,"Y")</f>
        <v>0</v>
      </c>
      <c r="AC9" s="140" t="str">
        <f t="shared" ref="AC9" si="1">IF(AB9&gt;0,"OK","No Debrief")</f>
        <v>No Debrief</v>
      </c>
      <c r="AD9" s="68" t="s">
        <v>62</v>
      </c>
      <c r="AE9" s="177"/>
      <c r="AF9" s="136"/>
    </row>
    <row r="10" spans="1:32" x14ac:dyDescent="0.25">
      <c r="A10" s="153"/>
      <c r="B10" s="41"/>
      <c r="C10" s="51"/>
      <c r="D10" s="42"/>
      <c r="E10" s="42"/>
      <c r="F10" s="42"/>
      <c r="G10" s="42"/>
      <c r="H10" s="42"/>
      <c r="I10" s="42"/>
      <c r="J10" s="42"/>
      <c r="K10" s="42"/>
      <c r="L10" s="42"/>
      <c r="M10" s="170"/>
      <c r="N10" s="132"/>
      <c r="O10" s="141"/>
      <c r="P10" s="42"/>
      <c r="Q10" s="42"/>
      <c r="R10" s="42"/>
      <c r="S10" s="42"/>
      <c r="T10" s="42"/>
      <c r="U10" s="42"/>
      <c r="V10" s="42"/>
      <c r="W10" s="42"/>
      <c r="X10" s="42"/>
      <c r="Y10" s="51"/>
      <c r="Z10" s="42"/>
      <c r="AA10" s="170"/>
      <c r="AB10" s="132"/>
      <c r="AC10" s="141"/>
      <c r="AD10" s="94" t="str">
        <f>IF(O9="OK", "Yes", "No")</f>
        <v>No</v>
      </c>
      <c r="AE10" s="178"/>
      <c r="AF10" s="137"/>
    </row>
    <row r="11" spans="1:32" x14ac:dyDescent="0.25">
      <c r="A11" s="153"/>
      <c r="B11" s="41"/>
      <c r="C11" s="42"/>
      <c r="D11" s="42"/>
      <c r="E11" s="42"/>
      <c r="F11" s="42"/>
      <c r="G11" s="42"/>
      <c r="H11" s="42"/>
      <c r="I11" s="42"/>
      <c r="J11" s="42"/>
      <c r="K11" s="42"/>
      <c r="L11" s="42"/>
      <c r="M11" s="170"/>
      <c r="N11" s="132"/>
      <c r="O11" s="141"/>
      <c r="P11" s="42"/>
      <c r="Q11" s="42"/>
      <c r="R11" s="42"/>
      <c r="S11" s="42"/>
      <c r="T11" s="42"/>
      <c r="U11" s="42"/>
      <c r="V11" s="42"/>
      <c r="W11" s="42"/>
      <c r="X11" s="42"/>
      <c r="Y11" s="42"/>
      <c r="Z11" s="42"/>
      <c r="AA11" s="170"/>
      <c r="AB11" s="132"/>
      <c r="AC11" s="141"/>
      <c r="AD11" s="55" t="s">
        <v>63</v>
      </c>
      <c r="AE11" s="178"/>
      <c r="AF11" s="93" t="s">
        <v>86</v>
      </c>
    </row>
    <row r="12" spans="1:32" x14ac:dyDescent="0.25">
      <c r="A12" s="154"/>
      <c r="B12" s="41"/>
      <c r="C12" s="42"/>
      <c r="D12" s="42"/>
      <c r="E12" s="42"/>
      <c r="F12" s="42"/>
      <c r="G12" s="42"/>
      <c r="H12" s="42"/>
      <c r="I12" s="42"/>
      <c r="J12" s="42"/>
      <c r="K12" s="42"/>
      <c r="L12" s="42"/>
      <c r="M12" s="170"/>
      <c r="N12" s="132"/>
      <c r="O12" s="141"/>
      <c r="P12" s="42"/>
      <c r="Q12" s="42"/>
      <c r="R12" s="42"/>
      <c r="S12" s="42"/>
      <c r="T12" s="42"/>
      <c r="U12" s="42"/>
      <c r="V12" s="42"/>
      <c r="W12" s="42"/>
      <c r="X12" s="42"/>
      <c r="Y12" s="42"/>
      <c r="Z12" s="42"/>
      <c r="AA12" s="170"/>
      <c r="AB12" s="132"/>
      <c r="AC12" s="141"/>
      <c r="AD12" s="94" t="str">
        <f>IF(AC9="OK","Yes","No")</f>
        <v>No</v>
      </c>
      <c r="AE12" s="178"/>
      <c r="AF12" s="138"/>
    </row>
    <row r="13" spans="1:32" x14ac:dyDescent="0.25">
      <c r="A13" s="53" t="str">
        <f>IF(AND(B9&gt;0, AD8="Cycle Complete"), "", "Caution: Previous cycle incomplete")</f>
        <v>Caution: Previous cycle incomplete</v>
      </c>
      <c r="B13" s="43"/>
      <c r="C13" s="44"/>
      <c r="D13" s="44"/>
      <c r="E13" s="44"/>
      <c r="F13" s="44"/>
      <c r="G13" s="44"/>
      <c r="H13" s="44"/>
      <c r="I13" s="44"/>
      <c r="J13" s="44"/>
      <c r="K13" s="44"/>
      <c r="L13" s="44"/>
      <c r="M13" s="171"/>
      <c r="N13" s="133"/>
      <c r="O13" s="142"/>
      <c r="P13" s="44"/>
      <c r="Q13" s="44"/>
      <c r="R13" s="44"/>
      <c r="S13" s="44"/>
      <c r="T13" s="44"/>
      <c r="U13" s="44"/>
      <c r="V13" s="44"/>
      <c r="W13" s="44"/>
      <c r="X13" s="44"/>
      <c r="Y13" s="44"/>
      <c r="Z13" s="44"/>
      <c r="AA13" s="171"/>
      <c r="AB13" s="133"/>
      <c r="AC13" s="142"/>
      <c r="AD13" s="57" t="str">
        <f>IF(AND(AD10="Yes",AD12="Yes"),"Cycle Complete","Cycle Incomplete")</f>
        <v>Cycle Incomplete</v>
      </c>
      <c r="AE13" s="179"/>
      <c r="AF13" s="139"/>
    </row>
    <row r="14" spans="1:32" ht="15" customHeight="1" x14ac:dyDescent="0.25">
      <c r="A14" s="155"/>
      <c r="B14" s="33"/>
      <c r="C14" s="34"/>
      <c r="D14" s="34"/>
      <c r="E14" s="34"/>
      <c r="F14" s="34"/>
      <c r="G14" s="34"/>
      <c r="H14" s="34"/>
      <c r="I14" s="34"/>
      <c r="J14" s="34"/>
      <c r="K14" s="34"/>
      <c r="L14" s="34"/>
      <c r="M14" s="143"/>
      <c r="N14" s="122">
        <f>COUNTIF(C14:L18,"y")</f>
        <v>0</v>
      </c>
      <c r="O14" s="146" t="str">
        <f t="shared" ref="O14" si="2">IF(N14&gt;0,"OK","No Observation")</f>
        <v>No Observation</v>
      </c>
      <c r="P14" s="34"/>
      <c r="Q14" s="34"/>
      <c r="R14" s="34"/>
      <c r="S14" s="34"/>
      <c r="T14" s="34"/>
      <c r="U14" s="34"/>
      <c r="V14" s="34"/>
      <c r="W14" s="34"/>
      <c r="X14" s="34"/>
      <c r="Y14" s="34"/>
      <c r="Z14" s="34"/>
      <c r="AA14" s="143"/>
      <c r="AB14" s="122">
        <f>COUNTIF(P14:Z18,"Y")</f>
        <v>0</v>
      </c>
      <c r="AC14" s="146" t="str">
        <f t="shared" ref="AC14:AC24" si="3">IF(AB14&gt;0,"OK","No Debrief")</f>
        <v>No Debrief</v>
      </c>
      <c r="AD14" s="68" t="s">
        <v>62</v>
      </c>
      <c r="AE14" s="125"/>
      <c r="AF14" s="151"/>
    </row>
    <row r="15" spans="1:32" x14ac:dyDescent="0.25">
      <c r="A15" s="156"/>
      <c r="B15" s="35"/>
      <c r="C15" s="36"/>
      <c r="D15" s="36"/>
      <c r="E15" s="36"/>
      <c r="F15" s="36"/>
      <c r="G15" s="36"/>
      <c r="H15" s="36"/>
      <c r="I15" s="36"/>
      <c r="J15" s="36"/>
      <c r="K15" s="36"/>
      <c r="L15" s="36"/>
      <c r="M15" s="144"/>
      <c r="N15" s="123"/>
      <c r="O15" s="147"/>
      <c r="P15" s="36"/>
      <c r="Q15" s="36"/>
      <c r="R15" s="36"/>
      <c r="S15" s="36"/>
      <c r="T15" s="36"/>
      <c r="U15" s="36"/>
      <c r="V15" s="36"/>
      <c r="W15" s="36"/>
      <c r="X15" s="36"/>
      <c r="Y15" s="36"/>
      <c r="Z15" s="36"/>
      <c r="AA15" s="144"/>
      <c r="AB15" s="123"/>
      <c r="AC15" s="147"/>
      <c r="AD15" s="94" t="str">
        <f>IF(O14="OK", "Yes", "No")</f>
        <v>No</v>
      </c>
      <c r="AE15" s="126"/>
      <c r="AF15" s="150"/>
    </row>
    <row r="16" spans="1:32" x14ac:dyDescent="0.25">
      <c r="A16" s="156"/>
      <c r="B16" s="35"/>
      <c r="C16" s="36"/>
      <c r="D16" s="36"/>
      <c r="E16" s="36"/>
      <c r="F16" s="36"/>
      <c r="G16" s="36"/>
      <c r="H16" s="36"/>
      <c r="I16" s="36"/>
      <c r="J16" s="36"/>
      <c r="K16" s="36"/>
      <c r="L16" s="36"/>
      <c r="M16" s="144"/>
      <c r="N16" s="123"/>
      <c r="O16" s="147"/>
      <c r="P16" s="36"/>
      <c r="Q16" s="36"/>
      <c r="R16" s="36"/>
      <c r="S16" s="36"/>
      <c r="T16" s="36"/>
      <c r="U16" s="36"/>
      <c r="V16" s="36"/>
      <c r="W16" s="36"/>
      <c r="X16" s="36"/>
      <c r="Y16" s="36"/>
      <c r="Z16" s="36"/>
      <c r="AA16" s="144"/>
      <c r="AB16" s="123"/>
      <c r="AC16" s="147"/>
      <c r="AD16" s="55" t="s">
        <v>63</v>
      </c>
      <c r="AE16" s="126"/>
      <c r="AF16" s="93" t="s">
        <v>86</v>
      </c>
    </row>
    <row r="17" spans="1:32" x14ac:dyDescent="0.25">
      <c r="A17" s="157"/>
      <c r="B17" s="35"/>
      <c r="C17" s="36"/>
      <c r="D17" s="36"/>
      <c r="E17" s="36"/>
      <c r="F17" s="36"/>
      <c r="G17" s="36"/>
      <c r="H17" s="36"/>
      <c r="I17" s="36"/>
      <c r="J17" s="36"/>
      <c r="K17" s="36"/>
      <c r="L17" s="36"/>
      <c r="M17" s="144"/>
      <c r="N17" s="123"/>
      <c r="O17" s="147"/>
      <c r="P17" s="36"/>
      <c r="Q17" s="36"/>
      <c r="R17" s="36"/>
      <c r="S17" s="36"/>
      <c r="T17" s="36"/>
      <c r="U17" s="36"/>
      <c r="V17" s="36"/>
      <c r="W17" s="36"/>
      <c r="X17" s="36"/>
      <c r="Y17" s="36"/>
      <c r="Z17" s="36"/>
      <c r="AA17" s="144"/>
      <c r="AB17" s="123"/>
      <c r="AC17" s="147"/>
      <c r="AD17" s="94" t="str">
        <f>IF(AC14="OK","Yes","No")</f>
        <v>No</v>
      </c>
      <c r="AE17" s="126"/>
      <c r="AF17" s="134"/>
    </row>
    <row r="18" spans="1:32" x14ac:dyDescent="0.25">
      <c r="A18" s="71" t="str">
        <f>IF(AD13="Cycle Complete", "", "Caution: Previous cycle incomplete")</f>
        <v>Caution: Previous cycle incomplete</v>
      </c>
      <c r="B18" s="37"/>
      <c r="C18" s="38"/>
      <c r="D18" s="38"/>
      <c r="E18" s="38"/>
      <c r="F18" s="38"/>
      <c r="G18" s="38"/>
      <c r="H18" s="38"/>
      <c r="I18" s="38"/>
      <c r="J18" s="38"/>
      <c r="K18" s="38"/>
      <c r="L18" s="38"/>
      <c r="M18" s="145"/>
      <c r="N18" s="124"/>
      <c r="O18" s="148"/>
      <c r="P18" s="38"/>
      <c r="Q18" s="38"/>
      <c r="R18" s="38"/>
      <c r="S18" s="38"/>
      <c r="T18" s="38"/>
      <c r="U18" s="38"/>
      <c r="V18" s="38"/>
      <c r="W18" s="38"/>
      <c r="X18" s="38"/>
      <c r="Y18" s="38"/>
      <c r="Z18" s="38"/>
      <c r="AA18" s="145"/>
      <c r="AB18" s="124"/>
      <c r="AC18" s="148"/>
      <c r="AD18" s="57" t="str">
        <f>IF(AND(AD15="Yes",AD17="Yes"),"Cycle Complete","Cycle Incomplete")</f>
        <v>Cycle Incomplete</v>
      </c>
      <c r="AE18" s="127"/>
      <c r="AF18" s="135"/>
    </row>
    <row r="19" spans="1:32" ht="15" customHeight="1" x14ac:dyDescent="0.25">
      <c r="A19" s="152"/>
      <c r="B19" s="45"/>
      <c r="C19" s="46"/>
      <c r="D19" s="46"/>
      <c r="E19" s="46"/>
      <c r="F19" s="46"/>
      <c r="G19" s="46"/>
      <c r="H19" s="46"/>
      <c r="I19" s="46"/>
      <c r="J19" s="46"/>
      <c r="K19" s="46"/>
      <c r="L19" s="46"/>
      <c r="M19" s="128"/>
      <c r="N19" s="131">
        <f>COUNTIF(C19:L23,"y")</f>
        <v>0</v>
      </c>
      <c r="O19" s="140" t="str">
        <f t="shared" ref="O19" si="4">IF(N19&gt;0,"OK","No Observation")</f>
        <v>No Observation</v>
      </c>
      <c r="P19" s="46"/>
      <c r="Q19" s="46"/>
      <c r="R19" s="46"/>
      <c r="S19" s="46"/>
      <c r="T19" s="46"/>
      <c r="U19" s="46"/>
      <c r="V19" s="46"/>
      <c r="W19" s="46"/>
      <c r="X19" s="46"/>
      <c r="Y19" s="46"/>
      <c r="Z19" s="46"/>
      <c r="AA19" s="128"/>
      <c r="AB19" s="131">
        <f>COUNTIF(P19:Z23,"Y")</f>
        <v>0</v>
      </c>
      <c r="AC19" s="140" t="str">
        <f t="shared" si="3"/>
        <v>No Debrief</v>
      </c>
      <c r="AD19" s="68" t="s">
        <v>62</v>
      </c>
      <c r="AE19" s="119"/>
      <c r="AF19" s="136"/>
    </row>
    <row r="20" spans="1:32" x14ac:dyDescent="0.25">
      <c r="A20" s="153"/>
      <c r="B20" s="47"/>
      <c r="C20" s="48"/>
      <c r="D20" s="48"/>
      <c r="E20" s="48"/>
      <c r="F20" s="48"/>
      <c r="G20" s="48"/>
      <c r="H20" s="48"/>
      <c r="I20" s="48"/>
      <c r="J20" s="48"/>
      <c r="K20" s="48"/>
      <c r="L20" s="48"/>
      <c r="M20" s="129"/>
      <c r="N20" s="132"/>
      <c r="O20" s="141"/>
      <c r="P20" s="48"/>
      <c r="Q20" s="48"/>
      <c r="R20" s="48"/>
      <c r="S20" s="48"/>
      <c r="T20" s="48"/>
      <c r="U20" s="48"/>
      <c r="V20" s="48"/>
      <c r="W20" s="48"/>
      <c r="X20" s="48"/>
      <c r="Y20" s="48"/>
      <c r="Z20" s="48"/>
      <c r="AA20" s="129"/>
      <c r="AB20" s="132"/>
      <c r="AC20" s="141"/>
      <c r="AD20" s="94" t="str">
        <f>IF(O19="OK", "Yes", "No")</f>
        <v>No</v>
      </c>
      <c r="AE20" s="120"/>
      <c r="AF20" s="137"/>
    </row>
    <row r="21" spans="1:32" x14ac:dyDescent="0.25">
      <c r="A21" s="153"/>
      <c r="B21" s="47"/>
      <c r="C21" s="48"/>
      <c r="D21" s="48"/>
      <c r="E21" s="48"/>
      <c r="F21" s="48"/>
      <c r="G21" s="48"/>
      <c r="H21" s="48"/>
      <c r="I21" s="48"/>
      <c r="J21" s="48"/>
      <c r="K21" s="48"/>
      <c r="L21" s="48"/>
      <c r="M21" s="129"/>
      <c r="N21" s="132"/>
      <c r="O21" s="141"/>
      <c r="P21" s="48"/>
      <c r="Q21" s="48"/>
      <c r="R21" s="48"/>
      <c r="S21" s="48"/>
      <c r="T21" s="48"/>
      <c r="U21" s="48"/>
      <c r="V21" s="48"/>
      <c r="W21" s="48"/>
      <c r="X21" s="48"/>
      <c r="Y21" s="48"/>
      <c r="Z21" s="48"/>
      <c r="AA21" s="129"/>
      <c r="AB21" s="132"/>
      <c r="AC21" s="141"/>
      <c r="AD21" s="55" t="s">
        <v>63</v>
      </c>
      <c r="AE21" s="120"/>
      <c r="AF21" s="93" t="s">
        <v>86</v>
      </c>
    </row>
    <row r="22" spans="1:32" x14ac:dyDescent="0.25">
      <c r="A22" s="154"/>
      <c r="B22" s="47"/>
      <c r="C22" s="48"/>
      <c r="D22" s="48"/>
      <c r="E22" s="48"/>
      <c r="F22" s="48"/>
      <c r="G22" s="48"/>
      <c r="H22" s="48"/>
      <c r="I22" s="48"/>
      <c r="J22" s="48"/>
      <c r="K22" s="48"/>
      <c r="L22" s="48"/>
      <c r="M22" s="129"/>
      <c r="N22" s="132"/>
      <c r="O22" s="141"/>
      <c r="P22" s="48"/>
      <c r="Q22" s="48"/>
      <c r="R22" s="48"/>
      <c r="S22" s="48"/>
      <c r="T22" s="48"/>
      <c r="U22" s="48"/>
      <c r="V22" s="48"/>
      <c r="W22" s="48"/>
      <c r="X22" s="48"/>
      <c r="Y22" s="48"/>
      <c r="Z22" s="48"/>
      <c r="AA22" s="129"/>
      <c r="AB22" s="132"/>
      <c r="AC22" s="141"/>
      <c r="AD22" s="94" t="str">
        <f>IF(AC19="OK","Yes","No")</f>
        <v>No</v>
      </c>
      <c r="AE22" s="120"/>
      <c r="AF22" s="138"/>
    </row>
    <row r="23" spans="1:32" x14ac:dyDescent="0.25">
      <c r="A23" s="53" t="str">
        <f>IF(AD18="Cycle Complete", "", "Caution: Previous cycle incomplete")</f>
        <v>Caution: Previous cycle incomplete</v>
      </c>
      <c r="B23" s="49"/>
      <c r="C23" s="50"/>
      <c r="D23" s="50"/>
      <c r="E23" s="50"/>
      <c r="F23" s="50"/>
      <c r="G23" s="50"/>
      <c r="H23" s="50"/>
      <c r="I23" s="50"/>
      <c r="J23" s="50"/>
      <c r="K23" s="50"/>
      <c r="L23" s="50"/>
      <c r="M23" s="130"/>
      <c r="N23" s="133"/>
      <c r="O23" s="142"/>
      <c r="P23" s="50"/>
      <c r="Q23" s="50"/>
      <c r="R23" s="50"/>
      <c r="S23" s="50"/>
      <c r="T23" s="50"/>
      <c r="U23" s="50"/>
      <c r="V23" s="50"/>
      <c r="W23" s="50"/>
      <c r="X23" s="50"/>
      <c r="Y23" s="50"/>
      <c r="Z23" s="50"/>
      <c r="AA23" s="130"/>
      <c r="AB23" s="133"/>
      <c r="AC23" s="142"/>
      <c r="AD23" s="57" t="str">
        <f>IF(AND(AD20="Yes",AD22="Yes"),"Cycle Complete","Cycle Incomplete")</f>
        <v>Cycle Incomplete</v>
      </c>
      <c r="AE23" s="121"/>
      <c r="AF23" s="139"/>
    </row>
    <row r="24" spans="1:32" ht="15" customHeight="1" x14ac:dyDescent="0.25">
      <c r="A24" s="155"/>
      <c r="B24" s="33"/>
      <c r="C24" s="34"/>
      <c r="D24" s="34"/>
      <c r="E24" s="34"/>
      <c r="F24" s="34"/>
      <c r="G24" s="34"/>
      <c r="H24" s="34"/>
      <c r="I24" s="34"/>
      <c r="J24" s="34"/>
      <c r="K24" s="34"/>
      <c r="L24" s="34"/>
      <c r="M24" s="143"/>
      <c r="N24" s="122">
        <f>COUNTIF(C24:L28,"y")</f>
        <v>0</v>
      </c>
      <c r="O24" s="146" t="str">
        <f t="shared" ref="O24" si="5">IF(N24&gt;0,"OK","No Observation")</f>
        <v>No Observation</v>
      </c>
      <c r="P24" s="34"/>
      <c r="Q24" s="34"/>
      <c r="R24" s="34"/>
      <c r="S24" s="34"/>
      <c r="T24" s="34"/>
      <c r="U24" s="34"/>
      <c r="V24" s="34"/>
      <c r="W24" s="34"/>
      <c r="X24" s="34"/>
      <c r="Y24" s="34"/>
      <c r="Z24" s="34"/>
      <c r="AA24" s="143"/>
      <c r="AB24" s="122">
        <f>COUNTIF(P24:Z28,"Y")</f>
        <v>0</v>
      </c>
      <c r="AC24" s="146" t="str">
        <f t="shared" si="3"/>
        <v>No Debrief</v>
      </c>
      <c r="AD24" s="68" t="s">
        <v>62</v>
      </c>
      <c r="AE24" s="125"/>
      <c r="AF24" s="151"/>
    </row>
    <row r="25" spans="1:32" x14ac:dyDescent="0.25">
      <c r="A25" s="156"/>
      <c r="B25" s="35"/>
      <c r="C25" s="36"/>
      <c r="D25" s="36"/>
      <c r="E25" s="36"/>
      <c r="F25" s="36"/>
      <c r="G25" s="36"/>
      <c r="H25" s="36"/>
      <c r="I25" s="36"/>
      <c r="J25" s="36"/>
      <c r="K25" s="36"/>
      <c r="L25" s="36"/>
      <c r="M25" s="144"/>
      <c r="N25" s="123"/>
      <c r="O25" s="147"/>
      <c r="P25" s="36"/>
      <c r="Q25" s="36"/>
      <c r="R25" s="36"/>
      <c r="S25" s="36"/>
      <c r="T25" s="36"/>
      <c r="U25" s="36"/>
      <c r="V25" s="36"/>
      <c r="W25" s="36"/>
      <c r="X25" s="36"/>
      <c r="Y25" s="36"/>
      <c r="Z25" s="36"/>
      <c r="AA25" s="144"/>
      <c r="AB25" s="123"/>
      <c r="AC25" s="147"/>
      <c r="AD25" s="94" t="str">
        <f>IF(O24="OK", "Yes", "No")</f>
        <v>No</v>
      </c>
      <c r="AE25" s="126"/>
      <c r="AF25" s="150"/>
    </row>
    <row r="26" spans="1:32" x14ac:dyDescent="0.25">
      <c r="A26" s="156"/>
      <c r="B26" s="35"/>
      <c r="C26" s="36"/>
      <c r="D26" s="36"/>
      <c r="E26" s="36"/>
      <c r="F26" s="36"/>
      <c r="G26" s="36"/>
      <c r="H26" s="36"/>
      <c r="I26" s="36"/>
      <c r="J26" s="36"/>
      <c r="K26" s="36"/>
      <c r="L26" s="36"/>
      <c r="M26" s="144"/>
      <c r="N26" s="123"/>
      <c r="O26" s="147"/>
      <c r="P26" s="36"/>
      <c r="Q26" s="36"/>
      <c r="R26" s="36"/>
      <c r="S26" s="36"/>
      <c r="T26" s="36"/>
      <c r="U26" s="36"/>
      <c r="V26" s="36"/>
      <c r="W26" s="36"/>
      <c r="X26" s="36"/>
      <c r="Y26" s="36"/>
      <c r="Z26" s="36"/>
      <c r="AA26" s="144"/>
      <c r="AB26" s="123"/>
      <c r="AC26" s="147"/>
      <c r="AD26" s="55" t="s">
        <v>63</v>
      </c>
      <c r="AE26" s="126"/>
      <c r="AF26" s="93" t="s">
        <v>86</v>
      </c>
    </row>
    <row r="27" spans="1:32" x14ac:dyDescent="0.25">
      <c r="A27" s="157"/>
      <c r="B27" s="35"/>
      <c r="C27" s="36"/>
      <c r="D27" s="36"/>
      <c r="E27" s="36"/>
      <c r="F27" s="36"/>
      <c r="G27" s="36"/>
      <c r="H27" s="36"/>
      <c r="I27" s="36"/>
      <c r="J27" s="36"/>
      <c r="K27" s="36"/>
      <c r="L27" s="36"/>
      <c r="M27" s="144"/>
      <c r="N27" s="123"/>
      <c r="O27" s="147"/>
      <c r="P27" s="36"/>
      <c r="Q27" s="36"/>
      <c r="R27" s="36"/>
      <c r="S27" s="36"/>
      <c r="T27" s="36"/>
      <c r="U27" s="36"/>
      <c r="V27" s="36"/>
      <c r="W27" s="36"/>
      <c r="X27" s="36"/>
      <c r="Y27" s="36"/>
      <c r="Z27" s="36"/>
      <c r="AA27" s="144"/>
      <c r="AB27" s="123"/>
      <c r="AC27" s="147"/>
      <c r="AD27" s="94" t="str">
        <f>IF(AC24="OK","Yes","No")</f>
        <v>No</v>
      </c>
      <c r="AE27" s="126"/>
      <c r="AF27" s="134"/>
    </row>
    <row r="28" spans="1:32" x14ac:dyDescent="0.25">
      <c r="A28" s="71" t="str">
        <f>IF(AD23="Cycle Complete", "", "Caution: Previous cycle incomplete")</f>
        <v>Caution: Previous cycle incomplete</v>
      </c>
      <c r="B28" s="37"/>
      <c r="C28" s="38"/>
      <c r="D28" s="38"/>
      <c r="E28" s="38"/>
      <c r="F28" s="38"/>
      <c r="G28" s="38"/>
      <c r="H28" s="38"/>
      <c r="I28" s="38"/>
      <c r="J28" s="38"/>
      <c r="K28" s="38"/>
      <c r="L28" s="38"/>
      <c r="M28" s="145"/>
      <c r="N28" s="124"/>
      <c r="O28" s="148"/>
      <c r="P28" s="38"/>
      <c r="Q28" s="38"/>
      <c r="R28" s="38"/>
      <c r="S28" s="38"/>
      <c r="T28" s="38"/>
      <c r="U28" s="38"/>
      <c r="V28" s="38"/>
      <c r="W28" s="38"/>
      <c r="X28" s="38"/>
      <c r="Y28" s="38"/>
      <c r="Z28" s="38"/>
      <c r="AA28" s="145"/>
      <c r="AB28" s="124"/>
      <c r="AC28" s="148"/>
      <c r="AD28" s="57" t="str">
        <f>IF(AND(AD25="Yes",AD27="Yes"),"Cycle Complete","Cycle Incomplete")</f>
        <v>Cycle Incomplete</v>
      </c>
      <c r="AE28" s="127"/>
      <c r="AF28" s="135"/>
    </row>
    <row r="29" spans="1:32" ht="15" customHeight="1" x14ac:dyDescent="0.25">
      <c r="A29" s="152"/>
      <c r="B29" s="45"/>
      <c r="C29" s="46"/>
      <c r="D29" s="46"/>
      <c r="E29" s="46"/>
      <c r="F29" s="46"/>
      <c r="G29" s="46"/>
      <c r="H29" s="46"/>
      <c r="I29" s="46"/>
      <c r="J29" s="46"/>
      <c r="K29" s="46"/>
      <c r="L29" s="46"/>
      <c r="M29" s="166"/>
      <c r="N29" s="131">
        <f>COUNTIF(C29:L33,"y")</f>
        <v>0</v>
      </c>
      <c r="O29" s="140" t="str">
        <f t="shared" ref="O29" si="6">IF(N29&gt;0,"OK","No Observation")</f>
        <v>No Observation</v>
      </c>
      <c r="P29" s="46"/>
      <c r="Q29" s="46"/>
      <c r="R29" s="46"/>
      <c r="S29" s="46"/>
      <c r="T29" s="46"/>
      <c r="U29" s="46"/>
      <c r="V29" s="46"/>
      <c r="W29" s="46"/>
      <c r="X29" s="46"/>
      <c r="Y29" s="46"/>
      <c r="Z29" s="46"/>
      <c r="AA29" s="128"/>
      <c r="AB29" s="131">
        <f>COUNTIF(P29:Z33,"Y")</f>
        <v>0</v>
      </c>
      <c r="AC29" s="140" t="str">
        <f t="shared" ref="AC29" si="7">IF(AB29&gt;0,"OK","No Debrief")</f>
        <v>No Debrief</v>
      </c>
      <c r="AD29" s="68" t="s">
        <v>62</v>
      </c>
      <c r="AE29" s="119"/>
      <c r="AF29" s="136"/>
    </row>
    <row r="30" spans="1:32" x14ac:dyDescent="0.25">
      <c r="A30" s="153"/>
      <c r="B30" s="47"/>
      <c r="C30" s="48"/>
      <c r="D30" s="48"/>
      <c r="E30" s="48"/>
      <c r="F30" s="48"/>
      <c r="G30" s="48"/>
      <c r="H30" s="48"/>
      <c r="I30" s="48"/>
      <c r="J30" s="48"/>
      <c r="K30" s="48"/>
      <c r="L30" s="48"/>
      <c r="M30" s="167"/>
      <c r="N30" s="132"/>
      <c r="O30" s="141"/>
      <c r="P30" s="48"/>
      <c r="Q30" s="48"/>
      <c r="R30" s="48"/>
      <c r="S30" s="48"/>
      <c r="T30" s="48"/>
      <c r="U30" s="48"/>
      <c r="V30" s="48"/>
      <c r="W30" s="48"/>
      <c r="X30" s="48"/>
      <c r="Y30" s="48"/>
      <c r="Z30" s="48"/>
      <c r="AA30" s="129"/>
      <c r="AB30" s="132"/>
      <c r="AC30" s="141"/>
      <c r="AD30" s="94" t="str">
        <f>IF(O29="OK", "Yes", "No")</f>
        <v>No</v>
      </c>
      <c r="AE30" s="120"/>
      <c r="AF30" s="137"/>
    </row>
    <row r="31" spans="1:32" x14ac:dyDescent="0.25">
      <c r="A31" s="153"/>
      <c r="B31" s="47"/>
      <c r="C31" s="48"/>
      <c r="D31" s="48"/>
      <c r="E31" s="48"/>
      <c r="F31" s="48"/>
      <c r="G31" s="48"/>
      <c r="H31" s="48"/>
      <c r="I31" s="48"/>
      <c r="J31" s="48"/>
      <c r="K31" s="48"/>
      <c r="L31" s="48"/>
      <c r="M31" s="167"/>
      <c r="N31" s="132"/>
      <c r="O31" s="141"/>
      <c r="P31" s="48"/>
      <c r="Q31" s="48"/>
      <c r="R31" s="48"/>
      <c r="S31" s="48"/>
      <c r="T31" s="48"/>
      <c r="U31" s="48"/>
      <c r="V31" s="48"/>
      <c r="W31" s="48"/>
      <c r="X31" s="48"/>
      <c r="Y31" s="48"/>
      <c r="Z31" s="48"/>
      <c r="AA31" s="129"/>
      <c r="AB31" s="132"/>
      <c r="AC31" s="141"/>
      <c r="AD31" s="55" t="s">
        <v>63</v>
      </c>
      <c r="AE31" s="120"/>
      <c r="AF31" s="93" t="s">
        <v>86</v>
      </c>
    </row>
    <row r="32" spans="1:32" x14ac:dyDescent="0.25">
      <c r="A32" s="154"/>
      <c r="B32" s="47"/>
      <c r="C32" s="48"/>
      <c r="D32" s="48"/>
      <c r="E32" s="48"/>
      <c r="F32" s="48"/>
      <c r="G32" s="48"/>
      <c r="H32" s="48"/>
      <c r="I32" s="48"/>
      <c r="J32" s="48"/>
      <c r="K32" s="48"/>
      <c r="L32" s="48"/>
      <c r="M32" s="167"/>
      <c r="N32" s="132"/>
      <c r="O32" s="141"/>
      <c r="P32" s="48"/>
      <c r="Q32" s="48"/>
      <c r="R32" s="48"/>
      <c r="S32" s="48"/>
      <c r="T32" s="48"/>
      <c r="U32" s="48"/>
      <c r="V32" s="48"/>
      <c r="W32" s="48"/>
      <c r="X32" s="48"/>
      <c r="Y32" s="48"/>
      <c r="Z32" s="48"/>
      <c r="AA32" s="129"/>
      <c r="AB32" s="132"/>
      <c r="AC32" s="141"/>
      <c r="AD32" s="94" t="str">
        <f>IF(AC29="OK","Yes","No")</f>
        <v>No</v>
      </c>
      <c r="AE32" s="120"/>
      <c r="AF32" s="138"/>
    </row>
    <row r="33" spans="1:32" x14ac:dyDescent="0.25">
      <c r="A33" s="53" t="str">
        <f>IF(AD28="Cycle Complete", "", "Caution: Previous cycle incomplete")</f>
        <v>Caution: Previous cycle incomplete</v>
      </c>
      <c r="B33" s="49"/>
      <c r="C33" s="50"/>
      <c r="D33" s="50"/>
      <c r="E33" s="50"/>
      <c r="F33" s="50"/>
      <c r="G33" s="50"/>
      <c r="H33" s="50"/>
      <c r="I33" s="50"/>
      <c r="J33" s="50"/>
      <c r="K33" s="50"/>
      <c r="L33" s="50"/>
      <c r="M33" s="168"/>
      <c r="N33" s="133"/>
      <c r="O33" s="142"/>
      <c r="P33" s="50"/>
      <c r="Q33" s="50"/>
      <c r="R33" s="50"/>
      <c r="S33" s="50"/>
      <c r="T33" s="50"/>
      <c r="U33" s="50"/>
      <c r="V33" s="50"/>
      <c r="W33" s="50"/>
      <c r="X33" s="50"/>
      <c r="Y33" s="50"/>
      <c r="Z33" s="50"/>
      <c r="AA33" s="130"/>
      <c r="AB33" s="133"/>
      <c r="AC33" s="142"/>
      <c r="AD33" s="57" t="str">
        <f>IF(AND(AD30="Yes",AD32="Yes"),"Cycle Complete","Cycle Incomplete")</f>
        <v>Cycle Incomplete</v>
      </c>
      <c r="AE33" s="121"/>
      <c r="AF33" s="139"/>
    </row>
    <row r="34" spans="1:32" ht="15" customHeight="1" x14ac:dyDescent="0.25">
      <c r="A34" s="155"/>
      <c r="B34" s="33"/>
      <c r="C34" s="34"/>
      <c r="D34" s="34"/>
      <c r="E34" s="34"/>
      <c r="F34" s="34"/>
      <c r="G34" s="34"/>
      <c r="H34" s="34"/>
      <c r="I34" s="34"/>
      <c r="J34" s="34"/>
      <c r="K34" s="34"/>
      <c r="L34" s="34"/>
      <c r="M34" s="143"/>
      <c r="N34" s="122">
        <f>COUNTIF(C34:L38,"y")</f>
        <v>0</v>
      </c>
      <c r="O34" s="146" t="str">
        <f t="shared" ref="O34" si="8">IF(N34&gt;0,"OK","No Observation")</f>
        <v>No Observation</v>
      </c>
      <c r="P34" s="34"/>
      <c r="Q34" s="34"/>
      <c r="R34" s="34"/>
      <c r="S34" s="34"/>
      <c r="T34" s="34"/>
      <c r="U34" s="34"/>
      <c r="V34" s="34"/>
      <c r="W34" s="34"/>
      <c r="X34" s="34"/>
      <c r="Y34" s="34"/>
      <c r="Z34" s="34"/>
      <c r="AA34" s="143"/>
      <c r="AB34" s="122">
        <f>COUNTIF(P34:Z38,"Y")</f>
        <v>0</v>
      </c>
      <c r="AC34" s="146" t="str">
        <f t="shared" ref="AC34" si="9">IF(AB34&gt;0,"OK","No Debrief")</f>
        <v>No Debrief</v>
      </c>
      <c r="AD34" s="68" t="s">
        <v>62</v>
      </c>
      <c r="AE34" s="125"/>
      <c r="AF34" s="151"/>
    </row>
    <row r="35" spans="1:32" x14ac:dyDescent="0.25">
      <c r="A35" s="156"/>
      <c r="B35" s="35"/>
      <c r="C35" s="36"/>
      <c r="D35" s="36"/>
      <c r="E35" s="36"/>
      <c r="F35" s="36"/>
      <c r="G35" s="36"/>
      <c r="H35" s="36"/>
      <c r="I35" s="36"/>
      <c r="J35" s="36"/>
      <c r="K35" s="36"/>
      <c r="L35" s="36"/>
      <c r="M35" s="144"/>
      <c r="N35" s="123"/>
      <c r="O35" s="147"/>
      <c r="P35" s="36"/>
      <c r="Q35" s="36"/>
      <c r="R35" s="36"/>
      <c r="S35" s="36"/>
      <c r="T35" s="36"/>
      <c r="U35" s="36"/>
      <c r="V35" s="36"/>
      <c r="W35" s="36"/>
      <c r="X35" s="36"/>
      <c r="Y35" s="36"/>
      <c r="Z35" s="36"/>
      <c r="AA35" s="144"/>
      <c r="AB35" s="123"/>
      <c r="AC35" s="147"/>
      <c r="AD35" s="94" t="str">
        <f>IF(O34="OK", "Yes", "No")</f>
        <v>No</v>
      </c>
      <c r="AE35" s="126"/>
      <c r="AF35" s="150"/>
    </row>
    <row r="36" spans="1:32" x14ac:dyDescent="0.25">
      <c r="A36" s="156"/>
      <c r="B36" s="35"/>
      <c r="C36" s="36"/>
      <c r="D36" s="36"/>
      <c r="E36" s="36"/>
      <c r="F36" s="36"/>
      <c r="G36" s="36"/>
      <c r="H36" s="36"/>
      <c r="I36" s="36"/>
      <c r="J36" s="36"/>
      <c r="K36" s="36"/>
      <c r="L36" s="36"/>
      <c r="M36" s="144"/>
      <c r="N36" s="123"/>
      <c r="O36" s="147"/>
      <c r="P36" s="36"/>
      <c r="Q36" s="36"/>
      <c r="R36" s="36"/>
      <c r="S36" s="36"/>
      <c r="T36" s="36"/>
      <c r="U36" s="36"/>
      <c r="V36" s="36"/>
      <c r="W36" s="36"/>
      <c r="X36" s="36"/>
      <c r="Y36" s="36"/>
      <c r="Z36" s="36"/>
      <c r="AA36" s="144"/>
      <c r="AB36" s="123"/>
      <c r="AC36" s="147"/>
      <c r="AD36" s="55" t="s">
        <v>63</v>
      </c>
      <c r="AE36" s="126"/>
      <c r="AF36" s="93" t="s">
        <v>86</v>
      </c>
    </row>
    <row r="37" spans="1:32" x14ac:dyDescent="0.25">
      <c r="A37" s="157"/>
      <c r="B37" s="35"/>
      <c r="C37" s="36"/>
      <c r="D37" s="36"/>
      <c r="E37" s="36"/>
      <c r="F37" s="36"/>
      <c r="G37" s="36"/>
      <c r="H37" s="36"/>
      <c r="I37" s="36"/>
      <c r="J37" s="36"/>
      <c r="K37" s="36"/>
      <c r="L37" s="36"/>
      <c r="M37" s="144"/>
      <c r="N37" s="123"/>
      <c r="O37" s="147"/>
      <c r="P37" s="36"/>
      <c r="Q37" s="36"/>
      <c r="R37" s="36"/>
      <c r="S37" s="36"/>
      <c r="T37" s="36"/>
      <c r="U37" s="36"/>
      <c r="V37" s="36"/>
      <c r="W37" s="36"/>
      <c r="X37" s="36"/>
      <c r="Y37" s="36"/>
      <c r="Z37" s="36"/>
      <c r="AA37" s="144"/>
      <c r="AB37" s="123"/>
      <c r="AC37" s="147"/>
      <c r="AD37" s="94" t="str">
        <f>IF(AC34="OK","Yes","No")</f>
        <v>No</v>
      </c>
      <c r="AE37" s="126"/>
      <c r="AF37" s="134"/>
    </row>
    <row r="38" spans="1:32" x14ac:dyDescent="0.25">
      <c r="A38" s="71" t="str">
        <f>IF(AD33="Cycle Complete", "", "Caution: Previous cycle incomplete")</f>
        <v>Caution: Previous cycle incomplete</v>
      </c>
      <c r="B38" s="37"/>
      <c r="C38" s="38"/>
      <c r="D38" s="38"/>
      <c r="E38" s="38"/>
      <c r="F38" s="38"/>
      <c r="G38" s="38"/>
      <c r="H38" s="38"/>
      <c r="I38" s="38"/>
      <c r="J38" s="38"/>
      <c r="K38" s="38"/>
      <c r="L38" s="38"/>
      <c r="M38" s="145"/>
      <c r="N38" s="124"/>
      <c r="O38" s="148"/>
      <c r="P38" s="38"/>
      <c r="Q38" s="38"/>
      <c r="R38" s="38"/>
      <c r="S38" s="38"/>
      <c r="T38" s="38"/>
      <c r="U38" s="38"/>
      <c r="V38" s="38"/>
      <c r="W38" s="38"/>
      <c r="X38" s="38"/>
      <c r="Y38" s="38"/>
      <c r="Z38" s="38"/>
      <c r="AA38" s="145"/>
      <c r="AB38" s="124"/>
      <c r="AC38" s="148"/>
      <c r="AD38" s="57" t="str">
        <f>IF(AND(AD35="Yes",AD37="Yes"),"Cycle Complete","Cycle Incomplete")</f>
        <v>Cycle Incomplete</v>
      </c>
      <c r="AE38" s="127"/>
      <c r="AF38" s="135"/>
    </row>
    <row r="39" spans="1:32" ht="15" customHeight="1" x14ac:dyDescent="0.25">
      <c r="A39" s="152"/>
      <c r="B39" s="45"/>
      <c r="C39" s="46"/>
      <c r="D39" s="46"/>
      <c r="E39" s="46"/>
      <c r="F39" s="46"/>
      <c r="G39" s="46"/>
      <c r="H39" s="46"/>
      <c r="I39" s="46"/>
      <c r="J39" s="46"/>
      <c r="K39" s="46"/>
      <c r="L39" s="46"/>
      <c r="M39" s="128"/>
      <c r="N39" s="131">
        <f>COUNTIF(C39:L43,"y")</f>
        <v>0</v>
      </c>
      <c r="O39" s="140" t="str">
        <f t="shared" ref="O39" si="10">IF(N39&gt;0,"OK","No Observation")</f>
        <v>No Observation</v>
      </c>
      <c r="P39" s="46"/>
      <c r="Q39" s="46"/>
      <c r="R39" s="46"/>
      <c r="S39" s="46"/>
      <c r="T39" s="46"/>
      <c r="U39" s="46"/>
      <c r="V39" s="46"/>
      <c r="W39" s="46"/>
      <c r="X39" s="46"/>
      <c r="Y39" s="46"/>
      <c r="Z39" s="46"/>
      <c r="AA39" s="128"/>
      <c r="AB39" s="131">
        <f>COUNTIF(P39:Z43,"Y")</f>
        <v>0</v>
      </c>
      <c r="AC39" s="140" t="str">
        <f t="shared" ref="AC39" si="11">IF(AB39&gt;0,"OK","No Debrief")</f>
        <v>No Debrief</v>
      </c>
      <c r="AD39" s="68" t="s">
        <v>62</v>
      </c>
      <c r="AE39" s="119"/>
      <c r="AF39" s="136"/>
    </row>
    <row r="40" spans="1:32" x14ac:dyDescent="0.25">
      <c r="A40" s="153"/>
      <c r="B40" s="47"/>
      <c r="C40" s="48"/>
      <c r="D40" s="48"/>
      <c r="E40" s="48"/>
      <c r="F40" s="48"/>
      <c r="G40" s="48"/>
      <c r="H40" s="48"/>
      <c r="I40" s="48"/>
      <c r="J40" s="48"/>
      <c r="K40" s="48"/>
      <c r="L40" s="48"/>
      <c r="M40" s="129"/>
      <c r="N40" s="132"/>
      <c r="O40" s="141"/>
      <c r="P40" s="48"/>
      <c r="Q40" s="48"/>
      <c r="R40" s="48"/>
      <c r="S40" s="48"/>
      <c r="T40" s="48"/>
      <c r="U40" s="48"/>
      <c r="V40" s="48"/>
      <c r="W40" s="48"/>
      <c r="X40" s="48"/>
      <c r="Y40" s="48"/>
      <c r="Z40" s="48"/>
      <c r="AA40" s="129"/>
      <c r="AB40" s="132"/>
      <c r="AC40" s="141"/>
      <c r="AD40" s="94" t="str">
        <f>IF(O39="OK", "Yes", "No")</f>
        <v>No</v>
      </c>
      <c r="AE40" s="120"/>
      <c r="AF40" s="137"/>
    </row>
    <row r="41" spans="1:32" x14ac:dyDescent="0.25">
      <c r="A41" s="153"/>
      <c r="B41" s="47"/>
      <c r="C41" s="48"/>
      <c r="D41" s="48"/>
      <c r="E41" s="48"/>
      <c r="F41" s="48"/>
      <c r="G41" s="48"/>
      <c r="H41" s="48"/>
      <c r="I41" s="48"/>
      <c r="J41" s="48"/>
      <c r="K41" s="48"/>
      <c r="L41" s="48"/>
      <c r="M41" s="129"/>
      <c r="N41" s="132"/>
      <c r="O41" s="141"/>
      <c r="P41" s="48"/>
      <c r="Q41" s="48"/>
      <c r="R41" s="48"/>
      <c r="S41" s="48"/>
      <c r="T41" s="48"/>
      <c r="U41" s="48"/>
      <c r="V41" s="48"/>
      <c r="W41" s="48"/>
      <c r="X41" s="48"/>
      <c r="Y41" s="48"/>
      <c r="Z41" s="48"/>
      <c r="AA41" s="129"/>
      <c r="AB41" s="132"/>
      <c r="AC41" s="141"/>
      <c r="AD41" s="55" t="s">
        <v>63</v>
      </c>
      <c r="AE41" s="120"/>
      <c r="AF41" s="93" t="s">
        <v>86</v>
      </c>
    </row>
    <row r="42" spans="1:32" x14ac:dyDescent="0.25">
      <c r="A42" s="154"/>
      <c r="B42" s="47"/>
      <c r="C42" s="48"/>
      <c r="D42" s="48"/>
      <c r="E42" s="48"/>
      <c r="F42" s="48"/>
      <c r="G42" s="48"/>
      <c r="H42" s="48"/>
      <c r="I42" s="48"/>
      <c r="J42" s="48"/>
      <c r="K42" s="48"/>
      <c r="L42" s="48"/>
      <c r="M42" s="129"/>
      <c r="N42" s="132"/>
      <c r="O42" s="141"/>
      <c r="P42" s="48"/>
      <c r="Q42" s="48"/>
      <c r="R42" s="48"/>
      <c r="S42" s="48"/>
      <c r="T42" s="48"/>
      <c r="U42" s="48"/>
      <c r="V42" s="48"/>
      <c r="W42" s="48"/>
      <c r="X42" s="48"/>
      <c r="Y42" s="48"/>
      <c r="Z42" s="48"/>
      <c r="AA42" s="129"/>
      <c r="AB42" s="132"/>
      <c r="AC42" s="141"/>
      <c r="AD42" s="94" t="str">
        <f>IF(AC39="OK","Yes","No")</f>
        <v>No</v>
      </c>
      <c r="AE42" s="120"/>
      <c r="AF42" s="138"/>
    </row>
    <row r="43" spans="1:32" x14ac:dyDescent="0.25">
      <c r="A43" s="53" t="str">
        <f>IF(AD38="Cycle Complete", "", "Caution: Previous cycle incomplete")</f>
        <v>Caution: Previous cycle incomplete</v>
      </c>
      <c r="B43" s="49"/>
      <c r="C43" s="50"/>
      <c r="D43" s="50"/>
      <c r="E43" s="50"/>
      <c r="F43" s="50"/>
      <c r="G43" s="50"/>
      <c r="H43" s="50"/>
      <c r="I43" s="50"/>
      <c r="J43" s="50"/>
      <c r="K43" s="50"/>
      <c r="L43" s="50"/>
      <c r="M43" s="130"/>
      <c r="N43" s="133"/>
      <c r="O43" s="142"/>
      <c r="P43" s="50"/>
      <c r="Q43" s="50"/>
      <c r="R43" s="50"/>
      <c r="S43" s="50"/>
      <c r="T43" s="50"/>
      <c r="U43" s="50"/>
      <c r="V43" s="50"/>
      <c r="W43" s="50"/>
      <c r="X43" s="50"/>
      <c r="Y43" s="50"/>
      <c r="Z43" s="50"/>
      <c r="AA43" s="130"/>
      <c r="AB43" s="133"/>
      <c r="AC43" s="142"/>
      <c r="AD43" s="57" t="str">
        <f>IF(AND(AD40="Yes",AD42="Yes"),"Cycle Complete","Cycle Incomplete")</f>
        <v>Cycle Incomplete</v>
      </c>
      <c r="AE43" s="121"/>
      <c r="AF43" s="139"/>
    </row>
    <row r="44" spans="1:32" ht="15" customHeight="1" x14ac:dyDescent="0.25">
      <c r="A44" s="155"/>
      <c r="B44" s="33"/>
      <c r="C44" s="34"/>
      <c r="D44" s="34"/>
      <c r="E44" s="34"/>
      <c r="F44" s="34"/>
      <c r="G44" s="34"/>
      <c r="H44" s="34"/>
      <c r="I44" s="34"/>
      <c r="J44" s="34"/>
      <c r="K44" s="34"/>
      <c r="L44" s="34"/>
      <c r="M44" s="143"/>
      <c r="N44" s="122">
        <f>COUNTIF(C44:L48,"y")</f>
        <v>0</v>
      </c>
      <c r="O44" s="146" t="str">
        <f t="shared" ref="O44" si="12">IF(N44&gt;0,"OK","No Observation")</f>
        <v>No Observation</v>
      </c>
      <c r="P44" s="34"/>
      <c r="Q44" s="34"/>
      <c r="R44" s="34"/>
      <c r="S44" s="34"/>
      <c r="T44" s="34"/>
      <c r="U44" s="34"/>
      <c r="V44" s="34"/>
      <c r="W44" s="34"/>
      <c r="X44" s="34"/>
      <c r="Y44" s="34"/>
      <c r="Z44" s="34"/>
      <c r="AA44" s="143"/>
      <c r="AB44" s="122">
        <f>COUNTIF(P44:Z48,"Y")</f>
        <v>0</v>
      </c>
      <c r="AC44" s="146" t="str">
        <f t="shared" ref="AC44" si="13">IF(AB44&gt;0,"OK","No Debrief")</f>
        <v>No Debrief</v>
      </c>
      <c r="AD44" s="68" t="s">
        <v>62</v>
      </c>
      <c r="AE44" s="125"/>
      <c r="AF44" s="151"/>
    </row>
    <row r="45" spans="1:32" x14ac:dyDescent="0.25">
      <c r="A45" s="156"/>
      <c r="B45" s="35"/>
      <c r="C45" s="36"/>
      <c r="D45" s="36"/>
      <c r="E45" s="36"/>
      <c r="F45" s="36"/>
      <c r="G45" s="36"/>
      <c r="H45" s="36"/>
      <c r="I45" s="36"/>
      <c r="J45" s="36"/>
      <c r="K45" s="36"/>
      <c r="L45" s="36"/>
      <c r="M45" s="144"/>
      <c r="N45" s="123"/>
      <c r="O45" s="147"/>
      <c r="P45" s="36"/>
      <c r="Q45" s="36"/>
      <c r="R45" s="36"/>
      <c r="S45" s="36"/>
      <c r="T45" s="36"/>
      <c r="U45" s="36"/>
      <c r="V45" s="36"/>
      <c r="W45" s="36"/>
      <c r="X45" s="36"/>
      <c r="Y45" s="36"/>
      <c r="Z45" s="36"/>
      <c r="AA45" s="144"/>
      <c r="AB45" s="123"/>
      <c r="AC45" s="147"/>
      <c r="AD45" s="94" t="str">
        <f>IF(O44="OK", "Yes", "No")</f>
        <v>No</v>
      </c>
      <c r="AE45" s="126"/>
      <c r="AF45" s="150"/>
    </row>
    <row r="46" spans="1:32" x14ac:dyDescent="0.25">
      <c r="A46" s="156"/>
      <c r="B46" s="35"/>
      <c r="C46" s="36"/>
      <c r="D46" s="36"/>
      <c r="E46" s="36"/>
      <c r="F46" s="36"/>
      <c r="G46" s="36"/>
      <c r="H46" s="36"/>
      <c r="I46" s="36"/>
      <c r="J46" s="36"/>
      <c r="K46" s="36"/>
      <c r="L46" s="36"/>
      <c r="M46" s="144"/>
      <c r="N46" s="123"/>
      <c r="O46" s="147"/>
      <c r="P46" s="36"/>
      <c r="Q46" s="36"/>
      <c r="R46" s="36"/>
      <c r="S46" s="36"/>
      <c r="T46" s="36"/>
      <c r="U46" s="36"/>
      <c r="V46" s="36"/>
      <c r="W46" s="36"/>
      <c r="X46" s="36"/>
      <c r="Y46" s="36"/>
      <c r="Z46" s="36"/>
      <c r="AA46" s="144"/>
      <c r="AB46" s="123"/>
      <c r="AC46" s="147"/>
      <c r="AD46" s="55" t="s">
        <v>63</v>
      </c>
      <c r="AE46" s="126"/>
      <c r="AF46" s="93" t="s">
        <v>86</v>
      </c>
    </row>
    <row r="47" spans="1:32" x14ac:dyDescent="0.25">
      <c r="A47" s="157"/>
      <c r="B47" s="35"/>
      <c r="C47" s="36"/>
      <c r="D47" s="36"/>
      <c r="E47" s="36"/>
      <c r="F47" s="36"/>
      <c r="G47" s="36"/>
      <c r="H47" s="36"/>
      <c r="I47" s="36"/>
      <c r="J47" s="36"/>
      <c r="K47" s="36"/>
      <c r="L47" s="36"/>
      <c r="M47" s="144"/>
      <c r="N47" s="123"/>
      <c r="O47" s="147"/>
      <c r="P47" s="36"/>
      <c r="Q47" s="36"/>
      <c r="R47" s="36"/>
      <c r="S47" s="36"/>
      <c r="T47" s="36"/>
      <c r="U47" s="36"/>
      <c r="V47" s="36"/>
      <c r="W47" s="36"/>
      <c r="X47" s="36"/>
      <c r="Y47" s="36"/>
      <c r="Z47" s="36"/>
      <c r="AA47" s="144"/>
      <c r="AB47" s="123"/>
      <c r="AC47" s="147"/>
      <c r="AD47" s="94" t="str">
        <f>IF(AC44="OK","Yes","No")</f>
        <v>No</v>
      </c>
      <c r="AE47" s="126"/>
      <c r="AF47" s="134"/>
    </row>
    <row r="48" spans="1:32" x14ac:dyDescent="0.25">
      <c r="A48" s="71" t="str">
        <f>IF(AD43="Cycle Complete", "", "Caution: Previous cycle incomplete")</f>
        <v>Caution: Previous cycle incomplete</v>
      </c>
      <c r="B48" s="37"/>
      <c r="C48" s="38"/>
      <c r="D48" s="38"/>
      <c r="E48" s="38"/>
      <c r="F48" s="38"/>
      <c r="G48" s="38"/>
      <c r="H48" s="38"/>
      <c r="I48" s="38"/>
      <c r="J48" s="38"/>
      <c r="K48" s="38"/>
      <c r="L48" s="38"/>
      <c r="M48" s="145"/>
      <c r="N48" s="124"/>
      <c r="O48" s="148"/>
      <c r="P48" s="38"/>
      <c r="Q48" s="38"/>
      <c r="R48" s="38"/>
      <c r="S48" s="38"/>
      <c r="T48" s="38"/>
      <c r="U48" s="38"/>
      <c r="V48" s="38"/>
      <c r="W48" s="38"/>
      <c r="X48" s="38"/>
      <c r="Y48" s="38"/>
      <c r="Z48" s="38"/>
      <c r="AA48" s="145"/>
      <c r="AB48" s="124"/>
      <c r="AC48" s="148"/>
      <c r="AD48" s="57" t="str">
        <f>IF(AND(AD45="Yes",AD47="Yes"),"Cycle Complete","Cycle Incomplete")</f>
        <v>Cycle Incomplete</v>
      </c>
      <c r="AE48" s="127"/>
      <c r="AF48" s="135"/>
    </row>
    <row r="49" spans="1:32" ht="15" customHeight="1" x14ac:dyDescent="0.25">
      <c r="A49" s="152"/>
      <c r="B49" s="45"/>
      <c r="C49" s="46"/>
      <c r="D49" s="46"/>
      <c r="E49" s="46"/>
      <c r="F49" s="46"/>
      <c r="G49" s="46"/>
      <c r="H49" s="46"/>
      <c r="I49" s="46"/>
      <c r="J49" s="46"/>
      <c r="K49" s="46"/>
      <c r="L49" s="46"/>
      <c r="M49" s="128"/>
      <c r="N49" s="131">
        <f>COUNTIF(C49:L53,"y")</f>
        <v>0</v>
      </c>
      <c r="O49" s="140" t="str">
        <f t="shared" ref="O49" si="14">IF(N49&gt;0,"OK","No Observation")</f>
        <v>No Observation</v>
      </c>
      <c r="P49" s="46"/>
      <c r="Q49" s="46"/>
      <c r="R49" s="46"/>
      <c r="S49" s="46"/>
      <c r="T49" s="46"/>
      <c r="U49" s="46"/>
      <c r="V49" s="46"/>
      <c r="W49" s="46"/>
      <c r="X49" s="46"/>
      <c r="Y49" s="46"/>
      <c r="Z49" s="46"/>
      <c r="AA49" s="128"/>
      <c r="AB49" s="131">
        <f>COUNTIF(P49:Z53,"Y")</f>
        <v>0</v>
      </c>
      <c r="AC49" s="140" t="str">
        <f t="shared" ref="AC49" si="15">IF(AB49&gt;0,"OK","No Debrief")</f>
        <v>No Debrief</v>
      </c>
      <c r="AD49" s="68" t="s">
        <v>62</v>
      </c>
      <c r="AE49" s="119"/>
      <c r="AF49" s="136"/>
    </row>
    <row r="50" spans="1:32" x14ac:dyDescent="0.25">
      <c r="A50" s="153"/>
      <c r="B50" s="47"/>
      <c r="C50" s="48"/>
      <c r="D50" s="48"/>
      <c r="E50" s="48"/>
      <c r="F50" s="48"/>
      <c r="G50" s="48"/>
      <c r="H50" s="48"/>
      <c r="I50" s="48"/>
      <c r="J50" s="48"/>
      <c r="K50" s="48"/>
      <c r="L50" s="48"/>
      <c r="M50" s="129"/>
      <c r="N50" s="132"/>
      <c r="O50" s="141"/>
      <c r="P50" s="48"/>
      <c r="Q50" s="48"/>
      <c r="R50" s="48"/>
      <c r="S50" s="48"/>
      <c r="T50" s="48"/>
      <c r="U50" s="48"/>
      <c r="V50" s="48"/>
      <c r="W50" s="48"/>
      <c r="X50" s="48"/>
      <c r="Y50" s="48"/>
      <c r="Z50" s="48"/>
      <c r="AA50" s="129"/>
      <c r="AB50" s="132"/>
      <c r="AC50" s="141"/>
      <c r="AD50" s="94" t="str">
        <f>IF(O49="OK", "Yes", "No")</f>
        <v>No</v>
      </c>
      <c r="AE50" s="120"/>
      <c r="AF50" s="137"/>
    </row>
    <row r="51" spans="1:32" x14ac:dyDescent="0.25">
      <c r="A51" s="153"/>
      <c r="B51" s="47"/>
      <c r="C51" s="48"/>
      <c r="D51" s="48"/>
      <c r="E51" s="48"/>
      <c r="F51" s="48"/>
      <c r="G51" s="48"/>
      <c r="H51" s="48"/>
      <c r="I51" s="48"/>
      <c r="J51" s="48"/>
      <c r="K51" s="48"/>
      <c r="L51" s="48"/>
      <c r="M51" s="129"/>
      <c r="N51" s="132"/>
      <c r="O51" s="141"/>
      <c r="P51" s="48"/>
      <c r="Q51" s="48"/>
      <c r="R51" s="48"/>
      <c r="S51" s="48"/>
      <c r="T51" s="48"/>
      <c r="U51" s="48"/>
      <c r="V51" s="48"/>
      <c r="W51" s="48"/>
      <c r="X51" s="48"/>
      <c r="Y51" s="48"/>
      <c r="Z51" s="48"/>
      <c r="AA51" s="129"/>
      <c r="AB51" s="132"/>
      <c r="AC51" s="141"/>
      <c r="AD51" s="55" t="s">
        <v>63</v>
      </c>
      <c r="AE51" s="120"/>
      <c r="AF51" s="93" t="s">
        <v>86</v>
      </c>
    </row>
    <row r="52" spans="1:32" x14ac:dyDescent="0.25">
      <c r="A52" s="154"/>
      <c r="B52" s="47"/>
      <c r="C52" s="48"/>
      <c r="D52" s="48"/>
      <c r="E52" s="48"/>
      <c r="F52" s="48"/>
      <c r="G52" s="48"/>
      <c r="H52" s="48"/>
      <c r="I52" s="48"/>
      <c r="J52" s="48"/>
      <c r="K52" s="48"/>
      <c r="L52" s="48"/>
      <c r="M52" s="129"/>
      <c r="N52" s="132"/>
      <c r="O52" s="141"/>
      <c r="P52" s="48"/>
      <c r="Q52" s="48"/>
      <c r="R52" s="48"/>
      <c r="S52" s="48"/>
      <c r="T52" s="48"/>
      <c r="U52" s="48"/>
      <c r="V52" s="48"/>
      <c r="W52" s="48"/>
      <c r="X52" s="48"/>
      <c r="Y52" s="48"/>
      <c r="Z52" s="48"/>
      <c r="AA52" s="129"/>
      <c r="AB52" s="132"/>
      <c r="AC52" s="141"/>
      <c r="AD52" s="94" t="str">
        <f>IF(AC49="OK","Yes","No")</f>
        <v>No</v>
      </c>
      <c r="AE52" s="120"/>
      <c r="AF52" s="138"/>
    </row>
    <row r="53" spans="1:32" x14ac:dyDescent="0.25">
      <c r="A53" s="53" t="str">
        <f>IF(AD48="Cycle Complete", "", "Caution: Previous cycle incomplete")</f>
        <v>Caution: Previous cycle incomplete</v>
      </c>
      <c r="B53" s="49"/>
      <c r="C53" s="50"/>
      <c r="D53" s="50"/>
      <c r="E53" s="50"/>
      <c r="F53" s="50"/>
      <c r="G53" s="50"/>
      <c r="H53" s="50"/>
      <c r="I53" s="50"/>
      <c r="J53" s="50"/>
      <c r="K53" s="50"/>
      <c r="L53" s="50"/>
      <c r="M53" s="130"/>
      <c r="N53" s="133"/>
      <c r="O53" s="142"/>
      <c r="P53" s="50"/>
      <c r="Q53" s="50"/>
      <c r="R53" s="50"/>
      <c r="S53" s="50"/>
      <c r="T53" s="50"/>
      <c r="U53" s="50"/>
      <c r="V53" s="50"/>
      <c r="W53" s="50"/>
      <c r="X53" s="50"/>
      <c r="Y53" s="50"/>
      <c r="Z53" s="50"/>
      <c r="AA53" s="130"/>
      <c r="AB53" s="133"/>
      <c r="AC53" s="142"/>
      <c r="AD53" s="57" t="str">
        <f>IF(AND(AD50="Yes",AD52="Yes"),"Cycle Complete","Cycle Incomplete")</f>
        <v>Cycle Incomplete</v>
      </c>
      <c r="AE53" s="121"/>
      <c r="AF53" s="139"/>
    </row>
    <row r="54" spans="1:32" ht="15" customHeight="1" x14ac:dyDescent="0.25">
      <c r="A54" s="155"/>
      <c r="B54" s="33"/>
      <c r="C54" s="34"/>
      <c r="D54" s="34"/>
      <c r="E54" s="34"/>
      <c r="F54" s="34"/>
      <c r="G54" s="34"/>
      <c r="H54" s="34"/>
      <c r="I54" s="34"/>
      <c r="J54" s="34"/>
      <c r="K54" s="34"/>
      <c r="L54" s="34"/>
      <c r="M54" s="143"/>
      <c r="N54" s="122">
        <f>COUNTIF(C54:L58,"y")</f>
        <v>0</v>
      </c>
      <c r="O54" s="146" t="str">
        <f t="shared" ref="O54" si="16">IF(N54&gt;0,"OK","No Observation")</f>
        <v>No Observation</v>
      </c>
      <c r="P54" s="34"/>
      <c r="Q54" s="34"/>
      <c r="R54" s="34"/>
      <c r="S54" s="34"/>
      <c r="T54" s="34"/>
      <c r="U54" s="34"/>
      <c r="V54" s="34"/>
      <c r="W54" s="34"/>
      <c r="X54" s="34"/>
      <c r="Y54" s="34"/>
      <c r="Z54" s="34"/>
      <c r="AA54" s="143"/>
      <c r="AB54" s="122">
        <f>COUNTIF(P54:Z58,"Y")</f>
        <v>0</v>
      </c>
      <c r="AC54" s="146" t="str">
        <f t="shared" ref="AC54" si="17">IF(AB54&gt;0,"OK","No Debrief")</f>
        <v>No Debrief</v>
      </c>
      <c r="AD54" s="68" t="s">
        <v>62</v>
      </c>
      <c r="AE54" s="125"/>
      <c r="AF54" s="151"/>
    </row>
    <row r="55" spans="1:32" x14ac:dyDescent="0.25">
      <c r="A55" s="156"/>
      <c r="B55" s="35"/>
      <c r="C55" s="36"/>
      <c r="D55" s="36"/>
      <c r="E55" s="36"/>
      <c r="F55" s="36"/>
      <c r="G55" s="36"/>
      <c r="H55" s="36"/>
      <c r="I55" s="36"/>
      <c r="J55" s="36"/>
      <c r="K55" s="36"/>
      <c r="L55" s="36"/>
      <c r="M55" s="144"/>
      <c r="N55" s="123"/>
      <c r="O55" s="147"/>
      <c r="P55" s="36"/>
      <c r="Q55" s="36"/>
      <c r="R55" s="36"/>
      <c r="S55" s="36"/>
      <c r="T55" s="36"/>
      <c r="U55" s="36"/>
      <c r="V55" s="36"/>
      <c r="W55" s="36"/>
      <c r="X55" s="36"/>
      <c r="Y55" s="36"/>
      <c r="Z55" s="36"/>
      <c r="AA55" s="144"/>
      <c r="AB55" s="123"/>
      <c r="AC55" s="147"/>
      <c r="AD55" s="94" t="str">
        <f>IF(O54="OK", "Yes", "No")</f>
        <v>No</v>
      </c>
      <c r="AE55" s="126"/>
      <c r="AF55" s="150"/>
    </row>
    <row r="56" spans="1:32" x14ac:dyDescent="0.25">
      <c r="A56" s="156"/>
      <c r="B56" s="35"/>
      <c r="C56" s="36"/>
      <c r="D56" s="36"/>
      <c r="E56" s="36"/>
      <c r="F56" s="36"/>
      <c r="G56" s="36"/>
      <c r="H56" s="36"/>
      <c r="I56" s="36"/>
      <c r="J56" s="36"/>
      <c r="K56" s="36"/>
      <c r="L56" s="36"/>
      <c r="M56" s="144"/>
      <c r="N56" s="123"/>
      <c r="O56" s="147"/>
      <c r="P56" s="36"/>
      <c r="Q56" s="36"/>
      <c r="R56" s="36"/>
      <c r="S56" s="36"/>
      <c r="T56" s="36"/>
      <c r="U56" s="36"/>
      <c r="V56" s="36"/>
      <c r="W56" s="36"/>
      <c r="X56" s="36"/>
      <c r="Y56" s="36"/>
      <c r="Z56" s="36"/>
      <c r="AA56" s="144"/>
      <c r="AB56" s="123"/>
      <c r="AC56" s="147"/>
      <c r="AD56" s="55" t="s">
        <v>63</v>
      </c>
      <c r="AE56" s="126"/>
      <c r="AF56" s="93" t="s">
        <v>86</v>
      </c>
    </row>
    <row r="57" spans="1:32" x14ac:dyDescent="0.25">
      <c r="A57" s="157"/>
      <c r="B57" s="35"/>
      <c r="C57" s="36"/>
      <c r="D57" s="36"/>
      <c r="E57" s="36"/>
      <c r="F57" s="36"/>
      <c r="G57" s="36"/>
      <c r="H57" s="36"/>
      <c r="I57" s="36"/>
      <c r="J57" s="36"/>
      <c r="K57" s="36"/>
      <c r="L57" s="36"/>
      <c r="M57" s="144"/>
      <c r="N57" s="123"/>
      <c r="O57" s="147"/>
      <c r="P57" s="36"/>
      <c r="Q57" s="36"/>
      <c r="R57" s="36"/>
      <c r="S57" s="36"/>
      <c r="T57" s="36"/>
      <c r="U57" s="36"/>
      <c r="V57" s="36"/>
      <c r="W57" s="36"/>
      <c r="X57" s="36"/>
      <c r="Y57" s="36"/>
      <c r="Z57" s="36"/>
      <c r="AA57" s="144"/>
      <c r="AB57" s="123"/>
      <c r="AC57" s="147"/>
      <c r="AD57" s="94" t="str">
        <f>IF(AC54="OK","Yes","No")</f>
        <v>No</v>
      </c>
      <c r="AE57" s="126"/>
      <c r="AF57" s="134"/>
    </row>
    <row r="58" spans="1:32" x14ac:dyDescent="0.25">
      <c r="A58" s="71" t="str">
        <f>IF(AD53="Cycle Complete", "", "Caution: Previous cycle incomplete")</f>
        <v>Caution: Previous cycle incomplete</v>
      </c>
      <c r="B58" s="37"/>
      <c r="C58" s="38"/>
      <c r="D58" s="38"/>
      <c r="E58" s="38"/>
      <c r="F58" s="38"/>
      <c r="G58" s="38"/>
      <c r="H58" s="38"/>
      <c r="I58" s="38"/>
      <c r="J58" s="38"/>
      <c r="K58" s="38"/>
      <c r="L58" s="38"/>
      <c r="M58" s="145"/>
      <c r="N58" s="124"/>
      <c r="O58" s="148"/>
      <c r="P58" s="38"/>
      <c r="Q58" s="38"/>
      <c r="R58" s="38"/>
      <c r="S58" s="38"/>
      <c r="T58" s="38"/>
      <c r="U58" s="38"/>
      <c r="V58" s="38"/>
      <c r="W58" s="38"/>
      <c r="X58" s="38"/>
      <c r="Y58" s="38"/>
      <c r="Z58" s="38"/>
      <c r="AA58" s="145"/>
      <c r="AB58" s="124"/>
      <c r="AC58" s="148"/>
      <c r="AD58" s="57" t="str">
        <f>IF(AND(AD55="Yes",AD57="Yes"),"Cycle Complete","Cycle Incomplete")</f>
        <v>Cycle Incomplete</v>
      </c>
      <c r="AE58" s="127"/>
      <c r="AF58" s="135"/>
    </row>
    <row r="59" spans="1:32" ht="15" customHeight="1" x14ac:dyDescent="0.25">
      <c r="A59" s="152"/>
      <c r="B59" s="45"/>
      <c r="C59" s="46"/>
      <c r="D59" s="46"/>
      <c r="E59" s="46"/>
      <c r="F59" s="46"/>
      <c r="G59" s="46"/>
      <c r="H59" s="46"/>
      <c r="I59" s="46"/>
      <c r="J59" s="46"/>
      <c r="K59" s="46"/>
      <c r="L59" s="46"/>
      <c r="M59" s="128"/>
      <c r="N59" s="131">
        <f>COUNTIF(C59:L63,"y")</f>
        <v>0</v>
      </c>
      <c r="O59" s="140" t="str">
        <f t="shared" ref="O59" si="18">IF(N59&gt;0,"OK","No Observation")</f>
        <v>No Observation</v>
      </c>
      <c r="P59" s="46"/>
      <c r="Q59" s="46"/>
      <c r="R59" s="46"/>
      <c r="S59" s="46"/>
      <c r="T59" s="46"/>
      <c r="U59" s="46"/>
      <c r="V59" s="46"/>
      <c r="W59" s="46"/>
      <c r="X59" s="46"/>
      <c r="Y59" s="46"/>
      <c r="Z59" s="46"/>
      <c r="AA59" s="128"/>
      <c r="AB59" s="131">
        <f>COUNTIF(P59:Z63,"Y")</f>
        <v>0</v>
      </c>
      <c r="AC59" s="140" t="str">
        <f t="shared" ref="AC59" si="19">IF(AB59&gt;0,"OK","No Debrief")</f>
        <v>No Debrief</v>
      </c>
      <c r="AD59" s="68" t="s">
        <v>62</v>
      </c>
      <c r="AE59" s="119"/>
      <c r="AF59" s="136"/>
    </row>
    <row r="60" spans="1:32" x14ac:dyDescent="0.25">
      <c r="A60" s="153"/>
      <c r="B60" s="47"/>
      <c r="C60" s="48"/>
      <c r="D60" s="48"/>
      <c r="E60" s="48"/>
      <c r="F60" s="48"/>
      <c r="G60" s="48"/>
      <c r="H60" s="48"/>
      <c r="I60" s="48"/>
      <c r="J60" s="48"/>
      <c r="K60" s="48"/>
      <c r="L60" s="48"/>
      <c r="M60" s="129"/>
      <c r="N60" s="132"/>
      <c r="O60" s="141"/>
      <c r="P60" s="48"/>
      <c r="Q60" s="48"/>
      <c r="R60" s="48"/>
      <c r="S60" s="48"/>
      <c r="T60" s="48"/>
      <c r="U60" s="48"/>
      <c r="V60" s="48"/>
      <c r="W60" s="48"/>
      <c r="X60" s="48"/>
      <c r="Y60" s="48"/>
      <c r="Z60" s="48"/>
      <c r="AA60" s="129"/>
      <c r="AB60" s="132"/>
      <c r="AC60" s="141"/>
      <c r="AD60" s="94" t="str">
        <f>IF(O59="OK", "Yes", "No")</f>
        <v>No</v>
      </c>
      <c r="AE60" s="120"/>
      <c r="AF60" s="137"/>
    </row>
    <row r="61" spans="1:32" x14ac:dyDescent="0.25">
      <c r="A61" s="153"/>
      <c r="B61" s="47"/>
      <c r="C61" s="48"/>
      <c r="D61" s="48"/>
      <c r="E61" s="48"/>
      <c r="F61" s="48"/>
      <c r="G61" s="48"/>
      <c r="H61" s="48"/>
      <c r="I61" s="48"/>
      <c r="J61" s="48"/>
      <c r="K61" s="48"/>
      <c r="L61" s="48"/>
      <c r="M61" s="129"/>
      <c r="N61" s="132"/>
      <c r="O61" s="141"/>
      <c r="P61" s="48"/>
      <c r="Q61" s="48"/>
      <c r="R61" s="48"/>
      <c r="S61" s="48"/>
      <c r="T61" s="48"/>
      <c r="U61" s="48"/>
      <c r="V61" s="48"/>
      <c r="W61" s="48"/>
      <c r="X61" s="48"/>
      <c r="Y61" s="48"/>
      <c r="Z61" s="48"/>
      <c r="AA61" s="129"/>
      <c r="AB61" s="132"/>
      <c r="AC61" s="141"/>
      <c r="AD61" s="55" t="s">
        <v>63</v>
      </c>
      <c r="AE61" s="120"/>
      <c r="AF61" s="93" t="s">
        <v>86</v>
      </c>
    </row>
    <row r="62" spans="1:32" x14ac:dyDescent="0.25">
      <c r="A62" s="154"/>
      <c r="B62" s="47"/>
      <c r="C62" s="48"/>
      <c r="D62" s="48"/>
      <c r="E62" s="48"/>
      <c r="F62" s="48"/>
      <c r="G62" s="48"/>
      <c r="H62" s="48"/>
      <c r="I62" s="48"/>
      <c r="J62" s="48"/>
      <c r="K62" s="48"/>
      <c r="L62" s="48"/>
      <c r="M62" s="129"/>
      <c r="N62" s="132"/>
      <c r="O62" s="141"/>
      <c r="P62" s="48"/>
      <c r="Q62" s="48"/>
      <c r="R62" s="48"/>
      <c r="S62" s="48"/>
      <c r="T62" s="48"/>
      <c r="U62" s="48"/>
      <c r="V62" s="48"/>
      <c r="W62" s="48"/>
      <c r="X62" s="48"/>
      <c r="Y62" s="48"/>
      <c r="Z62" s="48"/>
      <c r="AA62" s="129"/>
      <c r="AB62" s="132"/>
      <c r="AC62" s="141"/>
      <c r="AD62" s="94" t="str">
        <f>IF(AC59="OK","Yes","No")</f>
        <v>No</v>
      </c>
      <c r="AE62" s="120"/>
      <c r="AF62" s="138"/>
    </row>
    <row r="63" spans="1:32" x14ac:dyDescent="0.25">
      <c r="A63" s="53" t="str">
        <f>IF(AD58="Cycle Complete", "", "Caution: Previous cycle incomplete")</f>
        <v>Caution: Previous cycle incomplete</v>
      </c>
      <c r="B63" s="49"/>
      <c r="C63" s="50"/>
      <c r="D63" s="50"/>
      <c r="E63" s="50"/>
      <c r="F63" s="50"/>
      <c r="G63" s="50"/>
      <c r="H63" s="50"/>
      <c r="I63" s="50"/>
      <c r="J63" s="50"/>
      <c r="K63" s="50"/>
      <c r="L63" s="50"/>
      <c r="M63" s="130"/>
      <c r="N63" s="133"/>
      <c r="O63" s="142"/>
      <c r="P63" s="50"/>
      <c r="Q63" s="50"/>
      <c r="R63" s="50"/>
      <c r="S63" s="50"/>
      <c r="T63" s="50"/>
      <c r="U63" s="50"/>
      <c r="V63" s="50"/>
      <c r="W63" s="50"/>
      <c r="X63" s="50"/>
      <c r="Y63" s="50"/>
      <c r="Z63" s="50"/>
      <c r="AA63" s="130"/>
      <c r="AB63" s="133"/>
      <c r="AC63" s="142"/>
      <c r="AD63" s="57" t="str">
        <f>IF(AND(AD60="Yes",AD62="Yes"),"Cycle Complete","Cycle Incomplete")</f>
        <v>Cycle Incomplete</v>
      </c>
      <c r="AE63" s="121"/>
      <c r="AF63" s="139"/>
    </row>
    <row r="64" spans="1:32" ht="15" customHeight="1" x14ac:dyDescent="0.25">
      <c r="A64" s="155"/>
      <c r="B64" s="33"/>
      <c r="C64" s="34"/>
      <c r="D64" s="34"/>
      <c r="E64" s="34"/>
      <c r="F64" s="34"/>
      <c r="G64" s="34"/>
      <c r="H64" s="34"/>
      <c r="I64" s="34"/>
      <c r="J64" s="34"/>
      <c r="K64" s="34"/>
      <c r="L64" s="34"/>
      <c r="M64" s="143"/>
      <c r="N64" s="122">
        <f>COUNTIF(C64:L68,"y")</f>
        <v>0</v>
      </c>
      <c r="O64" s="146" t="str">
        <f t="shared" ref="O64" si="20">IF(N64&gt;0,"OK","No Observation")</f>
        <v>No Observation</v>
      </c>
      <c r="P64" s="34"/>
      <c r="Q64" s="34"/>
      <c r="R64" s="34"/>
      <c r="S64" s="34"/>
      <c r="T64" s="34"/>
      <c r="U64" s="34"/>
      <c r="V64" s="34"/>
      <c r="W64" s="34"/>
      <c r="X64" s="34"/>
      <c r="Y64" s="34"/>
      <c r="Z64" s="34"/>
      <c r="AA64" s="143"/>
      <c r="AB64" s="122">
        <f>COUNTIF(P64:Z68,"Y")</f>
        <v>0</v>
      </c>
      <c r="AC64" s="146" t="str">
        <f t="shared" ref="AC64" si="21">IF(AB64&gt;0,"OK","No Debrief")</f>
        <v>No Debrief</v>
      </c>
      <c r="AD64" s="68" t="s">
        <v>62</v>
      </c>
      <c r="AE64" s="125"/>
      <c r="AF64" s="151"/>
    </row>
    <row r="65" spans="1:32" x14ac:dyDescent="0.25">
      <c r="A65" s="156"/>
      <c r="B65" s="35"/>
      <c r="C65" s="36"/>
      <c r="D65" s="36"/>
      <c r="E65" s="36"/>
      <c r="F65" s="36"/>
      <c r="G65" s="36"/>
      <c r="H65" s="36"/>
      <c r="I65" s="36"/>
      <c r="J65" s="36"/>
      <c r="K65" s="36"/>
      <c r="L65" s="36"/>
      <c r="M65" s="144"/>
      <c r="N65" s="123"/>
      <c r="O65" s="147"/>
      <c r="P65" s="36"/>
      <c r="Q65" s="36"/>
      <c r="R65" s="36"/>
      <c r="S65" s="36"/>
      <c r="T65" s="36"/>
      <c r="U65" s="36"/>
      <c r="V65" s="36"/>
      <c r="W65" s="36"/>
      <c r="X65" s="36"/>
      <c r="Y65" s="36"/>
      <c r="Z65" s="36"/>
      <c r="AA65" s="144"/>
      <c r="AB65" s="123"/>
      <c r="AC65" s="147"/>
      <c r="AD65" s="94" t="str">
        <f>IF(O64="OK", "Yes", "No")</f>
        <v>No</v>
      </c>
      <c r="AE65" s="126"/>
      <c r="AF65" s="150"/>
    </row>
    <row r="66" spans="1:32" x14ac:dyDescent="0.25">
      <c r="A66" s="156"/>
      <c r="B66" s="35"/>
      <c r="C66" s="36"/>
      <c r="D66" s="36"/>
      <c r="E66" s="36"/>
      <c r="F66" s="36"/>
      <c r="G66" s="36"/>
      <c r="H66" s="36"/>
      <c r="I66" s="36"/>
      <c r="J66" s="36"/>
      <c r="K66" s="36"/>
      <c r="L66" s="36"/>
      <c r="M66" s="144"/>
      <c r="N66" s="123"/>
      <c r="O66" s="147"/>
      <c r="P66" s="36"/>
      <c r="Q66" s="36"/>
      <c r="R66" s="36"/>
      <c r="S66" s="36"/>
      <c r="T66" s="36"/>
      <c r="U66" s="36"/>
      <c r="V66" s="36"/>
      <c r="W66" s="36"/>
      <c r="X66" s="36"/>
      <c r="Y66" s="36"/>
      <c r="Z66" s="36"/>
      <c r="AA66" s="144"/>
      <c r="AB66" s="123"/>
      <c r="AC66" s="147"/>
      <c r="AD66" s="55" t="s">
        <v>63</v>
      </c>
      <c r="AE66" s="126"/>
      <c r="AF66" s="93" t="s">
        <v>86</v>
      </c>
    </row>
    <row r="67" spans="1:32" x14ac:dyDescent="0.25">
      <c r="A67" s="157"/>
      <c r="B67" s="35"/>
      <c r="C67" s="36"/>
      <c r="D67" s="36"/>
      <c r="E67" s="36"/>
      <c r="F67" s="36"/>
      <c r="G67" s="36"/>
      <c r="H67" s="36"/>
      <c r="I67" s="36"/>
      <c r="J67" s="36"/>
      <c r="K67" s="36"/>
      <c r="L67" s="36"/>
      <c r="M67" s="144"/>
      <c r="N67" s="123"/>
      <c r="O67" s="147"/>
      <c r="P67" s="36"/>
      <c r="Q67" s="36"/>
      <c r="R67" s="36"/>
      <c r="S67" s="36"/>
      <c r="T67" s="36"/>
      <c r="U67" s="36"/>
      <c r="V67" s="36"/>
      <c r="W67" s="36"/>
      <c r="X67" s="36"/>
      <c r="Y67" s="36"/>
      <c r="Z67" s="36"/>
      <c r="AA67" s="144"/>
      <c r="AB67" s="123"/>
      <c r="AC67" s="147"/>
      <c r="AD67" s="94" t="str">
        <f>IF(AC64="OK","Yes","No")</f>
        <v>No</v>
      </c>
      <c r="AE67" s="126"/>
      <c r="AF67" s="134"/>
    </row>
    <row r="68" spans="1:32" x14ac:dyDescent="0.25">
      <c r="A68" s="71" t="str">
        <f>IF(AD63="Cycle Complete", "", "Caution: Previous cycle incomplete")</f>
        <v>Caution: Previous cycle incomplete</v>
      </c>
      <c r="B68" s="37"/>
      <c r="C68" s="38"/>
      <c r="D68" s="38"/>
      <c r="E68" s="38"/>
      <c r="F68" s="38"/>
      <c r="G68" s="38"/>
      <c r="H68" s="38"/>
      <c r="I68" s="38"/>
      <c r="J68" s="38"/>
      <c r="K68" s="38"/>
      <c r="L68" s="38"/>
      <c r="M68" s="145"/>
      <c r="N68" s="124"/>
      <c r="O68" s="148"/>
      <c r="P68" s="38"/>
      <c r="Q68" s="38"/>
      <c r="R68" s="38"/>
      <c r="S68" s="38"/>
      <c r="T68" s="38"/>
      <c r="U68" s="38"/>
      <c r="V68" s="38"/>
      <c r="W68" s="38"/>
      <c r="X68" s="38"/>
      <c r="Y68" s="38"/>
      <c r="Z68" s="38"/>
      <c r="AA68" s="145"/>
      <c r="AB68" s="124"/>
      <c r="AC68" s="148"/>
      <c r="AD68" s="57" t="str">
        <f>IF(AND(AD65="Yes",AD67="Yes"),"Cycle Complete","Cycle Incomplete")</f>
        <v>Cycle Incomplete</v>
      </c>
      <c r="AE68" s="127"/>
      <c r="AF68" s="135"/>
    </row>
    <row r="69" spans="1:32" ht="15" customHeight="1" x14ac:dyDescent="0.25">
      <c r="A69" s="152"/>
      <c r="B69" s="45"/>
      <c r="C69" s="46"/>
      <c r="D69" s="46"/>
      <c r="E69" s="46"/>
      <c r="F69" s="46"/>
      <c r="G69" s="46"/>
      <c r="H69" s="46"/>
      <c r="I69" s="46"/>
      <c r="J69" s="46"/>
      <c r="K69" s="46"/>
      <c r="L69" s="46"/>
      <c r="M69" s="128"/>
      <c r="N69" s="131">
        <f>COUNTIF(C69:L73,"y")</f>
        <v>0</v>
      </c>
      <c r="O69" s="140" t="str">
        <f t="shared" ref="O69" si="22">IF(N69&gt;0,"OK","No Observation")</f>
        <v>No Observation</v>
      </c>
      <c r="P69" s="46"/>
      <c r="Q69" s="46"/>
      <c r="R69" s="46"/>
      <c r="S69" s="46"/>
      <c r="T69" s="46"/>
      <c r="U69" s="46"/>
      <c r="V69" s="46"/>
      <c r="W69" s="46"/>
      <c r="X69" s="46"/>
      <c r="Y69" s="46"/>
      <c r="Z69" s="46"/>
      <c r="AA69" s="128"/>
      <c r="AB69" s="131">
        <f>COUNTIF(P69:Z73,"Y")</f>
        <v>0</v>
      </c>
      <c r="AC69" s="140" t="str">
        <f t="shared" ref="AC69" si="23">IF(AB69&gt;0,"OK","No Debrief")</f>
        <v>No Debrief</v>
      </c>
      <c r="AD69" s="68" t="s">
        <v>62</v>
      </c>
      <c r="AE69" s="119"/>
      <c r="AF69" s="136"/>
    </row>
    <row r="70" spans="1:32" x14ac:dyDescent="0.25">
      <c r="A70" s="153"/>
      <c r="B70" s="47"/>
      <c r="C70" s="48"/>
      <c r="D70" s="48"/>
      <c r="E70" s="48"/>
      <c r="F70" s="48"/>
      <c r="G70" s="48"/>
      <c r="H70" s="48"/>
      <c r="I70" s="48"/>
      <c r="J70" s="48"/>
      <c r="K70" s="48"/>
      <c r="L70" s="48"/>
      <c r="M70" s="129"/>
      <c r="N70" s="132"/>
      <c r="O70" s="141"/>
      <c r="P70" s="48"/>
      <c r="Q70" s="48"/>
      <c r="R70" s="48"/>
      <c r="S70" s="48"/>
      <c r="T70" s="48"/>
      <c r="U70" s="48"/>
      <c r="V70" s="48"/>
      <c r="W70" s="48"/>
      <c r="X70" s="48"/>
      <c r="Y70" s="48"/>
      <c r="Z70" s="48"/>
      <c r="AA70" s="129"/>
      <c r="AB70" s="132"/>
      <c r="AC70" s="141"/>
      <c r="AD70" s="94" t="str">
        <f>IF(O69="OK", "Yes", "No")</f>
        <v>No</v>
      </c>
      <c r="AE70" s="120"/>
      <c r="AF70" s="137"/>
    </row>
    <row r="71" spans="1:32" x14ac:dyDescent="0.25">
      <c r="A71" s="153"/>
      <c r="B71" s="47"/>
      <c r="C71" s="48"/>
      <c r="D71" s="48"/>
      <c r="E71" s="48"/>
      <c r="F71" s="48"/>
      <c r="G71" s="48"/>
      <c r="H71" s="48"/>
      <c r="I71" s="48"/>
      <c r="J71" s="48"/>
      <c r="K71" s="48"/>
      <c r="L71" s="48"/>
      <c r="M71" s="129"/>
      <c r="N71" s="132"/>
      <c r="O71" s="141"/>
      <c r="P71" s="48"/>
      <c r="Q71" s="48"/>
      <c r="R71" s="48"/>
      <c r="S71" s="48"/>
      <c r="T71" s="48"/>
      <c r="U71" s="48"/>
      <c r="V71" s="48"/>
      <c r="W71" s="48"/>
      <c r="X71" s="48"/>
      <c r="Y71" s="48"/>
      <c r="Z71" s="48"/>
      <c r="AA71" s="129"/>
      <c r="AB71" s="132"/>
      <c r="AC71" s="141"/>
      <c r="AD71" s="55" t="s">
        <v>63</v>
      </c>
      <c r="AE71" s="120"/>
      <c r="AF71" s="93" t="s">
        <v>86</v>
      </c>
    </row>
    <row r="72" spans="1:32" x14ac:dyDescent="0.25">
      <c r="A72" s="154"/>
      <c r="B72" s="47"/>
      <c r="C72" s="48"/>
      <c r="D72" s="48"/>
      <c r="E72" s="48"/>
      <c r="F72" s="48"/>
      <c r="G72" s="48"/>
      <c r="H72" s="48"/>
      <c r="I72" s="48"/>
      <c r="J72" s="48"/>
      <c r="K72" s="48"/>
      <c r="L72" s="48"/>
      <c r="M72" s="129"/>
      <c r="N72" s="132"/>
      <c r="O72" s="141"/>
      <c r="P72" s="48"/>
      <c r="Q72" s="48"/>
      <c r="R72" s="48"/>
      <c r="S72" s="48"/>
      <c r="T72" s="48"/>
      <c r="U72" s="48"/>
      <c r="V72" s="48"/>
      <c r="W72" s="48"/>
      <c r="X72" s="48"/>
      <c r="Y72" s="48"/>
      <c r="Z72" s="48"/>
      <c r="AA72" s="129"/>
      <c r="AB72" s="132"/>
      <c r="AC72" s="141"/>
      <c r="AD72" s="94" t="str">
        <f>IF(AC69="OK","Yes","No")</f>
        <v>No</v>
      </c>
      <c r="AE72" s="120"/>
      <c r="AF72" s="138"/>
    </row>
    <row r="73" spans="1:32" x14ac:dyDescent="0.25">
      <c r="A73" s="53" t="str">
        <f>IF(AD68="Cycle Complete", "", "Caution: Previous cycle incomplete")</f>
        <v>Caution: Previous cycle incomplete</v>
      </c>
      <c r="B73" s="49"/>
      <c r="C73" s="50"/>
      <c r="D73" s="50"/>
      <c r="E73" s="50"/>
      <c r="F73" s="50"/>
      <c r="G73" s="50"/>
      <c r="H73" s="50"/>
      <c r="I73" s="50"/>
      <c r="J73" s="50"/>
      <c r="K73" s="50"/>
      <c r="L73" s="50"/>
      <c r="M73" s="130"/>
      <c r="N73" s="133"/>
      <c r="O73" s="142"/>
      <c r="P73" s="50"/>
      <c r="Q73" s="50"/>
      <c r="R73" s="50"/>
      <c r="S73" s="50"/>
      <c r="T73" s="50"/>
      <c r="U73" s="50"/>
      <c r="V73" s="50"/>
      <c r="W73" s="50"/>
      <c r="X73" s="50"/>
      <c r="Y73" s="50"/>
      <c r="Z73" s="50"/>
      <c r="AA73" s="130"/>
      <c r="AB73" s="133"/>
      <c r="AC73" s="142"/>
      <c r="AD73" s="57" t="str">
        <f>IF(AND(AD70="Yes",AD72="Yes"),"Cycle Complete","Cycle Incomplete")</f>
        <v>Cycle Incomplete</v>
      </c>
      <c r="AE73" s="121"/>
      <c r="AF73" s="139"/>
    </row>
    <row r="74" spans="1:32" ht="15" customHeight="1" x14ac:dyDescent="0.25">
      <c r="A74" s="155"/>
      <c r="B74" s="33"/>
      <c r="C74" s="34"/>
      <c r="D74" s="34"/>
      <c r="E74" s="34"/>
      <c r="F74" s="34"/>
      <c r="G74" s="34"/>
      <c r="H74" s="34"/>
      <c r="I74" s="34"/>
      <c r="J74" s="34"/>
      <c r="K74" s="34"/>
      <c r="L74" s="34"/>
      <c r="M74" s="143"/>
      <c r="N74" s="122">
        <f>COUNTIF(C74:L78,"y")</f>
        <v>0</v>
      </c>
      <c r="O74" s="146" t="str">
        <f t="shared" ref="O74" si="24">IF(N74&gt;0,"OK","No Observation")</f>
        <v>No Observation</v>
      </c>
      <c r="P74" s="34"/>
      <c r="Q74" s="34"/>
      <c r="R74" s="34"/>
      <c r="S74" s="34"/>
      <c r="T74" s="34"/>
      <c r="U74" s="34"/>
      <c r="V74" s="34"/>
      <c r="W74" s="34"/>
      <c r="X74" s="34"/>
      <c r="Y74" s="34"/>
      <c r="Z74" s="34"/>
      <c r="AA74" s="143"/>
      <c r="AB74" s="122">
        <f>COUNTIF(P74:Z78,"Y")</f>
        <v>0</v>
      </c>
      <c r="AC74" s="146" t="str">
        <f t="shared" ref="AC74" si="25">IF(AB74&gt;0,"OK","No Debrief")</f>
        <v>No Debrief</v>
      </c>
      <c r="AD74" s="68" t="s">
        <v>62</v>
      </c>
      <c r="AE74" s="125"/>
      <c r="AF74" s="151"/>
    </row>
    <row r="75" spans="1:32" x14ac:dyDescent="0.25">
      <c r="A75" s="156"/>
      <c r="B75" s="35"/>
      <c r="C75" s="36"/>
      <c r="D75" s="36"/>
      <c r="E75" s="36"/>
      <c r="F75" s="36"/>
      <c r="G75" s="36"/>
      <c r="H75" s="36"/>
      <c r="I75" s="36"/>
      <c r="J75" s="36"/>
      <c r="K75" s="36"/>
      <c r="L75" s="36"/>
      <c r="M75" s="144"/>
      <c r="N75" s="123"/>
      <c r="O75" s="147"/>
      <c r="P75" s="36"/>
      <c r="Q75" s="36"/>
      <c r="R75" s="36"/>
      <c r="S75" s="36"/>
      <c r="T75" s="36"/>
      <c r="U75" s="36"/>
      <c r="V75" s="36"/>
      <c r="W75" s="36"/>
      <c r="X75" s="36"/>
      <c r="Y75" s="36"/>
      <c r="Z75" s="36"/>
      <c r="AA75" s="144"/>
      <c r="AB75" s="123"/>
      <c r="AC75" s="147"/>
      <c r="AD75" s="94" t="str">
        <f>IF(O74="OK", "Yes", "No")</f>
        <v>No</v>
      </c>
      <c r="AE75" s="126"/>
      <c r="AF75" s="150"/>
    </row>
    <row r="76" spans="1:32" x14ac:dyDescent="0.25">
      <c r="A76" s="156"/>
      <c r="B76" s="35"/>
      <c r="C76" s="36"/>
      <c r="D76" s="36"/>
      <c r="E76" s="36"/>
      <c r="F76" s="36"/>
      <c r="G76" s="36"/>
      <c r="H76" s="36"/>
      <c r="I76" s="36"/>
      <c r="J76" s="36"/>
      <c r="K76" s="36"/>
      <c r="L76" s="36"/>
      <c r="M76" s="144"/>
      <c r="N76" s="123"/>
      <c r="O76" s="147"/>
      <c r="P76" s="36"/>
      <c r="Q76" s="36"/>
      <c r="R76" s="36"/>
      <c r="S76" s="36"/>
      <c r="T76" s="36"/>
      <c r="U76" s="36"/>
      <c r="V76" s="36"/>
      <c r="W76" s="36"/>
      <c r="X76" s="36"/>
      <c r="Y76" s="36"/>
      <c r="Z76" s="36"/>
      <c r="AA76" s="144"/>
      <c r="AB76" s="123"/>
      <c r="AC76" s="147"/>
      <c r="AD76" s="55" t="s">
        <v>63</v>
      </c>
      <c r="AE76" s="126"/>
      <c r="AF76" s="93" t="s">
        <v>86</v>
      </c>
    </row>
    <row r="77" spans="1:32" x14ac:dyDescent="0.25">
      <c r="A77" s="157"/>
      <c r="B77" s="35"/>
      <c r="C77" s="36"/>
      <c r="D77" s="36"/>
      <c r="E77" s="36"/>
      <c r="F77" s="36"/>
      <c r="G77" s="36"/>
      <c r="H77" s="36"/>
      <c r="I77" s="36"/>
      <c r="J77" s="36"/>
      <c r="K77" s="36"/>
      <c r="L77" s="36"/>
      <c r="M77" s="144"/>
      <c r="N77" s="123"/>
      <c r="O77" s="147"/>
      <c r="P77" s="36"/>
      <c r="Q77" s="36"/>
      <c r="R77" s="36"/>
      <c r="S77" s="36"/>
      <c r="T77" s="36"/>
      <c r="U77" s="36"/>
      <c r="V77" s="36"/>
      <c r="W77" s="36"/>
      <c r="X77" s="36"/>
      <c r="Y77" s="36"/>
      <c r="Z77" s="36"/>
      <c r="AA77" s="144"/>
      <c r="AB77" s="123"/>
      <c r="AC77" s="147"/>
      <c r="AD77" s="94" t="str">
        <f>IF(AC74="OK","Yes","No")</f>
        <v>No</v>
      </c>
      <c r="AE77" s="126"/>
      <c r="AF77" s="134"/>
    </row>
    <row r="78" spans="1:32" x14ac:dyDescent="0.25">
      <c r="A78" s="71" t="str">
        <f>IF(AD73="Cycle Complete", "", "Caution: Previous cycle incomplete")</f>
        <v>Caution: Previous cycle incomplete</v>
      </c>
      <c r="B78" s="37"/>
      <c r="C78" s="38"/>
      <c r="D78" s="38"/>
      <c r="E78" s="38"/>
      <c r="F78" s="38"/>
      <c r="G78" s="38"/>
      <c r="H78" s="38"/>
      <c r="I78" s="38"/>
      <c r="J78" s="38"/>
      <c r="K78" s="38"/>
      <c r="L78" s="38"/>
      <c r="M78" s="145"/>
      <c r="N78" s="124"/>
      <c r="O78" s="148"/>
      <c r="P78" s="38"/>
      <c r="Q78" s="38"/>
      <c r="R78" s="38"/>
      <c r="S78" s="38"/>
      <c r="T78" s="38"/>
      <c r="U78" s="38"/>
      <c r="V78" s="38"/>
      <c r="W78" s="38"/>
      <c r="X78" s="38"/>
      <c r="Y78" s="38"/>
      <c r="Z78" s="38"/>
      <c r="AA78" s="145"/>
      <c r="AB78" s="124"/>
      <c r="AC78" s="148"/>
      <c r="AD78" s="57" t="str">
        <f>IF(AND(AD75="Yes",AD77="Yes"),"Cycle Complete","Cycle Incomplete")</f>
        <v>Cycle Incomplete</v>
      </c>
      <c r="AE78" s="127"/>
      <c r="AF78" s="135"/>
    </row>
    <row r="79" spans="1:32" ht="15" customHeight="1" x14ac:dyDescent="0.25">
      <c r="A79" s="152"/>
      <c r="B79" s="45"/>
      <c r="C79" s="46"/>
      <c r="D79" s="46"/>
      <c r="E79" s="46"/>
      <c r="F79" s="46"/>
      <c r="G79" s="46"/>
      <c r="H79" s="46"/>
      <c r="I79" s="46"/>
      <c r="J79" s="46"/>
      <c r="K79" s="46"/>
      <c r="L79" s="46"/>
      <c r="M79" s="128"/>
      <c r="N79" s="131">
        <f>COUNTIF(C79:L83,"y")</f>
        <v>0</v>
      </c>
      <c r="O79" s="140" t="str">
        <f t="shared" ref="O79" si="26">IF(N79&gt;0,"OK","No Observation")</f>
        <v>No Observation</v>
      </c>
      <c r="P79" s="46"/>
      <c r="Q79" s="46"/>
      <c r="R79" s="46"/>
      <c r="S79" s="46"/>
      <c r="T79" s="46"/>
      <c r="U79" s="46"/>
      <c r="V79" s="46"/>
      <c r="W79" s="46"/>
      <c r="X79" s="46"/>
      <c r="Y79" s="46"/>
      <c r="Z79" s="46"/>
      <c r="AA79" s="128"/>
      <c r="AB79" s="131">
        <f>COUNTIF(P79:Z83,"Y")</f>
        <v>0</v>
      </c>
      <c r="AC79" s="140" t="str">
        <f t="shared" ref="AC79" si="27">IF(AB79&gt;0,"OK","No Debrief")</f>
        <v>No Debrief</v>
      </c>
      <c r="AD79" s="68" t="s">
        <v>62</v>
      </c>
      <c r="AE79" s="119"/>
      <c r="AF79" s="136"/>
    </row>
    <row r="80" spans="1:32" x14ac:dyDescent="0.25">
      <c r="A80" s="153"/>
      <c r="B80" s="47"/>
      <c r="C80" s="48"/>
      <c r="D80" s="48"/>
      <c r="E80" s="48"/>
      <c r="F80" s="48"/>
      <c r="G80" s="48"/>
      <c r="H80" s="48"/>
      <c r="I80" s="48"/>
      <c r="J80" s="48"/>
      <c r="K80" s="48"/>
      <c r="L80" s="48"/>
      <c r="M80" s="129"/>
      <c r="N80" s="132"/>
      <c r="O80" s="141"/>
      <c r="P80" s="48"/>
      <c r="Q80" s="48"/>
      <c r="R80" s="48"/>
      <c r="S80" s="48"/>
      <c r="T80" s="48"/>
      <c r="U80" s="48"/>
      <c r="V80" s="48"/>
      <c r="W80" s="48"/>
      <c r="X80" s="48"/>
      <c r="Y80" s="48"/>
      <c r="Z80" s="48"/>
      <c r="AA80" s="129"/>
      <c r="AB80" s="132"/>
      <c r="AC80" s="141"/>
      <c r="AD80" s="94" t="str">
        <f>IF(O79="OK", "Yes", "No")</f>
        <v>No</v>
      </c>
      <c r="AE80" s="120"/>
      <c r="AF80" s="137"/>
    </row>
    <row r="81" spans="1:32" x14ac:dyDescent="0.25">
      <c r="A81" s="153"/>
      <c r="B81" s="47"/>
      <c r="C81" s="48"/>
      <c r="D81" s="48"/>
      <c r="E81" s="48"/>
      <c r="F81" s="48"/>
      <c r="G81" s="48"/>
      <c r="H81" s="48"/>
      <c r="I81" s="48"/>
      <c r="J81" s="48"/>
      <c r="K81" s="48"/>
      <c r="L81" s="48"/>
      <c r="M81" s="129"/>
      <c r="N81" s="132"/>
      <c r="O81" s="141"/>
      <c r="P81" s="48"/>
      <c r="Q81" s="48"/>
      <c r="R81" s="48"/>
      <c r="S81" s="48"/>
      <c r="T81" s="48"/>
      <c r="U81" s="48"/>
      <c r="V81" s="48"/>
      <c r="W81" s="48"/>
      <c r="X81" s="48"/>
      <c r="Y81" s="48"/>
      <c r="Z81" s="48"/>
      <c r="AA81" s="129"/>
      <c r="AB81" s="132"/>
      <c r="AC81" s="141"/>
      <c r="AD81" s="55" t="s">
        <v>63</v>
      </c>
      <c r="AE81" s="120"/>
      <c r="AF81" s="93" t="s">
        <v>86</v>
      </c>
    </row>
    <row r="82" spans="1:32" x14ac:dyDescent="0.25">
      <c r="A82" s="154"/>
      <c r="B82" s="47"/>
      <c r="C82" s="48"/>
      <c r="D82" s="48"/>
      <c r="E82" s="48"/>
      <c r="F82" s="48"/>
      <c r="G82" s="48"/>
      <c r="H82" s="48"/>
      <c r="I82" s="48"/>
      <c r="J82" s="48"/>
      <c r="K82" s="48"/>
      <c r="L82" s="48"/>
      <c r="M82" s="129"/>
      <c r="N82" s="132"/>
      <c r="O82" s="141"/>
      <c r="P82" s="48"/>
      <c r="Q82" s="48"/>
      <c r="R82" s="48"/>
      <c r="S82" s="48"/>
      <c r="T82" s="48"/>
      <c r="U82" s="48"/>
      <c r="V82" s="48"/>
      <c r="W82" s="48"/>
      <c r="X82" s="48"/>
      <c r="Y82" s="48"/>
      <c r="Z82" s="48"/>
      <c r="AA82" s="129"/>
      <c r="AB82" s="132"/>
      <c r="AC82" s="141"/>
      <c r="AD82" s="94" t="str">
        <f>IF(AC79="OK","Yes","No")</f>
        <v>No</v>
      </c>
      <c r="AE82" s="120"/>
      <c r="AF82" s="138"/>
    </row>
    <row r="83" spans="1:32" x14ac:dyDescent="0.25">
      <c r="A83" s="53" t="str">
        <f>IF(AD78="Cycle Complete", "", "Caution: Previous cycle incomplete")</f>
        <v>Caution: Previous cycle incomplete</v>
      </c>
      <c r="B83" s="49"/>
      <c r="C83" s="50"/>
      <c r="D83" s="50"/>
      <c r="E83" s="50"/>
      <c r="F83" s="50"/>
      <c r="G83" s="50"/>
      <c r="H83" s="50"/>
      <c r="I83" s="50"/>
      <c r="J83" s="50"/>
      <c r="K83" s="50"/>
      <c r="L83" s="50"/>
      <c r="M83" s="130"/>
      <c r="N83" s="133"/>
      <c r="O83" s="142"/>
      <c r="P83" s="50"/>
      <c r="Q83" s="50"/>
      <c r="R83" s="50"/>
      <c r="S83" s="50"/>
      <c r="T83" s="50"/>
      <c r="U83" s="50"/>
      <c r="V83" s="50"/>
      <c r="W83" s="50"/>
      <c r="X83" s="50"/>
      <c r="Y83" s="50"/>
      <c r="Z83" s="50"/>
      <c r="AA83" s="130"/>
      <c r="AB83" s="133"/>
      <c r="AC83" s="142"/>
      <c r="AD83" s="57" t="str">
        <f>IF(AND(AD80="Yes",AD82="Yes"),"Cycle Complete","Cycle Incomplete")</f>
        <v>Cycle Incomplete</v>
      </c>
      <c r="AE83" s="121"/>
      <c r="AF83" s="139"/>
    </row>
    <row r="84" spans="1:32" ht="15" customHeight="1" x14ac:dyDescent="0.25">
      <c r="A84" s="155"/>
      <c r="B84" s="33"/>
      <c r="C84" s="34"/>
      <c r="D84" s="34"/>
      <c r="E84" s="34"/>
      <c r="F84" s="34"/>
      <c r="G84" s="34"/>
      <c r="H84" s="34"/>
      <c r="I84" s="34"/>
      <c r="J84" s="34"/>
      <c r="K84" s="34"/>
      <c r="L84" s="34"/>
      <c r="M84" s="143"/>
      <c r="N84" s="122">
        <f>COUNTIF(C84:L88,"y")</f>
        <v>0</v>
      </c>
      <c r="O84" s="146" t="str">
        <f t="shared" ref="O84" si="28">IF(N84&gt;0,"OK","No Observation")</f>
        <v>No Observation</v>
      </c>
      <c r="P84" s="34"/>
      <c r="Q84" s="34"/>
      <c r="R84" s="34"/>
      <c r="S84" s="34"/>
      <c r="T84" s="34"/>
      <c r="U84" s="34"/>
      <c r="V84" s="34"/>
      <c r="W84" s="34"/>
      <c r="X84" s="34"/>
      <c r="Y84" s="34"/>
      <c r="Z84" s="34"/>
      <c r="AA84" s="143"/>
      <c r="AB84" s="122">
        <f>COUNTIF(P84:Z88,"Y")</f>
        <v>0</v>
      </c>
      <c r="AC84" s="146" t="str">
        <f t="shared" ref="AC84" si="29">IF(AB84&gt;0,"OK","No Debrief")</f>
        <v>No Debrief</v>
      </c>
      <c r="AD84" s="68" t="s">
        <v>62</v>
      </c>
      <c r="AE84" s="125"/>
      <c r="AF84" s="151"/>
    </row>
    <row r="85" spans="1:32" x14ac:dyDescent="0.25">
      <c r="A85" s="156"/>
      <c r="B85" s="35"/>
      <c r="C85" s="36"/>
      <c r="D85" s="36"/>
      <c r="E85" s="36"/>
      <c r="F85" s="36"/>
      <c r="G85" s="36"/>
      <c r="H85" s="36"/>
      <c r="I85" s="36"/>
      <c r="J85" s="36"/>
      <c r="K85" s="36"/>
      <c r="L85" s="36"/>
      <c r="M85" s="144"/>
      <c r="N85" s="123"/>
      <c r="O85" s="147"/>
      <c r="P85" s="36"/>
      <c r="Q85" s="36"/>
      <c r="R85" s="36"/>
      <c r="S85" s="36"/>
      <c r="T85" s="36"/>
      <c r="U85" s="36"/>
      <c r="V85" s="36"/>
      <c r="W85" s="36"/>
      <c r="X85" s="36"/>
      <c r="Y85" s="36"/>
      <c r="Z85" s="36"/>
      <c r="AA85" s="144"/>
      <c r="AB85" s="123"/>
      <c r="AC85" s="147"/>
      <c r="AD85" s="94" t="str">
        <f>IF(O84="OK", "Yes", "No")</f>
        <v>No</v>
      </c>
      <c r="AE85" s="126"/>
      <c r="AF85" s="150"/>
    </row>
    <row r="86" spans="1:32" x14ac:dyDescent="0.25">
      <c r="A86" s="156"/>
      <c r="B86" s="35"/>
      <c r="C86" s="36"/>
      <c r="D86" s="36"/>
      <c r="E86" s="36"/>
      <c r="F86" s="36"/>
      <c r="G86" s="36"/>
      <c r="H86" s="36"/>
      <c r="I86" s="36"/>
      <c r="J86" s="36"/>
      <c r="K86" s="36"/>
      <c r="L86" s="36"/>
      <c r="M86" s="144"/>
      <c r="N86" s="123"/>
      <c r="O86" s="147"/>
      <c r="P86" s="36"/>
      <c r="Q86" s="36"/>
      <c r="R86" s="36"/>
      <c r="S86" s="36"/>
      <c r="T86" s="36"/>
      <c r="U86" s="36"/>
      <c r="V86" s="36"/>
      <c r="W86" s="36"/>
      <c r="X86" s="36"/>
      <c r="Y86" s="36"/>
      <c r="Z86" s="36"/>
      <c r="AA86" s="144"/>
      <c r="AB86" s="123"/>
      <c r="AC86" s="147"/>
      <c r="AD86" s="55" t="s">
        <v>63</v>
      </c>
      <c r="AE86" s="126"/>
      <c r="AF86" s="93" t="s">
        <v>86</v>
      </c>
    </row>
    <row r="87" spans="1:32" x14ac:dyDescent="0.25">
      <c r="A87" s="157"/>
      <c r="B87" s="35"/>
      <c r="C87" s="36"/>
      <c r="D87" s="36"/>
      <c r="E87" s="36"/>
      <c r="F87" s="36"/>
      <c r="G87" s="36"/>
      <c r="H87" s="36"/>
      <c r="I87" s="36"/>
      <c r="J87" s="36"/>
      <c r="K87" s="36"/>
      <c r="L87" s="36"/>
      <c r="M87" s="144"/>
      <c r="N87" s="123"/>
      <c r="O87" s="147"/>
      <c r="P87" s="36"/>
      <c r="Q87" s="36"/>
      <c r="R87" s="36"/>
      <c r="S87" s="36"/>
      <c r="T87" s="36"/>
      <c r="U87" s="36"/>
      <c r="V87" s="36"/>
      <c r="W87" s="36"/>
      <c r="X87" s="36"/>
      <c r="Y87" s="36"/>
      <c r="Z87" s="36"/>
      <c r="AA87" s="144"/>
      <c r="AB87" s="123"/>
      <c r="AC87" s="147"/>
      <c r="AD87" s="94" t="str">
        <f>IF(AC84="OK","Yes","No")</f>
        <v>No</v>
      </c>
      <c r="AE87" s="126"/>
      <c r="AF87" s="134"/>
    </row>
    <row r="88" spans="1:32" x14ac:dyDescent="0.25">
      <c r="A88" s="71" t="str">
        <f>IF(AD83="Cycle Complete", "", "Caution: Previous cycle incomplete")</f>
        <v>Caution: Previous cycle incomplete</v>
      </c>
      <c r="B88" s="37"/>
      <c r="C88" s="38"/>
      <c r="D88" s="38"/>
      <c r="E88" s="38"/>
      <c r="F88" s="38"/>
      <c r="G88" s="38"/>
      <c r="H88" s="38"/>
      <c r="I88" s="38"/>
      <c r="J88" s="38"/>
      <c r="K88" s="38"/>
      <c r="L88" s="38"/>
      <c r="M88" s="145"/>
      <c r="N88" s="124"/>
      <c r="O88" s="148"/>
      <c r="P88" s="38"/>
      <c r="Q88" s="38"/>
      <c r="R88" s="38"/>
      <c r="S88" s="38"/>
      <c r="T88" s="38"/>
      <c r="U88" s="38"/>
      <c r="V88" s="38"/>
      <c r="W88" s="38"/>
      <c r="X88" s="38"/>
      <c r="Y88" s="38"/>
      <c r="Z88" s="38"/>
      <c r="AA88" s="145"/>
      <c r="AB88" s="124"/>
      <c r="AC88" s="148"/>
      <c r="AD88" s="57" t="str">
        <f>IF(AND(AD85="Yes",AD87="Yes"),"Cycle Complete","Cycle Incomplete")</f>
        <v>Cycle Incomplete</v>
      </c>
      <c r="AE88" s="127"/>
      <c r="AF88" s="135"/>
    </row>
    <row r="89" spans="1:32" ht="15" customHeight="1" x14ac:dyDescent="0.25">
      <c r="A89" s="152"/>
      <c r="B89" s="45"/>
      <c r="C89" s="46"/>
      <c r="D89" s="46"/>
      <c r="E89" s="46"/>
      <c r="F89" s="46"/>
      <c r="G89" s="46"/>
      <c r="H89" s="46"/>
      <c r="I89" s="46"/>
      <c r="J89" s="46"/>
      <c r="K89" s="46"/>
      <c r="L89" s="46"/>
      <c r="M89" s="128"/>
      <c r="N89" s="131">
        <f>COUNTIF(C89:L93,"y")</f>
        <v>0</v>
      </c>
      <c r="O89" s="140" t="str">
        <f t="shared" ref="O89" si="30">IF(N89&gt;0,"OK","No Observation")</f>
        <v>No Observation</v>
      </c>
      <c r="P89" s="46"/>
      <c r="Q89" s="46"/>
      <c r="R89" s="46"/>
      <c r="S89" s="46"/>
      <c r="T89" s="46"/>
      <c r="U89" s="46"/>
      <c r="V89" s="46"/>
      <c r="W89" s="46"/>
      <c r="X89" s="46"/>
      <c r="Y89" s="46"/>
      <c r="Z89" s="46"/>
      <c r="AA89" s="128"/>
      <c r="AB89" s="131">
        <f>COUNTIF(P89:Z93,"Y")</f>
        <v>0</v>
      </c>
      <c r="AC89" s="140" t="str">
        <f t="shared" ref="AC89" si="31">IF(AB89&gt;0,"OK","No Debrief")</f>
        <v>No Debrief</v>
      </c>
      <c r="AD89" s="68" t="s">
        <v>62</v>
      </c>
      <c r="AE89" s="119"/>
      <c r="AF89" s="136"/>
    </row>
    <row r="90" spans="1:32" x14ac:dyDescent="0.25">
      <c r="A90" s="153"/>
      <c r="B90" s="47"/>
      <c r="C90" s="48"/>
      <c r="D90" s="48"/>
      <c r="E90" s="48"/>
      <c r="F90" s="48"/>
      <c r="G90" s="48"/>
      <c r="H90" s="48"/>
      <c r="I90" s="48"/>
      <c r="J90" s="48"/>
      <c r="K90" s="48"/>
      <c r="L90" s="48"/>
      <c r="M90" s="129"/>
      <c r="N90" s="132"/>
      <c r="O90" s="141"/>
      <c r="P90" s="48"/>
      <c r="Q90" s="48"/>
      <c r="R90" s="48"/>
      <c r="S90" s="48"/>
      <c r="T90" s="48"/>
      <c r="U90" s="48"/>
      <c r="V90" s="48"/>
      <c r="W90" s="48"/>
      <c r="X90" s="48"/>
      <c r="Y90" s="48"/>
      <c r="Z90" s="48"/>
      <c r="AA90" s="129"/>
      <c r="AB90" s="132"/>
      <c r="AC90" s="141"/>
      <c r="AD90" s="94" t="str">
        <f>IF(O89="OK", "Yes", "No")</f>
        <v>No</v>
      </c>
      <c r="AE90" s="120"/>
      <c r="AF90" s="137"/>
    </row>
    <row r="91" spans="1:32" x14ac:dyDescent="0.25">
      <c r="A91" s="153"/>
      <c r="B91" s="47"/>
      <c r="C91" s="48"/>
      <c r="D91" s="48"/>
      <c r="E91" s="48"/>
      <c r="F91" s="48"/>
      <c r="G91" s="48"/>
      <c r="H91" s="48"/>
      <c r="I91" s="48"/>
      <c r="J91" s="48"/>
      <c r="K91" s="48"/>
      <c r="L91" s="48"/>
      <c r="M91" s="129"/>
      <c r="N91" s="132"/>
      <c r="O91" s="141"/>
      <c r="P91" s="48"/>
      <c r="Q91" s="48"/>
      <c r="R91" s="48"/>
      <c r="S91" s="48"/>
      <c r="T91" s="48"/>
      <c r="U91" s="48"/>
      <c r="V91" s="48"/>
      <c r="W91" s="48"/>
      <c r="X91" s="48"/>
      <c r="Y91" s="48"/>
      <c r="Z91" s="48"/>
      <c r="AA91" s="129"/>
      <c r="AB91" s="132"/>
      <c r="AC91" s="141"/>
      <c r="AD91" s="55" t="s">
        <v>63</v>
      </c>
      <c r="AE91" s="120"/>
      <c r="AF91" s="93" t="s">
        <v>86</v>
      </c>
    </row>
    <row r="92" spans="1:32" x14ac:dyDescent="0.25">
      <c r="A92" s="154"/>
      <c r="B92" s="47"/>
      <c r="C92" s="48"/>
      <c r="D92" s="48"/>
      <c r="E92" s="48"/>
      <c r="F92" s="48"/>
      <c r="G92" s="48"/>
      <c r="H92" s="48"/>
      <c r="I92" s="48"/>
      <c r="J92" s="48"/>
      <c r="K92" s="48"/>
      <c r="L92" s="48"/>
      <c r="M92" s="129"/>
      <c r="N92" s="132"/>
      <c r="O92" s="141"/>
      <c r="P92" s="48"/>
      <c r="Q92" s="48"/>
      <c r="R92" s="48"/>
      <c r="S92" s="48"/>
      <c r="T92" s="48"/>
      <c r="U92" s="48"/>
      <c r="V92" s="48"/>
      <c r="W92" s="48"/>
      <c r="X92" s="48"/>
      <c r="Y92" s="48"/>
      <c r="Z92" s="48"/>
      <c r="AA92" s="129"/>
      <c r="AB92" s="132"/>
      <c r="AC92" s="141"/>
      <c r="AD92" s="94" t="str">
        <f>IF(AC89="OK","Yes","No")</f>
        <v>No</v>
      </c>
      <c r="AE92" s="120"/>
      <c r="AF92" s="138"/>
    </row>
    <row r="93" spans="1:32" x14ac:dyDescent="0.25">
      <c r="A93" s="53" t="str">
        <f>IF(AD88="Cycle Complete", "", "Caution: Previous cycle incomplete")</f>
        <v>Caution: Previous cycle incomplete</v>
      </c>
      <c r="B93" s="49"/>
      <c r="C93" s="50"/>
      <c r="D93" s="50"/>
      <c r="E93" s="50"/>
      <c r="F93" s="50"/>
      <c r="G93" s="50"/>
      <c r="H93" s="50"/>
      <c r="I93" s="50"/>
      <c r="J93" s="50"/>
      <c r="K93" s="50"/>
      <c r="L93" s="50"/>
      <c r="M93" s="130"/>
      <c r="N93" s="133"/>
      <c r="O93" s="142"/>
      <c r="P93" s="50"/>
      <c r="Q93" s="50"/>
      <c r="R93" s="50"/>
      <c r="S93" s="50"/>
      <c r="T93" s="50"/>
      <c r="U93" s="50"/>
      <c r="V93" s="50"/>
      <c r="W93" s="50"/>
      <c r="X93" s="50"/>
      <c r="Y93" s="50"/>
      <c r="Z93" s="50"/>
      <c r="AA93" s="130"/>
      <c r="AB93" s="133"/>
      <c r="AC93" s="142"/>
      <c r="AD93" s="57" t="str">
        <f>IF(AND(AD90="Yes",AD92="Yes"),"Cycle Complete","Cycle Incomplete")</f>
        <v>Cycle Incomplete</v>
      </c>
      <c r="AE93" s="121"/>
      <c r="AF93" s="139"/>
    </row>
    <row r="94" spans="1:32" ht="15" customHeight="1" x14ac:dyDescent="0.25">
      <c r="A94" s="155"/>
      <c r="B94" s="33"/>
      <c r="C94" s="34"/>
      <c r="D94" s="34"/>
      <c r="E94" s="34"/>
      <c r="F94" s="34"/>
      <c r="G94" s="34"/>
      <c r="H94" s="34"/>
      <c r="I94" s="34"/>
      <c r="J94" s="34"/>
      <c r="K94" s="34"/>
      <c r="L94" s="34"/>
      <c r="M94" s="143"/>
      <c r="N94" s="122">
        <f>COUNTIF(C94:L98,"y")</f>
        <v>0</v>
      </c>
      <c r="O94" s="146" t="str">
        <f t="shared" ref="O94" si="32">IF(N94&gt;0,"OK","No Observation")</f>
        <v>No Observation</v>
      </c>
      <c r="P94" s="34"/>
      <c r="Q94" s="34"/>
      <c r="R94" s="34"/>
      <c r="S94" s="34"/>
      <c r="T94" s="34"/>
      <c r="U94" s="34"/>
      <c r="V94" s="34"/>
      <c r="W94" s="34"/>
      <c r="X94" s="34"/>
      <c r="Y94" s="34"/>
      <c r="Z94" s="34"/>
      <c r="AA94" s="143"/>
      <c r="AB94" s="122">
        <f>COUNTIF(P94:Z98,"Y")</f>
        <v>0</v>
      </c>
      <c r="AC94" s="146" t="str">
        <f t="shared" ref="AC94" si="33">IF(AB94&gt;0,"OK","No Debrief")</f>
        <v>No Debrief</v>
      </c>
      <c r="AD94" s="68" t="s">
        <v>62</v>
      </c>
      <c r="AE94" s="125"/>
      <c r="AF94" s="151"/>
    </row>
    <row r="95" spans="1:32" x14ac:dyDescent="0.25">
      <c r="A95" s="156"/>
      <c r="B95" s="35"/>
      <c r="C95" s="36"/>
      <c r="D95" s="36"/>
      <c r="E95" s="36"/>
      <c r="F95" s="36"/>
      <c r="G95" s="36"/>
      <c r="H95" s="36"/>
      <c r="I95" s="36"/>
      <c r="J95" s="36"/>
      <c r="K95" s="36"/>
      <c r="L95" s="36"/>
      <c r="M95" s="144"/>
      <c r="N95" s="123"/>
      <c r="O95" s="147"/>
      <c r="P95" s="36"/>
      <c r="Q95" s="36"/>
      <c r="R95" s="36"/>
      <c r="S95" s="36"/>
      <c r="T95" s="36"/>
      <c r="U95" s="36"/>
      <c r="V95" s="36"/>
      <c r="W95" s="36"/>
      <c r="X95" s="36"/>
      <c r="Y95" s="36"/>
      <c r="Z95" s="36"/>
      <c r="AA95" s="144"/>
      <c r="AB95" s="123"/>
      <c r="AC95" s="147"/>
      <c r="AD95" s="94" t="str">
        <f>IF(O94="OK", "Yes", "No")</f>
        <v>No</v>
      </c>
      <c r="AE95" s="126"/>
      <c r="AF95" s="150"/>
    </row>
    <row r="96" spans="1:32" x14ac:dyDescent="0.25">
      <c r="A96" s="156"/>
      <c r="B96" s="35"/>
      <c r="C96" s="36"/>
      <c r="D96" s="36"/>
      <c r="E96" s="36"/>
      <c r="F96" s="36"/>
      <c r="G96" s="36"/>
      <c r="H96" s="36"/>
      <c r="I96" s="36"/>
      <c r="J96" s="36"/>
      <c r="K96" s="36"/>
      <c r="L96" s="36"/>
      <c r="M96" s="144"/>
      <c r="N96" s="123"/>
      <c r="O96" s="147"/>
      <c r="P96" s="36"/>
      <c r="Q96" s="36"/>
      <c r="R96" s="36"/>
      <c r="S96" s="36"/>
      <c r="T96" s="36"/>
      <c r="U96" s="36"/>
      <c r="V96" s="36"/>
      <c r="W96" s="36"/>
      <c r="X96" s="36"/>
      <c r="Y96" s="36"/>
      <c r="Z96" s="36"/>
      <c r="AA96" s="144"/>
      <c r="AB96" s="123"/>
      <c r="AC96" s="147"/>
      <c r="AD96" s="55" t="s">
        <v>63</v>
      </c>
      <c r="AE96" s="126"/>
      <c r="AF96" s="93" t="s">
        <v>86</v>
      </c>
    </row>
    <row r="97" spans="1:32" x14ac:dyDescent="0.25">
      <c r="A97" s="157"/>
      <c r="B97" s="35"/>
      <c r="C97" s="36"/>
      <c r="D97" s="36"/>
      <c r="E97" s="36"/>
      <c r="F97" s="36"/>
      <c r="G97" s="36"/>
      <c r="H97" s="36"/>
      <c r="I97" s="36"/>
      <c r="J97" s="36"/>
      <c r="K97" s="36"/>
      <c r="L97" s="36"/>
      <c r="M97" s="144"/>
      <c r="N97" s="123"/>
      <c r="O97" s="147"/>
      <c r="P97" s="36"/>
      <c r="Q97" s="36"/>
      <c r="R97" s="36"/>
      <c r="S97" s="36"/>
      <c r="T97" s="36"/>
      <c r="U97" s="36"/>
      <c r="V97" s="36"/>
      <c r="W97" s="36"/>
      <c r="X97" s="36"/>
      <c r="Y97" s="36"/>
      <c r="Z97" s="36"/>
      <c r="AA97" s="144"/>
      <c r="AB97" s="123"/>
      <c r="AC97" s="147"/>
      <c r="AD97" s="94" t="str">
        <f>IF(AC94="OK","Yes","No")</f>
        <v>No</v>
      </c>
      <c r="AE97" s="126"/>
      <c r="AF97" s="134"/>
    </row>
    <row r="98" spans="1:32" x14ac:dyDescent="0.25">
      <c r="A98" s="71" t="str">
        <f>IF(AD93="Cycle Complete", "", "Caution: Previous cycle incomplete")</f>
        <v>Caution: Previous cycle incomplete</v>
      </c>
      <c r="B98" s="37"/>
      <c r="C98" s="38"/>
      <c r="D98" s="38"/>
      <c r="E98" s="38"/>
      <c r="F98" s="38"/>
      <c r="G98" s="38"/>
      <c r="H98" s="38"/>
      <c r="I98" s="38"/>
      <c r="J98" s="38"/>
      <c r="K98" s="38"/>
      <c r="L98" s="38"/>
      <c r="M98" s="145"/>
      <c r="N98" s="124"/>
      <c r="O98" s="148"/>
      <c r="P98" s="38"/>
      <c r="Q98" s="38"/>
      <c r="R98" s="38"/>
      <c r="S98" s="38"/>
      <c r="T98" s="38"/>
      <c r="U98" s="38"/>
      <c r="V98" s="38"/>
      <c r="W98" s="38"/>
      <c r="X98" s="38"/>
      <c r="Y98" s="38"/>
      <c r="Z98" s="38"/>
      <c r="AA98" s="145"/>
      <c r="AB98" s="124"/>
      <c r="AC98" s="148"/>
      <c r="AD98" s="57" t="str">
        <f>IF(AND(AD95="Yes",AD97="Yes"),"Cycle Complete","Cycle Incomplete")</f>
        <v>Cycle Incomplete</v>
      </c>
      <c r="AE98" s="127"/>
      <c r="AF98" s="135"/>
    </row>
    <row r="99" spans="1:32" ht="15" customHeight="1" x14ac:dyDescent="0.25">
      <c r="A99" s="152"/>
      <c r="B99" s="45"/>
      <c r="C99" s="46"/>
      <c r="D99" s="46"/>
      <c r="E99" s="46"/>
      <c r="F99" s="46"/>
      <c r="G99" s="46"/>
      <c r="H99" s="46"/>
      <c r="I99" s="46"/>
      <c r="J99" s="46"/>
      <c r="K99" s="46"/>
      <c r="L99" s="46"/>
      <c r="M99" s="128"/>
      <c r="N99" s="131">
        <f>COUNTIF(C99:L103,"y")</f>
        <v>0</v>
      </c>
      <c r="O99" s="140" t="str">
        <f t="shared" ref="O99" si="34">IF(N99&gt;0,"OK","No Observation")</f>
        <v>No Observation</v>
      </c>
      <c r="P99" s="46"/>
      <c r="Q99" s="46"/>
      <c r="R99" s="46"/>
      <c r="S99" s="46"/>
      <c r="T99" s="46"/>
      <c r="U99" s="46"/>
      <c r="V99" s="46"/>
      <c r="W99" s="46"/>
      <c r="X99" s="46"/>
      <c r="Y99" s="46"/>
      <c r="Z99" s="46"/>
      <c r="AA99" s="128"/>
      <c r="AB99" s="131">
        <f>COUNTIF(P99:Z103,"Y")</f>
        <v>0</v>
      </c>
      <c r="AC99" s="140" t="str">
        <f t="shared" ref="AC99" si="35">IF(AB99&gt;0,"OK","No Debrief")</f>
        <v>No Debrief</v>
      </c>
      <c r="AD99" s="68" t="s">
        <v>62</v>
      </c>
      <c r="AE99" s="119"/>
      <c r="AF99" s="136"/>
    </row>
    <row r="100" spans="1:32" x14ac:dyDescent="0.25">
      <c r="A100" s="153"/>
      <c r="B100" s="47"/>
      <c r="C100" s="48"/>
      <c r="D100" s="48"/>
      <c r="E100" s="48"/>
      <c r="F100" s="48"/>
      <c r="G100" s="48"/>
      <c r="H100" s="48"/>
      <c r="I100" s="48"/>
      <c r="J100" s="48"/>
      <c r="K100" s="48"/>
      <c r="L100" s="48"/>
      <c r="M100" s="129"/>
      <c r="N100" s="132"/>
      <c r="O100" s="141"/>
      <c r="P100" s="48"/>
      <c r="Q100" s="48"/>
      <c r="R100" s="48"/>
      <c r="S100" s="48"/>
      <c r="T100" s="48"/>
      <c r="U100" s="48"/>
      <c r="V100" s="48"/>
      <c r="W100" s="48"/>
      <c r="X100" s="48"/>
      <c r="Y100" s="48"/>
      <c r="Z100" s="48"/>
      <c r="AA100" s="129"/>
      <c r="AB100" s="132"/>
      <c r="AC100" s="141"/>
      <c r="AD100" s="94" t="str">
        <f>IF(O99="OK", "Yes", "No")</f>
        <v>No</v>
      </c>
      <c r="AE100" s="120"/>
      <c r="AF100" s="137"/>
    </row>
    <row r="101" spans="1:32" x14ac:dyDescent="0.25">
      <c r="A101" s="153"/>
      <c r="B101" s="47"/>
      <c r="C101" s="48"/>
      <c r="D101" s="48"/>
      <c r="E101" s="48"/>
      <c r="F101" s="48"/>
      <c r="G101" s="48"/>
      <c r="H101" s="48"/>
      <c r="I101" s="48"/>
      <c r="J101" s="48"/>
      <c r="K101" s="48"/>
      <c r="L101" s="48"/>
      <c r="M101" s="129"/>
      <c r="N101" s="132"/>
      <c r="O101" s="141"/>
      <c r="P101" s="48"/>
      <c r="Q101" s="48"/>
      <c r="R101" s="48"/>
      <c r="S101" s="48"/>
      <c r="T101" s="48"/>
      <c r="U101" s="48"/>
      <c r="V101" s="48"/>
      <c r="W101" s="48"/>
      <c r="X101" s="48"/>
      <c r="Y101" s="48"/>
      <c r="Z101" s="48"/>
      <c r="AA101" s="129"/>
      <c r="AB101" s="132"/>
      <c r="AC101" s="141"/>
      <c r="AD101" s="55" t="s">
        <v>63</v>
      </c>
      <c r="AE101" s="120"/>
      <c r="AF101" s="93" t="s">
        <v>86</v>
      </c>
    </row>
    <row r="102" spans="1:32" x14ac:dyDescent="0.25">
      <c r="A102" s="154"/>
      <c r="B102" s="47"/>
      <c r="C102" s="48"/>
      <c r="D102" s="48"/>
      <c r="E102" s="48"/>
      <c r="F102" s="48"/>
      <c r="G102" s="48"/>
      <c r="H102" s="48"/>
      <c r="I102" s="48"/>
      <c r="J102" s="48"/>
      <c r="K102" s="48"/>
      <c r="L102" s="48"/>
      <c r="M102" s="129"/>
      <c r="N102" s="132"/>
      <c r="O102" s="141"/>
      <c r="P102" s="48"/>
      <c r="Q102" s="48"/>
      <c r="R102" s="48"/>
      <c r="S102" s="48"/>
      <c r="T102" s="48"/>
      <c r="U102" s="48"/>
      <c r="V102" s="48"/>
      <c r="W102" s="48"/>
      <c r="X102" s="48"/>
      <c r="Y102" s="48"/>
      <c r="Z102" s="48"/>
      <c r="AA102" s="129"/>
      <c r="AB102" s="132"/>
      <c r="AC102" s="141"/>
      <c r="AD102" s="94" t="str">
        <f>IF(AC99="OK","Yes","No")</f>
        <v>No</v>
      </c>
      <c r="AE102" s="120"/>
      <c r="AF102" s="138"/>
    </row>
    <row r="103" spans="1:32" x14ac:dyDescent="0.25">
      <c r="A103" s="53" t="str">
        <f>IF(AD98="Cycle Complete", "", "Caution: Previous cycle incomplete")</f>
        <v>Caution: Previous cycle incomplete</v>
      </c>
      <c r="B103" s="49"/>
      <c r="C103" s="50"/>
      <c r="D103" s="50"/>
      <c r="E103" s="50"/>
      <c r="F103" s="50"/>
      <c r="G103" s="50"/>
      <c r="H103" s="50"/>
      <c r="I103" s="50"/>
      <c r="J103" s="50"/>
      <c r="K103" s="50"/>
      <c r="L103" s="50"/>
      <c r="M103" s="130"/>
      <c r="N103" s="133"/>
      <c r="O103" s="142"/>
      <c r="P103" s="50"/>
      <c r="Q103" s="50"/>
      <c r="R103" s="50"/>
      <c r="S103" s="50"/>
      <c r="T103" s="50"/>
      <c r="U103" s="50"/>
      <c r="V103" s="50"/>
      <c r="W103" s="50"/>
      <c r="X103" s="50"/>
      <c r="Y103" s="50"/>
      <c r="Z103" s="50"/>
      <c r="AA103" s="130"/>
      <c r="AB103" s="133"/>
      <c r="AC103" s="142"/>
      <c r="AD103" s="57" t="str">
        <f>IF(AND(AD100="Yes",AD102="Yes"),"Cycle Complete","Cycle Incomplete")</f>
        <v>Cycle Incomplete</v>
      </c>
      <c r="AE103" s="121"/>
      <c r="AF103" s="139"/>
    </row>
    <row r="104" spans="1:32" ht="15" customHeight="1" x14ac:dyDescent="0.25">
      <c r="A104" s="155"/>
      <c r="B104" s="33"/>
      <c r="C104" s="34"/>
      <c r="D104" s="34"/>
      <c r="E104" s="34"/>
      <c r="F104" s="34"/>
      <c r="G104" s="34"/>
      <c r="H104" s="34"/>
      <c r="I104" s="34"/>
      <c r="J104" s="34"/>
      <c r="K104" s="34"/>
      <c r="L104" s="34"/>
      <c r="M104" s="143"/>
      <c r="N104" s="122">
        <f>COUNTIF(C104:L108,"y")</f>
        <v>0</v>
      </c>
      <c r="O104" s="146" t="str">
        <f t="shared" ref="O104" si="36">IF(N104&gt;0,"OK","No Observation")</f>
        <v>No Observation</v>
      </c>
      <c r="P104" s="34"/>
      <c r="Q104" s="34"/>
      <c r="R104" s="34"/>
      <c r="S104" s="34"/>
      <c r="T104" s="34"/>
      <c r="U104" s="34"/>
      <c r="V104" s="34"/>
      <c r="W104" s="34"/>
      <c r="X104" s="34"/>
      <c r="Y104" s="34"/>
      <c r="Z104" s="34"/>
      <c r="AA104" s="143"/>
      <c r="AB104" s="122">
        <f>COUNTIF(P104:Z108,"Y")</f>
        <v>0</v>
      </c>
      <c r="AC104" s="146" t="str">
        <f t="shared" ref="AC104" si="37">IF(AB104&gt;0,"OK","No Debrief")</f>
        <v>No Debrief</v>
      </c>
      <c r="AD104" s="68" t="s">
        <v>62</v>
      </c>
      <c r="AE104" s="125"/>
      <c r="AF104" s="151"/>
    </row>
    <row r="105" spans="1:32" x14ac:dyDescent="0.25">
      <c r="A105" s="156"/>
      <c r="B105" s="35"/>
      <c r="C105" s="36"/>
      <c r="D105" s="36"/>
      <c r="E105" s="36"/>
      <c r="F105" s="36"/>
      <c r="G105" s="36"/>
      <c r="H105" s="36"/>
      <c r="I105" s="36"/>
      <c r="J105" s="36"/>
      <c r="K105" s="36"/>
      <c r="L105" s="36"/>
      <c r="M105" s="144"/>
      <c r="N105" s="123"/>
      <c r="O105" s="147"/>
      <c r="P105" s="36"/>
      <c r="Q105" s="36"/>
      <c r="R105" s="36"/>
      <c r="S105" s="36"/>
      <c r="T105" s="36"/>
      <c r="U105" s="36"/>
      <c r="V105" s="36"/>
      <c r="W105" s="36"/>
      <c r="X105" s="36"/>
      <c r="Y105" s="36"/>
      <c r="Z105" s="36"/>
      <c r="AA105" s="144"/>
      <c r="AB105" s="123"/>
      <c r="AC105" s="147"/>
      <c r="AD105" s="94" t="str">
        <f>IF(O104="OK", "Yes", "No")</f>
        <v>No</v>
      </c>
      <c r="AE105" s="126"/>
      <c r="AF105" s="150"/>
    </row>
    <row r="106" spans="1:32" x14ac:dyDescent="0.25">
      <c r="A106" s="156"/>
      <c r="B106" s="35"/>
      <c r="C106" s="36"/>
      <c r="D106" s="36"/>
      <c r="E106" s="36"/>
      <c r="F106" s="36"/>
      <c r="G106" s="36"/>
      <c r="H106" s="36"/>
      <c r="I106" s="36"/>
      <c r="J106" s="36"/>
      <c r="K106" s="36"/>
      <c r="L106" s="36"/>
      <c r="M106" s="144"/>
      <c r="N106" s="123"/>
      <c r="O106" s="147"/>
      <c r="P106" s="36"/>
      <c r="Q106" s="36"/>
      <c r="R106" s="36"/>
      <c r="S106" s="36"/>
      <c r="T106" s="36"/>
      <c r="U106" s="36"/>
      <c r="V106" s="36"/>
      <c r="W106" s="36"/>
      <c r="X106" s="36"/>
      <c r="Y106" s="36"/>
      <c r="Z106" s="36"/>
      <c r="AA106" s="144"/>
      <c r="AB106" s="123"/>
      <c r="AC106" s="147"/>
      <c r="AD106" s="55" t="s">
        <v>63</v>
      </c>
      <c r="AE106" s="126"/>
      <c r="AF106" s="93" t="s">
        <v>86</v>
      </c>
    </row>
    <row r="107" spans="1:32" x14ac:dyDescent="0.25">
      <c r="A107" s="157"/>
      <c r="B107" s="35"/>
      <c r="C107" s="36"/>
      <c r="D107" s="36"/>
      <c r="E107" s="36"/>
      <c r="F107" s="36"/>
      <c r="G107" s="36"/>
      <c r="H107" s="36"/>
      <c r="I107" s="36"/>
      <c r="J107" s="36"/>
      <c r="K107" s="36"/>
      <c r="L107" s="36"/>
      <c r="M107" s="144"/>
      <c r="N107" s="123"/>
      <c r="O107" s="147"/>
      <c r="P107" s="36"/>
      <c r="Q107" s="36"/>
      <c r="R107" s="36"/>
      <c r="S107" s="36"/>
      <c r="T107" s="36"/>
      <c r="U107" s="36"/>
      <c r="V107" s="36"/>
      <c r="W107" s="36"/>
      <c r="X107" s="36"/>
      <c r="Y107" s="36"/>
      <c r="Z107" s="36"/>
      <c r="AA107" s="144"/>
      <c r="AB107" s="123"/>
      <c r="AC107" s="147"/>
      <c r="AD107" s="94" t="str">
        <f>IF(AC104="OK","Yes","No")</f>
        <v>No</v>
      </c>
      <c r="AE107" s="126"/>
      <c r="AF107" s="134"/>
    </row>
    <row r="108" spans="1:32" x14ac:dyDescent="0.25">
      <c r="A108" s="71" t="str">
        <f>IF(AD103="Cycle Complete", "", "Caution: Previous cycle incomplete")</f>
        <v>Caution: Previous cycle incomplete</v>
      </c>
      <c r="B108" s="37"/>
      <c r="C108" s="38"/>
      <c r="D108" s="38"/>
      <c r="E108" s="38"/>
      <c r="F108" s="38"/>
      <c r="G108" s="38"/>
      <c r="H108" s="38"/>
      <c r="I108" s="38"/>
      <c r="J108" s="38"/>
      <c r="K108" s="38"/>
      <c r="L108" s="38"/>
      <c r="M108" s="145"/>
      <c r="N108" s="124"/>
      <c r="O108" s="148"/>
      <c r="P108" s="38"/>
      <c r="Q108" s="38"/>
      <c r="R108" s="38"/>
      <c r="S108" s="38"/>
      <c r="T108" s="38"/>
      <c r="U108" s="38"/>
      <c r="V108" s="38"/>
      <c r="W108" s="38"/>
      <c r="X108" s="38"/>
      <c r="Y108" s="38"/>
      <c r="Z108" s="38"/>
      <c r="AA108" s="145"/>
      <c r="AB108" s="124"/>
      <c r="AC108" s="148"/>
      <c r="AD108" s="57" t="str">
        <f>IF(AND(AD105="Yes",AD107="Yes"),"Cycle Complete","Cycle Incomplete")</f>
        <v>Cycle Incomplete</v>
      </c>
      <c r="AE108" s="127"/>
      <c r="AF108" s="135"/>
    </row>
    <row r="109" spans="1:32" ht="15" customHeight="1" x14ac:dyDescent="0.25">
      <c r="A109" s="152"/>
      <c r="B109" s="45"/>
      <c r="C109" s="46"/>
      <c r="D109" s="46"/>
      <c r="E109" s="46"/>
      <c r="F109" s="46"/>
      <c r="G109" s="46"/>
      <c r="H109" s="46"/>
      <c r="I109" s="46"/>
      <c r="J109" s="46"/>
      <c r="K109" s="46"/>
      <c r="L109" s="46"/>
      <c r="M109" s="128"/>
      <c r="N109" s="131">
        <f>COUNTIF(C109:L113,"y")</f>
        <v>0</v>
      </c>
      <c r="O109" s="140" t="str">
        <f t="shared" ref="O109" si="38">IF(N109&gt;0,"OK","No Observation")</f>
        <v>No Observation</v>
      </c>
      <c r="P109" s="46"/>
      <c r="Q109" s="46"/>
      <c r="R109" s="46"/>
      <c r="S109" s="46"/>
      <c r="T109" s="46"/>
      <c r="U109" s="46"/>
      <c r="V109" s="46"/>
      <c r="W109" s="46"/>
      <c r="X109" s="46"/>
      <c r="Y109" s="46"/>
      <c r="Z109" s="46"/>
      <c r="AA109" s="128"/>
      <c r="AB109" s="131">
        <f>COUNTIF(P109:Z113,"Y")</f>
        <v>0</v>
      </c>
      <c r="AC109" s="140" t="str">
        <f t="shared" ref="AC109" si="39">IF(AB109&gt;0,"OK","No Debrief")</f>
        <v>No Debrief</v>
      </c>
      <c r="AD109" s="68" t="s">
        <v>62</v>
      </c>
      <c r="AE109" s="119"/>
      <c r="AF109" s="136"/>
    </row>
    <row r="110" spans="1:32" x14ac:dyDescent="0.25">
      <c r="A110" s="153"/>
      <c r="B110" s="47"/>
      <c r="C110" s="48"/>
      <c r="D110" s="48"/>
      <c r="E110" s="48"/>
      <c r="F110" s="48"/>
      <c r="G110" s="48"/>
      <c r="H110" s="48"/>
      <c r="I110" s="48"/>
      <c r="J110" s="48"/>
      <c r="K110" s="48"/>
      <c r="L110" s="48"/>
      <c r="M110" s="129"/>
      <c r="N110" s="132"/>
      <c r="O110" s="141"/>
      <c r="P110" s="48"/>
      <c r="Q110" s="48"/>
      <c r="R110" s="48"/>
      <c r="S110" s="48"/>
      <c r="T110" s="48"/>
      <c r="U110" s="48"/>
      <c r="V110" s="48"/>
      <c r="W110" s="48"/>
      <c r="X110" s="48"/>
      <c r="Y110" s="48"/>
      <c r="Z110" s="48"/>
      <c r="AA110" s="129"/>
      <c r="AB110" s="132"/>
      <c r="AC110" s="141"/>
      <c r="AD110" s="94" t="str">
        <f>IF(O109="OK", "Yes", "No")</f>
        <v>No</v>
      </c>
      <c r="AE110" s="120"/>
      <c r="AF110" s="137"/>
    </row>
    <row r="111" spans="1:32" x14ac:dyDescent="0.25">
      <c r="A111" s="153"/>
      <c r="B111" s="47"/>
      <c r="C111" s="48"/>
      <c r="D111" s="48"/>
      <c r="E111" s="48"/>
      <c r="F111" s="48"/>
      <c r="G111" s="48"/>
      <c r="H111" s="48"/>
      <c r="I111" s="48"/>
      <c r="J111" s="48"/>
      <c r="K111" s="48"/>
      <c r="L111" s="48"/>
      <c r="M111" s="129"/>
      <c r="N111" s="132"/>
      <c r="O111" s="141"/>
      <c r="P111" s="48"/>
      <c r="Q111" s="48"/>
      <c r="R111" s="48"/>
      <c r="S111" s="48"/>
      <c r="T111" s="48"/>
      <c r="U111" s="48"/>
      <c r="V111" s="48"/>
      <c r="W111" s="48"/>
      <c r="X111" s="48"/>
      <c r="Y111" s="48"/>
      <c r="Z111" s="48"/>
      <c r="AA111" s="129"/>
      <c r="AB111" s="132"/>
      <c r="AC111" s="141"/>
      <c r="AD111" s="55" t="s">
        <v>63</v>
      </c>
      <c r="AE111" s="120"/>
      <c r="AF111" s="93" t="s">
        <v>86</v>
      </c>
    </row>
    <row r="112" spans="1:32" x14ac:dyDescent="0.25">
      <c r="A112" s="154"/>
      <c r="B112" s="47"/>
      <c r="C112" s="48"/>
      <c r="D112" s="48"/>
      <c r="E112" s="48"/>
      <c r="F112" s="48"/>
      <c r="G112" s="48"/>
      <c r="H112" s="48"/>
      <c r="I112" s="48"/>
      <c r="J112" s="48"/>
      <c r="K112" s="48"/>
      <c r="L112" s="48"/>
      <c r="M112" s="129"/>
      <c r="N112" s="132"/>
      <c r="O112" s="141"/>
      <c r="P112" s="48"/>
      <c r="Q112" s="48"/>
      <c r="R112" s="48"/>
      <c r="S112" s="48"/>
      <c r="T112" s="48"/>
      <c r="U112" s="48"/>
      <c r="V112" s="48"/>
      <c r="W112" s="48"/>
      <c r="X112" s="48"/>
      <c r="Y112" s="48"/>
      <c r="Z112" s="48"/>
      <c r="AA112" s="129"/>
      <c r="AB112" s="132"/>
      <c r="AC112" s="141"/>
      <c r="AD112" s="94" t="str">
        <f>IF(AC109="OK","Yes","No")</f>
        <v>No</v>
      </c>
      <c r="AE112" s="120"/>
      <c r="AF112" s="138"/>
    </row>
    <row r="113" spans="1:32" x14ac:dyDescent="0.25">
      <c r="A113" s="53" t="str">
        <f>IF(AD108="Cycle Complete", "", "Caution: Previous cycle incomplete")</f>
        <v>Caution: Previous cycle incomplete</v>
      </c>
      <c r="B113" s="49"/>
      <c r="C113" s="50"/>
      <c r="D113" s="50"/>
      <c r="E113" s="50"/>
      <c r="F113" s="50"/>
      <c r="G113" s="50"/>
      <c r="H113" s="50"/>
      <c r="I113" s="50"/>
      <c r="J113" s="50"/>
      <c r="K113" s="50"/>
      <c r="L113" s="50"/>
      <c r="M113" s="130"/>
      <c r="N113" s="133"/>
      <c r="O113" s="142"/>
      <c r="P113" s="50"/>
      <c r="Q113" s="50"/>
      <c r="R113" s="50"/>
      <c r="S113" s="50"/>
      <c r="T113" s="50"/>
      <c r="U113" s="50"/>
      <c r="V113" s="50"/>
      <c r="W113" s="50"/>
      <c r="X113" s="50"/>
      <c r="Y113" s="50"/>
      <c r="Z113" s="50"/>
      <c r="AA113" s="130"/>
      <c r="AB113" s="133"/>
      <c r="AC113" s="142"/>
      <c r="AD113" s="57" t="str">
        <f>IF(AND(AD110="Yes",AD112="Yes"),"Cycle Complete","Cycle Incomplete")</f>
        <v>Cycle Incomplete</v>
      </c>
      <c r="AE113" s="121"/>
      <c r="AF113" s="139"/>
    </row>
    <row r="114" spans="1:32" ht="15" customHeight="1" x14ac:dyDescent="0.25">
      <c r="A114" s="155"/>
      <c r="B114" s="33"/>
      <c r="C114" s="34"/>
      <c r="D114" s="34"/>
      <c r="E114" s="34"/>
      <c r="F114" s="34"/>
      <c r="G114" s="34"/>
      <c r="H114" s="34"/>
      <c r="I114" s="34"/>
      <c r="J114" s="34"/>
      <c r="K114" s="34"/>
      <c r="L114" s="34"/>
      <c r="M114" s="143"/>
      <c r="N114" s="122">
        <f>COUNTIF(C114:L118,"y")</f>
        <v>0</v>
      </c>
      <c r="O114" s="146" t="str">
        <f t="shared" ref="O114" si="40">IF(N114&gt;0,"OK","No Observation")</f>
        <v>No Observation</v>
      </c>
      <c r="P114" s="34"/>
      <c r="Q114" s="34"/>
      <c r="R114" s="34"/>
      <c r="S114" s="34"/>
      <c r="T114" s="34"/>
      <c r="U114" s="34"/>
      <c r="V114" s="34"/>
      <c r="W114" s="34"/>
      <c r="X114" s="34"/>
      <c r="Y114" s="34"/>
      <c r="Z114" s="34"/>
      <c r="AA114" s="143"/>
      <c r="AB114" s="122">
        <f>COUNTIF(P114:Z118,"Y")</f>
        <v>0</v>
      </c>
      <c r="AC114" s="146" t="str">
        <f t="shared" ref="AC114" si="41">IF(AB114&gt;0,"OK","No Debrief")</f>
        <v>No Debrief</v>
      </c>
      <c r="AD114" s="68" t="s">
        <v>62</v>
      </c>
      <c r="AE114" s="125"/>
      <c r="AF114" s="151"/>
    </row>
    <row r="115" spans="1:32" x14ac:dyDescent="0.25">
      <c r="A115" s="156"/>
      <c r="B115" s="35"/>
      <c r="C115" s="36"/>
      <c r="D115" s="36"/>
      <c r="E115" s="36"/>
      <c r="F115" s="36"/>
      <c r="G115" s="36"/>
      <c r="H115" s="36"/>
      <c r="I115" s="36"/>
      <c r="J115" s="36"/>
      <c r="K115" s="36"/>
      <c r="L115" s="36"/>
      <c r="M115" s="144"/>
      <c r="N115" s="123"/>
      <c r="O115" s="147"/>
      <c r="P115" s="36"/>
      <c r="Q115" s="36"/>
      <c r="R115" s="36"/>
      <c r="S115" s="36"/>
      <c r="T115" s="36"/>
      <c r="U115" s="36"/>
      <c r="V115" s="36"/>
      <c r="W115" s="36"/>
      <c r="X115" s="36"/>
      <c r="Y115" s="36"/>
      <c r="Z115" s="36"/>
      <c r="AA115" s="144"/>
      <c r="AB115" s="123"/>
      <c r="AC115" s="147"/>
      <c r="AD115" s="94" t="str">
        <f>IF(O114="OK", "Yes", "No")</f>
        <v>No</v>
      </c>
      <c r="AE115" s="126"/>
      <c r="AF115" s="150"/>
    </row>
    <row r="116" spans="1:32" x14ac:dyDescent="0.25">
      <c r="A116" s="156"/>
      <c r="B116" s="35"/>
      <c r="C116" s="36"/>
      <c r="D116" s="36"/>
      <c r="E116" s="36"/>
      <c r="F116" s="36"/>
      <c r="G116" s="36"/>
      <c r="H116" s="36"/>
      <c r="I116" s="36"/>
      <c r="J116" s="36"/>
      <c r="K116" s="36"/>
      <c r="L116" s="36"/>
      <c r="M116" s="144"/>
      <c r="N116" s="123"/>
      <c r="O116" s="147"/>
      <c r="P116" s="36"/>
      <c r="Q116" s="36"/>
      <c r="R116" s="36"/>
      <c r="S116" s="36"/>
      <c r="T116" s="36"/>
      <c r="U116" s="36"/>
      <c r="V116" s="36"/>
      <c r="W116" s="36"/>
      <c r="X116" s="36"/>
      <c r="Y116" s="36"/>
      <c r="Z116" s="36"/>
      <c r="AA116" s="144"/>
      <c r="AB116" s="123"/>
      <c r="AC116" s="147"/>
      <c r="AD116" s="55" t="s">
        <v>63</v>
      </c>
      <c r="AE116" s="126"/>
      <c r="AF116" s="93" t="s">
        <v>86</v>
      </c>
    </row>
    <row r="117" spans="1:32" x14ac:dyDescent="0.25">
      <c r="A117" s="157"/>
      <c r="B117" s="35"/>
      <c r="C117" s="36"/>
      <c r="D117" s="36"/>
      <c r="E117" s="36"/>
      <c r="F117" s="36"/>
      <c r="G117" s="36"/>
      <c r="H117" s="36"/>
      <c r="I117" s="36"/>
      <c r="J117" s="36"/>
      <c r="K117" s="36"/>
      <c r="L117" s="36"/>
      <c r="M117" s="144"/>
      <c r="N117" s="123"/>
      <c r="O117" s="147"/>
      <c r="P117" s="36"/>
      <c r="Q117" s="36"/>
      <c r="R117" s="36"/>
      <c r="S117" s="36"/>
      <c r="T117" s="36"/>
      <c r="U117" s="36"/>
      <c r="V117" s="36"/>
      <c r="W117" s="36"/>
      <c r="X117" s="36"/>
      <c r="Y117" s="36"/>
      <c r="Z117" s="36"/>
      <c r="AA117" s="144"/>
      <c r="AB117" s="123"/>
      <c r="AC117" s="147"/>
      <c r="AD117" s="94" t="str">
        <f>IF(AC114="OK","Yes","No")</f>
        <v>No</v>
      </c>
      <c r="AE117" s="126"/>
      <c r="AF117" s="134"/>
    </row>
    <row r="118" spans="1:32" x14ac:dyDescent="0.25">
      <c r="A118" s="71" t="str">
        <f>IF(AD113="Cycle Complete", "", "Caution: Previous cycle incomplete")</f>
        <v>Caution: Previous cycle incomplete</v>
      </c>
      <c r="B118" s="37"/>
      <c r="C118" s="38"/>
      <c r="D118" s="38"/>
      <c r="E118" s="38"/>
      <c r="F118" s="38"/>
      <c r="G118" s="38"/>
      <c r="H118" s="38"/>
      <c r="I118" s="38"/>
      <c r="J118" s="38"/>
      <c r="K118" s="38"/>
      <c r="L118" s="38"/>
      <c r="M118" s="145"/>
      <c r="N118" s="124"/>
      <c r="O118" s="148"/>
      <c r="P118" s="38"/>
      <c r="Q118" s="38"/>
      <c r="R118" s="38"/>
      <c r="S118" s="38"/>
      <c r="T118" s="38"/>
      <c r="U118" s="38"/>
      <c r="V118" s="38"/>
      <c r="W118" s="38"/>
      <c r="X118" s="38"/>
      <c r="Y118" s="38"/>
      <c r="Z118" s="38"/>
      <c r="AA118" s="145"/>
      <c r="AB118" s="124"/>
      <c r="AC118" s="148"/>
      <c r="AD118" s="57" t="str">
        <f>IF(AND(AD115="Yes",AD117="Yes"),"Cycle Complete","Cycle Incomplete")</f>
        <v>Cycle Incomplete</v>
      </c>
      <c r="AE118" s="127"/>
      <c r="AF118" s="135"/>
    </row>
    <row r="119" spans="1:32" ht="15" customHeight="1" x14ac:dyDescent="0.25">
      <c r="A119" s="152"/>
      <c r="B119" s="45"/>
      <c r="C119" s="46"/>
      <c r="D119" s="46"/>
      <c r="E119" s="46"/>
      <c r="F119" s="46"/>
      <c r="G119" s="46"/>
      <c r="H119" s="46"/>
      <c r="I119" s="46"/>
      <c r="J119" s="46"/>
      <c r="K119" s="46"/>
      <c r="L119" s="46"/>
      <c r="M119" s="128"/>
      <c r="N119" s="131">
        <f>COUNTIF(C119:L123,"y")</f>
        <v>0</v>
      </c>
      <c r="O119" s="140" t="str">
        <f t="shared" ref="O119" si="42">IF(N119&gt;0,"OK","No Observation")</f>
        <v>No Observation</v>
      </c>
      <c r="P119" s="46"/>
      <c r="Q119" s="46"/>
      <c r="R119" s="46"/>
      <c r="S119" s="46"/>
      <c r="T119" s="46"/>
      <c r="U119" s="46"/>
      <c r="V119" s="46"/>
      <c r="W119" s="46"/>
      <c r="X119" s="46"/>
      <c r="Y119" s="46"/>
      <c r="Z119" s="46"/>
      <c r="AA119" s="128"/>
      <c r="AB119" s="131">
        <f>COUNTIF(P119:Z123,"Y")</f>
        <v>0</v>
      </c>
      <c r="AC119" s="140" t="str">
        <f t="shared" ref="AC119" si="43">IF(AB119&gt;0,"OK","No Debrief")</f>
        <v>No Debrief</v>
      </c>
      <c r="AD119" s="68" t="s">
        <v>62</v>
      </c>
      <c r="AE119" s="119"/>
      <c r="AF119" s="136"/>
    </row>
    <row r="120" spans="1:32" x14ac:dyDescent="0.25">
      <c r="A120" s="153"/>
      <c r="B120" s="47"/>
      <c r="C120" s="48"/>
      <c r="D120" s="48"/>
      <c r="E120" s="48"/>
      <c r="F120" s="48"/>
      <c r="G120" s="48"/>
      <c r="H120" s="48"/>
      <c r="I120" s="48"/>
      <c r="J120" s="48"/>
      <c r="K120" s="48"/>
      <c r="L120" s="48"/>
      <c r="M120" s="129"/>
      <c r="N120" s="132"/>
      <c r="O120" s="141"/>
      <c r="P120" s="48"/>
      <c r="Q120" s="48"/>
      <c r="R120" s="48"/>
      <c r="S120" s="48"/>
      <c r="T120" s="48"/>
      <c r="U120" s="48"/>
      <c r="V120" s="48"/>
      <c r="W120" s="48"/>
      <c r="X120" s="48"/>
      <c r="Y120" s="48"/>
      <c r="Z120" s="48"/>
      <c r="AA120" s="129"/>
      <c r="AB120" s="132"/>
      <c r="AC120" s="141"/>
      <c r="AD120" s="94" t="str">
        <f>IF(O119="OK", "Yes", "No")</f>
        <v>No</v>
      </c>
      <c r="AE120" s="120"/>
      <c r="AF120" s="137"/>
    </row>
    <row r="121" spans="1:32" x14ac:dyDescent="0.25">
      <c r="A121" s="153"/>
      <c r="B121" s="47"/>
      <c r="C121" s="48"/>
      <c r="D121" s="48"/>
      <c r="E121" s="48"/>
      <c r="F121" s="48"/>
      <c r="G121" s="48"/>
      <c r="H121" s="48"/>
      <c r="I121" s="48"/>
      <c r="J121" s="48"/>
      <c r="K121" s="48"/>
      <c r="L121" s="48"/>
      <c r="M121" s="129"/>
      <c r="N121" s="132"/>
      <c r="O121" s="141"/>
      <c r="P121" s="48"/>
      <c r="Q121" s="48"/>
      <c r="R121" s="48"/>
      <c r="S121" s="48"/>
      <c r="T121" s="48"/>
      <c r="U121" s="48"/>
      <c r="V121" s="48"/>
      <c r="W121" s="48"/>
      <c r="X121" s="48"/>
      <c r="Y121" s="48"/>
      <c r="Z121" s="48"/>
      <c r="AA121" s="129"/>
      <c r="AB121" s="132"/>
      <c r="AC121" s="141"/>
      <c r="AD121" s="55" t="s">
        <v>63</v>
      </c>
      <c r="AE121" s="120"/>
      <c r="AF121" s="93" t="s">
        <v>86</v>
      </c>
    </row>
    <row r="122" spans="1:32" x14ac:dyDescent="0.25">
      <c r="A122" s="154"/>
      <c r="B122" s="47"/>
      <c r="C122" s="48"/>
      <c r="D122" s="48"/>
      <c r="E122" s="48"/>
      <c r="F122" s="48"/>
      <c r="G122" s="48"/>
      <c r="H122" s="48"/>
      <c r="I122" s="48"/>
      <c r="J122" s="48"/>
      <c r="K122" s="48"/>
      <c r="L122" s="48"/>
      <c r="M122" s="129"/>
      <c r="N122" s="132"/>
      <c r="O122" s="141"/>
      <c r="P122" s="48"/>
      <c r="Q122" s="48"/>
      <c r="R122" s="48"/>
      <c r="S122" s="48"/>
      <c r="T122" s="48"/>
      <c r="U122" s="48"/>
      <c r="V122" s="48"/>
      <c r="W122" s="48"/>
      <c r="X122" s="48"/>
      <c r="Y122" s="48"/>
      <c r="Z122" s="48"/>
      <c r="AA122" s="129"/>
      <c r="AB122" s="132"/>
      <c r="AC122" s="141"/>
      <c r="AD122" s="94" t="str">
        <f>IF(AC119="OK","Yes","No")</f>
        <v>No</v>
      </c>
      <c r="AE122" s="120"/>
      <c r="AF122" s="138"/>
    </row>
    <row r="123" spans="1:32" x14ac:dyDescent="0.25">
      <c r="A123" s="53" t="str">
        <f>IF(AD118="Cycle Complete", "", "Caution: Previous cycle incomplete")</f>
        <v>Caution: Previous cycle incomplete</v>
      </c>
      <c r="B123" s="49"/>
      <c r="C123" s="50"/>
      <c r="D123" s="50"/>
      <c r="E123" s="50"/>
      <c r="F123" s="50"/>
      <c r="G123" s="50"/>
      <c r="H123" s="50"/>
      <c r="I123" s="50"/>
      <c r="J123" s="50"/>
      <c r="K123" s="50"/>
      <c r="L123" s="50"/>
      <c r="M123" s="130"/>
      <c r="N123" s="133"/>
      <c r="O123" s="142"/>
      <c r="P123" s="50"/>
      <c r="Q123" s="50"/>
      <c r="R123" s="50"/>
      <c r="S123" s="50"/>
      <c r="T123" s="50"/>
      <c r="U123" s="50"/>
      <c r="V123" s="50"/>
      <c r="W123" s="50"/>
      <c r="X123" s="50"/>
      <c r="Y123" s="50"/>
      <c r="Z123" s="50"/>
      <c r="AA123" s="130"/>
      <c r="AB123" s="133"/>
      <c r="AC123" s="142"/>
      <c r="AD123" s="57" t="str">
        <f>IF(AND(AD120="Yes",AD122="Yes"),"Cycle Complete","Cycle Incomplete")</f>
        <v>Cycle Incomplete</v>
      </c>
      <c r="AE123" s="121"/>
      <c r="AF123" s="139"/>
    </row>
    <row r="124" spans="1:32" ht="15" customHeight="1" x14ac:dyDescent="0.25">
      <c r="A124" s="155"/>
      <c r="B124" s="33"/>
      <c r="C124" s="34"/>
      <c r="D124" s="34"/>
      <c r="E124" s="34"/>
      <c r="F124" s="34"/>
      <c r="G124" s="34"/>
      <c r="H124" s="34"/>
      <c r="I124" s="34"/>
      <c r="J124" s="34"/>
      <c r="K124" s="34"/>
      <c r="L124" s="34"/>
      <c r="M124" s="143"/>
      <c r="N124" s="122">
        <f>COUNTIF(C124:L128,"y")</f>
        <v>0</v>
      </c>
      <c r="O124" s="146" t="str">
        <f t="shared" ref="O124" si="44">IF(N124&gt;0,"OK","No Observation")</f>
        <v>No Observation</v>
      </c>
      <c r="P124" s="34"/>
      <c r="Q124" s="34"/>
      <c r="R124" s="34"/>
      <c r="S124" s="34"/>
      <c r="T124" s="34"/>
      <c r="U124" s="34"/>
      <c r="V124" s="34"/>
      <c r="W124" s="34"/>
      <c r="X124" s="34"/>
      <c r="Y124" s="34"/>
      <c r="Z124" s="34"/>
      <c r="AA124" s="143"/>
      <c r="AB124" s="122">
        <f>COUNTIF(P124:Z128,"Y")</f>
        <v>0</v>
      </c>
      <c r="AC124" s="146" t="str">
        <f t="shared" ref="AC124" si="45">IF(AB124&gt;0,"OK","No Debrief")</f>
        <v>No Debrief</v>
      </c>
      <c r="AD124" s="68" t="s">
        <v>62</v>
      </c>
      <c r="AE124" s="125"/>
      <c r="AF124" s="151"/>
    </row>
    <row r="125" spans="1:32" x14ac:dyDescent="0.25">
      <c r="A125" s="156"/>
      <c r="B125" s="35"/>
      <c r="C125" s="36"/>
      <c r="D125" s="36"/>
      <c r="E125" s="36"/>
      <c r="F125" s="36"/>
      <c r="G125" s="36"/>
      <c r="H125" s="36"/>
      <c r="I125" s="36"/>
      <c r="J125" s="36"/>
      <c r="K125" s="36"/>
      <c r="L125" s="36"/>
      <c r="M125" s="144"/>
      <c r="N125" s="123"/>
      <c r="O125" s="147"/>
      <c r="P125" s="36"/>
      <c r="Q125" s="36"/>
      <c r="R125" s="36"/>
      <c r="S125" s="36"/>
      <c r="T125" s="36"/>
      <c r="U125" s="36"/>
      <c r="V125" s="36"/>
      <c r="W125" s="36"/>
      <c r="X125" s="36"/>
      <c r="Y125" s="36"/>
      <c r="Z125" s="36"/>
      <c r="AA125" s="144"/>
      <c r="AB125" s="123"/>
      <c r="AC125" s="147"/>
      <c r="AD125" s="94" t="str">
        <f>IF(O124="OK", "Yes", "No")</f>
        <v>No</v>
      </c>
      <c r="AE125" s="126"/>
      <c r="AF125" s="150"/>
    </row>
    <row r="126" spans="1:32" x14ac:dyDescent="0.25">
      <c r="A126" s="156"/>
      <c r="B126" s="35"/>
      <c r="C126" s="36"/>
      <c r="D126" s="36"/>
      <c r="E126" s="36"/>
      <c r="F126" s="36"/>
      <c r="G126" s="36"/>
      <c r="H126" s="36"/>
      <c r="I126" s="36"/>
      <c r="J126" s="36"/>
      <c r="K126" s="36"/>
      <c r="L126" s="36"/>
      <c r="M126" s="144"/>
      <c r="N126" s="123"/>
      <c r="O126" s="147"/>
      <c r="P126" s="36"/>
      <c r="Q126" s="36"/>
      <c r="R126" s="36"/>
      <c r="S126" s="36"/>
      <c r="T126" s="36"/>
      <c r="U126" s="36"/>
      <c r="V126" s="36"/>
      <c r="W126" s="36"/>
      <c r="X126" s="36"/>
      <c r="Y126" s="36"/>
      <c r="Z126" s="36"/>
      <c r="AA126" s="144"/>
      <c r="AB126" s="123"/>
      <c r="AC126" s="147"/>
      <c r="AD126" s="55" t="s">
        <v>63</v>
      </c>
      <c r="AE126" s="126"/>
      <c r="AF126" s="93" t="s">
        <v>86</v>
      </c>
    </row>
    <row r="127" spans="1:32" x14ac:dyDescent="0.25">
      <c r="A127" s="157"/>
      <c r="B127" s="35"/>
      <c r="C127" s="36"/>
      <c r="D127" s="36"/>
      <c r="E127" s="36"/>
      <c r="F127" s="36"/>
      <c r="G127" s="36"/>
      <c r="H127" s="36"/>
      <c r="I127" s="36"/>
      <c r="J127" s="36"/>
      <c r="K127" s="36"/>
      <c r="L127" s="36"/>
      <c r="M127" s="144"/>
      <c r="N127" s="123"/>
      <c r="O127" s="147"/>
      <c r="P127" s="36"/>
      <c r="Q127" s="36"/>
      <c r="R127" s="36"/>
      <c r="S127" s="36"/>
      <c r="T127" s="36"/>
      <c r="U127" s="36"/>
      <c r="V127" s="36"/>
      <c r="W127" s="36"/>
      <c r="X127" s="36"/>
      <c r="Y127" s="36"/>
      <c r="Z127" s="36"/>
      <c r="AA127" s="144"/>
      <c r="AB127" s="123"/>
      <c r="AC127" s="147"/>
      <c r="AD127" s="94" t="str">
        <f>IF(AC124="OK","Yes","No")</f>
        <v>No</v>
      </c>
      <c r="AE127" s="126"/>
      <c r="AF127" s="134"/>
    </row>
    <row r="128" spans="1:32" x14ac:dyDescent="0.25">
      <c r="A128" s="71" t="str">
        <f>IF(AD123="Cycle Complete", "", "Caution: Previous cycle incomplete")</f>
        <v>Caution: Previous cycle incomplete</v>
      </c>
      <c r="B128" s="37"/>
      <c r="C128" s="38"/>
      <c r="D128" s="38"/>
      <c r="E128" s="38"/>
      <c r="F128" s="38"/>
      <c r="G128" s="38"/>
      <c r="H128" s="38"/>
      <c r="I128" s="38"/>
      <c r="J128" s="38"/>
      <c r="K128" s="38"/>
      <c r="L128" s="38"/>
      <c r="M128" s="145"/>
      <c r="N128" s="124"/>
      <c r="O128" s="148"/>
      <c r="P128" s="38"/>
      <c r="Q128" s="38"/>
      <c r="R128" s="38"/>
      <c r="S128" s="38"/>
      <c r="T128" s="38"/>
      <c r="U128" s="38"/>
      <c r="V128" s="38"/>
      <c r="W128" s="38"/>
      <c r="X128" s="38"/>
      <c r="Y128" s="38"/>
      <c r="Z128" s="38"/>
      <c r="AA128" s="145"/>
      <c r="AB128" s="124"/>
      <c r="AC128" s="148"/>
      <c r="AD128" s="57" t="str">
        <f>IF(AND(AD125="Yes",AD127="Yes"),"Cycle Complete","Cycle Incomplete")</f>
        <v>Cycle Incomplete</v>
      </c>
      <c r="AE128" s="127"/>
      <c r="AF128" s="135"/>
    </row>
    <row r="129" spans="1:32" ht="15" customHeight="1" x14ac:dyDescent="0.25">
      <c r="A129" s="152"/>
      <c r="B129" s="45"/>
      <c r="C129" s="46"/>
      <c r="D129" s="46"/>
      <c r="E129" s="46"/>
      <c r="F129" s="46"/>
      <c r="G129" s="46"/>
      <c r="H129" s="46"/>
      <c r="I129" s="46"/>
      <c r="J129" s="46"/>
      <c r="K129" s="46"/>
      <c r="L129" s="46"/>
      <c r="M129" s="128"/>
      <c r="N129" s="131">
        <f>COUNTIF(C129:L133,"y")</f>
        <v>0</v>
      </c>
      <c r="O129" s="140" t="str">
        <f t="shared" ref="O129" si="46">IF(N129&gt;0,"OK","No Observation")</f>
        <v>No Observation</v>
      </c>
      <c r="P129" s="46"/>
      <c r="Q129" s="46"/>
      <c r="R129" s="46"/>
      <c r="S129" s="46"/>
      <c r="T129" s="46"/>
      <c r="U129" s="46"/>
      <c r="V129" s="46"/>
      <c r="W129" s="46"/>
      <c r="X129" s="46"/>
      <c r="Y129" s="46"/>
      <c r="Z129" s="46"/>
      <c r="AA129" s="128"/>
      <c r="AB129" s="131">
        <f>COUNTIF(P129:Z133,"Y")</f>
        <v>0</v>
      </c>
      <c r="AC129" s="140" t="str">
        <f t="shared" ref="AC129" si="47">IF(AB129&gt;0,"OK","No Debrief")</f>
        <v>No Debrief</v>
      </c>
      <c r="AD129" s="68" t="s">
        <v>62</v>
      </c>
      <c r="AE129" s="119"/>
      <c r="AF129" s="136"/>
    </row>
    <row r="130" spans="1:32" x14ac:dyDescent="0.25">
      <c r="A130" s="153"/>
      <c r="B130" s="47"/>
      <c r="C130" s="48"/>
      <c r="D130" s="48"/>
      <c r="E130" s="48"/>
      <c r="F130" s="48"/>
      <c r="G130" s="48"/>
      <c r="H130" s="48"/>
      <c r="I130" s="48"/>
      <c r="J130" s="48"/>
      <c r="K130" s="48"/>
      <c r="L130" s="48"/>
      <c r="M130" s="129"/>
      <c r="N130" s="132"/>
      <c r="O130" s="141"/>
      <c r="P130" s="48"/>
      <c r="Q130" s="48"/>
      <c r="R130" s="48"/>
      <c r="S130" s="48"/>
      <c r="T130" s="48"/>
      <c r="U130" s="48"/>
      <c r="V130" s="48"/>
      <c r="W130" s="48"/>
      <c r="X130" s="48"/>
      <c r="Y130" s="48"/>
      <c r="Z130" s="48"/>
      <c r="AA130" s="129"/>
      <c r="AB130" s="132"/>
      <c r="AC130" s="141"/>
      <c r="AD130" s="94" t="str">
        <f>IF(O129="OK", "Yes", "No")</f>
        <v>No</v>
      </c>
      <c r="AE130" s="120"/>
      <c r="AF130" s="137"/>
    </row>
    <row r="131" spans="1:32" x14ac:dyDescent="0.25">
      <c r="A131" s="153"/>
      <c r="B131" s="47"/>
      <c r="C131" s="48"/>
      <c r="D131" s="48"/>
      <c r="E131" s="48"/>
      <c r="F131" s="48"/>
      <c r="G131" s="48"/>
      <c r="H131" s="48"/>
      <c r="I131" s="48"/>
      <c r="J131" s="48"/>
      <c r="K131" s="48"/>
      <c r="L131" s="48"/>
      <c r="M131" s="129"/>
      <c r="N131" s="132"/>
      <c r="O131" s="141"/>
      <c r="P131" s="48"/>
      <c r="Q131" s="48"/>
      <c r="R131" s="48"/>
      <c r="S131" s="48"/>
      <c r="T131" s="48"/>
      <c r="U131" s="48"/>
      <c r="V131" s="48"/>
      <c r="W131" s="48"/>
      <c r="X131" s="48"/>
      <c r="Y131" s="48"/>
      <c r="Z131" s="48"/>
      <c r="AA131" s="129"/>
      <c r="AB131" s="132"/>
      <c r="AC131" s="141"/>
      <c r="AD131" s="55" t="s">
        <v>63</v>
      </c>
      <c r="AE131" s="120"/>
      <c r="AF131" s="93" t="s">
        <v>86</v>
      </c>
    </row>
    <row r="132" spans="1:32" x14ac:dyDescent="0.25">
      <c r="A132" s="154"/>
      <c r="B132" s="47"/>
      <c r="C132" s="48"/>
      <c r="D132" s="48"/>
      <c r="E132" s="48"/>
      <c r="F132" s="48"/>
      <c r="G132" s="48"/>
      <c r="H132" s="48"/>
      <c r="I132" s="48"/>
      <c r="J132" s="48"/>
      <c r="K132" s="48"/>
      <c r="L132" s="48"/>
      <c r="M132" s="129"/>
      <c r="N132" s="132"/>
      <c r="O132" s="141"/>
      <c r="P132" s="48"/>
      <c r="Q132" s="48"/>
      <c r="R132" s="48"/>
      <c r="S132" s="48"/>
      <c r="T132" s="48"/>
      <c r="U132" s="48"/>
      <c r="V132" s="48"/>
      <c r="W132" s="48"/>
      <c r="X132" s="48"/>
      <c r="Y132" s="48"/>
      <c r="Z132" s="48"/>
      <c r="AA132" s="129"/>
      <c r="AB132" s="132"/>
      <c r="AC132" s="141"/>
      <c r="AD132" s="94" t="str">
        <f>IF(AC129="OK","Yes","No")</f>
        <v>No</v>
      </c>
      <c r="AE132" s="120"/>
      <c r="AF132" s="138"/>
    </row>
    <row r="133" spans="1:32" x14ac:dyDescent="0.25">
      <c r="A133" s="53" t="str">
        <f>IF(AD128="Cycle Complete", "", "Caution: Previous cycle incomplete")</f>
        <v>Caution: Previous cycle incomplete</v>
      </c>
      <c r="B133" s="49"/>
      <c r="C133" s="50"/>
      <c r="D133" s="50"/>
      <c r="E133" s="50"/>
      <c r="F133" s="50"/>
      <c r="G133" s="50"/>
      <c r="H133" s="50"/>
      <c r="I133" s="50"/>
      <c r="J133" s="50"/>
      <c r="K133" s="50"/>
      <c r="L133" s="50"/>
      <c r="M133" s="130"/>
      <c r="N133" s="133"/>
      <c r="O133" s="142"/>
      <c r="P133" s="50"/>
      <c r="Q133" s="50"/>
      <c r="R133" s="50"/>
      <c r="S133" s="50"/>
      <c r="T133" s="50"/>
      <c r="U133" s="50"/>
      <c r="V133" s="50"/>
      <c r="W133" s="50"/>
      <c r="X133" s="50"/>
      <c r="Y133" s="50"/>
      <c r="Z133" s="50"/>
      <c r="AA133" s="130"/>
      <c r="AB133" s="133"/>
      <c r="AC133" s="142"/>
      <c r="AD133" s="57" t="str">
        <f>IF(AND(AD130="Yes",AD132="Yes"),"Cycle Complete","Cycle Incomplete")</f>
        <v>Cycle Incomplete</v>
      </c>
      <c r="AE133" s="121"/>
      <c r="AF133" s="139"/>
    </row>
    <row r="134" spans="1:32" ht="15" customHeight="1" x14ac:dyDescent="0.25">
      <c r="A134" s="155"/>
      <c r="B134" s="33"/>
      <c r="C134" s="34"/>
      <c r="D134" s="34"/>
      <c r="E134" s="34"/>
      <c r="F134" s="34"/>
      <c r="G134" s="34"/>
      <c r="H134" s="34"/>
      <c r="I134" s="34"/>
      <c r="J134" s="34"/>
      <c r="K134" s="34"/>
      <c r="L134" s="34"/>
      <c r="M134" s="143"/>
      <c r="N134" s="122">
        <f>COUNTIF(C134:L138,"y")</f>
        <v>0</v>
      </c>
      <c r="O134" s="146" t="str">
        <f t="shared" ref="O134" si="48">IF(N134&gt;0,"OK","No Observation")</f>
        <v>No Observation</v>
      </c>
      <c r="P134" s="34"/>
      <c r="Q134" s="34"/>
      <c r="R134" s="34"/>
      <c r="S134" s="34"/>
      <c r="T134" s="34"/>
      <c r="U134" s="34"/>
      <c r="V134" s="34"/>
      <c r="W134" s="34"/>
      <c r="X134" s="34"/>
      <c r="Y134" s="34"/>
      <c r="Z134" s="34"/>
      <c r="AA134" s="143"/>
      <c r="AB134" s="122">
        <f>COUNTIF(P134:Z138,"Y")</f>
        <v>0</v>
      </c>
      <c r="AC134" s="146" t="str">
        <f t="shared" ref="AC134" si="49">IF(AB134&gt;0,"OK","No Debrief")</f>
        <v>No Debrief</v>
      </c>
      <c r="AD134" s="68" t="s">
        <v>62</v>
      </c>
      <c r="AE134" s="125"/>
      <c r="AF134" s="151"/>
    </row>
    <row r="135" spans="1:32" x14ac:dyDescent="0.25">
      <c r="A135" s="156"/>
      <c r="B135" s="35"/>
      <c r="C135" s="36"/>
      <c r="D135" s="36"/>
      <c r="E135" s="36"/>
      <c r="F135" s="36"/>
      <c r="G135" s="36"/>
      <c r="H135" s="36"/>
      <c r="I135" s="36"/>
      <c r="J135" s="36"/>
      <c r="K135" s="36"/>
      <c r="L135" s="36"/>
      <c r="M135" s="144"/>
      <c r="N135" s="123"/>
      <c r="O135" s="147"/>
      <c r="P135" s="36"/>
      <c r="Q135" s="36"/>
      <c r="R135" s="36"/>
      <c r="S135" s="36"/>
      <c r="T135" s="36"/>
      <c r="U135" s="36"/>
      <c r="V135" s="36"/>
      <c r="W135" s="36"/>
      <c r="X135" s="36"/>
      <c r="Y135" s="36"/>
      <c r="Z135" s="36"/>
      <c r="AA135" s="144"/>
      <c r="AB135" s="123"/>
      <c r="AC135" s="147"/>
      <c r="AD135" s="94" t="str">
        <f>IF(O134="OK", "Yes", "No")</f>
        <v>No</v>
      </c>
      <c r="AE135" s="126"/>
      <c r="AF135" s="150"/>
    </row>
    <row r="136" spans="1:32" x14ac:dyDescent="0.25">
      <c r="A136" s="156"/>
      <c r="B136" s="35"/>
      <c r="C136" s="36"/>
      <c r="D136" s="36"/>
      <c r="E136" s="36"/>
      <c r="F136" s="36"/>
      <c r="G136" s="36"/>
      <c r="H136" s="36"/>
      <c r="I136" s="36"/>
      <c r="J136" s="36"/>
      <c r="K136" s="36"/>
      <c r="L136" s="36"/>
      <c r="M136" s="144"/>
      <c r="N136" s="123"/>
      <c r="O136" s="147"/>
      <c r="P136" s="36"/>
      <c r="Q136" s="36"/>
      <c r="R136" s="36"/>
      <c r="S136" s="36"/>
      <c r="T136" s="36"/>
      <c r="U136" s="36"/>
      <c r="V136" s="36"/>
      <c r="W136" s="36"/>
      <c r="X136" s="36"/>
      <c r="Y136" s="36"/>
      <c r="Z136" s="36"/>
      <c r="AA136" s="144"/>
      <c r="AB136" s="123"/>
      <c r="AC136" s="147"/>
      <c r="AD136" s="55" t="s">
        <v>63</v>
      </c>
      <c r="AE136" s="126"/>
      <c r="AF136" s="93" t="s">
        <v>86</v>
      </c>
    </row>
    <row r="137" spans="1:32" x14ac:dyDescent="0.25">
      <c r="A137" s="157"/>
      <c r="B137" s="35"/>
      <c r="C137" s="36"/>
      <c r="D137" s="36"/>
      <c r="E137" s="36"/>
      <c r="F137" s="36"/>
      <c r="G137" s="36"/>
      <c r="H137" s="36"/>
      <c r="I137" s="36"/>
      <c r="J137" s="36"/>
      <c r="K137" s="36"/>
      <c r="L137" s="36"/>
      <c r="M137" s="144"/>
      <c r="N137" s="123"/>
      <c r="O137" s="147"/>
      <c r="P137" s="36"/>
      <c r="Q137" s="36"/>
      <c r="R137" s="36"/>
      <c r="S137" s="36"/>
      <c r="T137" s="36"/>
      <c r="U137" s="36"/>
      <c r="V137" s="36"/>
      <c r="W137" s="36"/>
      <c r="X137" s="36"/>
      <c r="Y137" s="36"/>
      <c r="Z137" s="36"/>
      <c r="AA137" s="144"/>
      <c r="AB137" s="123"/>
      <c r="AC137" s="147"/>
      <c r="AD137" s="94" t="str">
        <f>IF(AC134="OK","Yes","No")</f>
        <v>No</v>
      </c>
      <c r="AE137" s="126"/>
      <c r="AF137" s="134"/>
    </row>
    <row r="138" spans="1:32" x14ac:dyDescent="0.25">
      <c r="A138" s="71" t="str">
        <f>IF(AD133="Cycle Complete", "", "Caution: Previous cycle incomplete")</f>
        <v>Caution: Previous cycle incomplete</v>
      </c>
      <c r="B138" s="37"/>
      <c r="C138" s="38"/>
      <c r="D138" s="38"/>
      <c r="E138" s="38"/>
      <c r="F138" s="38"/>
      <c r="G138" s="38"/>
      <c r="H138" s="38"/>
      <c r="I138" s="38"/>
      <c r="J138" s="38"/>
      <c r="K138" s="38"/>
      <c r="L138" s="38"/>
      <c r="M138" s="145"/>
      <c r="N138" s="124"/>
      <c r="O138" s="148"/>
      <c r="P138" s="38"/>
      <c r="Q138" s="38"/>
      <c r="R138" s="38"/>
      <c r="S138" s="38"/>
      <c r="T138" s="38"/>
      <c r="U138" s="38"/>
      <c r="V138" s="38"/>
      <c r="W138" s="38"/>
      <c r="X138" s="38"/>
      <c r="Y138" s="38"/>
      <c r="Z138" s="38"/>
      <c r="AA138" s="145"/>
      <c r="AB138" s="124"/>
      <c r="AC138" s="148"/>
      <c r="AD138" s="57" t="str">
        <f>IF(AND(AD135="Yes",AD137="Yes"),"Cycle Complete","Cycle Incomplete")</f>
        <v>Cycle Incomplete</v>
      </c>
      <c r="AE138" s="127"/>
      <c r="AF138" s="135"/>
    </row>
    <row r="139" spans="1:32" ht="15" customHeight="1" x14ac:dyDescent="0.25">
      <c r="A139" s="152"/>
      <c r="B139" s="45"/>
      <c r="C139" s="46"/>
      <c r="D139" s="46"/>
      <c r="E139" s="46"/>
      <c r="F139" s="46"/>
      <c r="G139" s="46"/>
      <c r="H139" s="46"/>
      <c r="I139" s="46"/>
      <c r="J139" s="46"/>
      <c r="K139" s="46"/>
      <c r="L139" s="46"/>
      <c r="M139" s="128"/>
      <c r="N139" s="131">
        <f>COUNTIF(C139:L143,"y")</f>
        <v>0</v>
      </c>
      <c r="O139" s="140" t="str">
        <f t="shared" ref="O139" si="50">IF(N139&gt;0,"OK","No Observation")</f>
        <v>No Observation</v>
      </c>
      <c r="P139" s="46"/>
      <c r="Q139" s="46"/>
      <c r="R139" s="46"/>
      <c r="S139" s="46"/>
      <c r="T139" s="46"/>
      <c r="U139" s="46"/>
      <c r="V139" s="46"/>
      <c r="W139" s="46"/>
      <c r="X139" s="46"/>
      <c r="Y139" s="46"/>
      <c r="Z139" s="46"/>
      <c r="AA139" s="128"/>
      <c r="AB139" s="131">
        <f>COUNTIF(P139:Z143,"Y")</f>
        <v>0</v>
      </c>
      <c r="AC139" s="140" t="str">
        <f t="shared" ref="AC139" si="51">IF(AB139&gt;0,"OK","No Debrief")</f>
        <v>No Debrief</v>
      </c>
      <c r="AD139" s="68" t="s">
        <v>62</v>
      </c>
      <c r="AE139" s="119"/>
      <c r="AF139" s="136"/>
    </row>
    <row r="140" spans="1:32" x14ac:dyDescent="0.25">
      <c r="A140" s="153"/>
      <c r="B140" s="47"/>
      <c r="C140" s="48"/>
      <c r="D140" s="48"/>
      <c r="E140" s="48"/>
      <c r="F140" s="48"/>
      <c r="G140" s="48"/>
      <c r="H140" s="48"/>
      <c r="I140" s="48"/>
      <c r="J140" s="48"/>
      <c r="K140" s="48"/>
      <c r="L140" s="48"/>
      <c r="M140" s="129"/>
      <c r="N140" s="132"/>
      <c r="O140" s="141"/>
      <c r="P140" s="48"/>
      <c r="Q140" s="48"/>
      <c r="R140" s="48"/>
      <c r="S140" s="48"/>
      <c r="T140" s="48"/>
      <c r="U140" s="48"/>
      <c r="V140" s="48"/>
      <c r="W140" s="48"/>
      <c r="X140" s="48"/>
      <c r="Y140" s="48"/>
      <c r="Z140" s="48"/>
      <c r="AA140" s="129"/>
      <c r="AB140" s="132"/>
      <c r="AC140" s="141"/>
      <c r="AD140" s="94" t="str">
        <f>IF(O139="OK", "Yes", "No")</f>
        <v>No</v>
      </c>
      <c r="AE140" s="120"/>
      <c r="AF140" s="137"/>
    </row>
    <row r="141" spans="1:32" x14ac:dyDescent="0.25">
      <c r="A141" s="153"/>
      <c r="B141" s="47"/>
      <c r="C141" s="48"/>
      <c r="D141" s="48"/>
      <c r="E141" s="48"/>
      <c r="F141" s="48"/>
      <c r="G141" s="48"/>
      <c r="H141" s="48"/>
      <c r="I141" s="48"/>
      <c r="J141" s="48"/>
      <c r="K141" s="48"/>
      <c r="L141" s="48"/>
      <c r="M141" s="129"/>
      <c r="N141" s="132"/>
      <c r="O141" s="141"/>
      <c r="P141" s="48"/>
      <c r="Q141" s="48"/>
      <c r="R141" s="48"/>
      <c r="S141" s="48"/>
      <c r="T141" s="48"/>
      <c r="U141" s="48"/>
      <c r="V141" s="48"/>
      <c r="W141" s="48"/>
      <c r="X141" s="48"/>
      <c r="Y141" s="48"/>
      <c r="Z141" s="48"/>
      <c r="AA141" s="129"/>
      <c r="AB141" s="132"/>
      <c r="AC141" s="141"/>
      <c r="AD141" s="55" t="s">
        <v>63</v>
      </c>
      <c r="AE141" s="120"/>
      <c r="AF141" s="93" t="s">
        <v>86</v>
      </c>
    </row>
    <row r="142" spans="1:32" x14ac:dyDescent="0.25">
      <c r="A142" s="154"/>
      <c r="B142" s="47"/>
      <c r="C142" s="48"/>
      <c r="D142" s="48"/>
      <c r="E142" s="48"/>
      <c r="F142" s="48"/>
      <c r="G142" s="48"/>
      <c r="H142" s="48"/>
      <c r="I142" s="48"/>
      <c r="J142" s="48"/>
      <c r="K142" s="48"/>
      <c r="L142" s="48"/>
      <c r="M142" s="129"/>
      <c r="N142" s="132"/>
      <c r="O142" s="141"/>
      <c r="P142" s="48"/>
      <c r="Q142" s="48"/>
      <c r="R142" s="48"/>
      <c r="S142" s="48"/>
      <c r="T142" s="48"/>
      <c r="U142" s="48"/>
      <c r="V142" s="48"/>
      <c r="W142" s="48"/>
      <c r="X142" s="48"/>
      <c r="Y142" s="48"/>
      <c r="Z142" s="48"/>
      <c r="AA142" s="129"/>
      <c r="AB142" s="132"/>
      <c r="AC142" s="141"/>
      <c r="AD142" s="94" t="str">
        <f>IF(AC139="OK","Yes","No")</f>
        <v>No</v>
      </c>
      <c r="AE142" s="120"/>
      <c r="AF142" s="138"/>
    </row>
    <row r="143" spans="1:32" x14ac:dyDescent="0.25">
      <c r="A143" s="53" t="str">
        <f>IF(AD138="Cycle Complete", "", "Caution: Previous cycle incomplete")</f>
        <v>Caution: Previous cycle incomplete</v>
      </c>
      <c r="B143" s="49"/>
      <c r="C143" s="50"/>
      <c r="D143" s="50"/>
      <c r="E143" s="50"/>
      <c r="F143" s="50"/>
      <c r="G143" s="50"/>
      <c r="H143" s="50"/>
      <c r="I143" s="50"/>
      <c r="J143" s="50"/>
      <c r="K143" s="50"/>
      <c r="L143" s="50"/>
      <c r="M143" s="130"/>
      <c r="N143" s="133"/>
      <c r="O143" s="142"/>
      <c r="P143" s="50"/>
      <c r="Q143" s="50"/>
      <c r="R143" s="50"/>
      <c r="S143" s="50"/>
      <c r="T143" s="50"/>
      <c r="U143" s="50"/>
      <c r="V143" s="50"/>
      <c r="W143" s="50"/>
      <c r="X143" s="50"/>
      <c r="Y143" s="50"/>
      <c r="Z143" s="50"/>
      <c r="AA143" s="130"/>
      <c r="AB143" s="133"/>
      <c r="AC143" s="142"/>
      <c r="AD143" s="57" t="str">
        <f>IF(AND(AD140="Yes",AD142="Yes"),"Cycle Complete","Cycle Incomplete")</f>
        <v>Cycle Incomplete</v>
      </c>
      <c r="AE143" s="121"/>
      <c r="AF143" s="139"/>
    </row>
    <row r="144" spans="1:32" ht="15" customHeight="1" x14ac:dyDescent="0.25">
      <c r="A144" s="155"/>
      <c r="B144" s="33"/>
      <c r="C144" s="34"/>
      <c r="D144" s="34"/>
      <c r="E144" s="34"/>
      <c r="F144" s="34"/>
      <c r="G144" s="34"/>
      <c r="H144" s="34"/>
      <c r="I144" s="34"/>
      <c r="J144" s="34"/>
      <c r="K144" s="34"/>
      <c r="L144" s="34"/>
      <c r="M144" s="143"/>
      <c r="N144" s="122">
        <f>COUNTIF(C144:L148,"y")</f>
        <v>0</v>
      </c>
      <c r="O144" s="146" t="str">
        <f t="shared" ref="O144" si="52">IF(N144&gt;0,"OK","No Observation")</f>
        <v>No Observation</v>
      </c>
      <c r="P144" s="34"/>
      <c r="Q144" s="34"/>
      <c r="R144" s="34"/>
      <c r="S144" s="34"/>
      <c r="T144" s="34"/>
      <c r="U144" s="34"/>
      <c r="V144" s="34"/>
      <c r="W144" s="34"/>
      <c r="X144" s="34"/>
      <c r="Y144" s="34"/>
      <c r="Z144" s="34"/>
      <c r="AA144" s="143"/>
      <c r="AB144" s="122">
        <f>COUNTIF(P144:Z148,"Y")</f>
        <v>0</v>
      </c>
      <c r="AC144" s="146" t="str">
        <f t="shared" ref="AC144" si="53">IF(AB144&gt;0,"OK","No Debrief")</f>
        <v>No Debrief</v>
      </c>
      <c r="AD144" s="68" t="s">
        <v>62</v>
      </c>
      <c r="AE144" s="125"/>
      <c r="AF144" s="151"/>
    </row>
    <row r="145" spans="1:32" x14ac:dyDescent="0.25">
      <c r="A145" s="156"/>
      <c r="B145" s="35"/>
      <c r="C145" s="36"/>
      <c r="D145" s="36"/>
      <c r="E145" s="36"/>
      <c r="F145" s="36"/>
      <c r="G145" s="36"/>
      <c r="H145" s="36"/>
      <c r="I145" s="36"/>
      <c r="J145" s="36"/>
      <c r="K145" s="36"/>
      <c r="L145" s="36"/>
      <c r="M145" s="144"/>
      <c r="N145" s="123"/>
      <c r="O145" s="147"/>
      <c r="P145" s="36"/>
      <c r="Q145" s="36"/>
      <c r="R145" s="36"/>
      <c r="S145" s="36"/>
      <c r="T145" s="36"/>
      <c r="U145" s="36"/>
      <c r="V145" s="36"/>
      <c r="W145" s="36"/>
      <c r="X145" s="36"/>
      <c r="Y145" s="36"/>
      <c r="Z145" s="36"/>
      <c r="AA145" s="144"/>
      <c r="AB145" s="123"/>
      <c r="AC145" s="147"/>
      <c r="AD145" s="94" t="str">
        <f>IF(O144="OK", "Yes", "No")</f>
        <v>No</v>
      </c>
      <c r="AE145" s="126"/>
      <c r="AF145" s="150"/>
    </row>
    <row r="146" spans="1:32" x14ac:dyDescent="0.25">
      <c r="A146" s="156"/>
      <c r="B146" s="35"/>
      <c r="C146" s="36"/>
      <c r="D146" s="36"/>
      <c r="E146" s="36"/>
      <c r="F146" s="36"/>
      <c r="G146" s="36"/>
      <c r="H146" s="36"/>
      <c r="I146" s="36"/>
      <c r="J146" s="36"/>
      <c r="K146" s="36"/>
      <c r="L146" s="36"/>
      <c r="M146" s="144"/>
      <c r="N146" s="123"/>
      <c r="O146" s="147"/>
      <c r="P146" s="36"/>
      <c r="Q146" s="36"/>
      <c r="R146" s="36"/>
      <c r="S146" s="36"/>
      <c r="T146" s="36"/>
      <c r="U146" s="36"/>
      <c r="V146" s="36"/>
      <c r="W146" s="36"/>
      <c r="X146" s="36"/>
      <c r="Y146" s="36"/>
      <c r="Z146" s="36"/>
      <c r="AA146" s="144"/>
      <c r="AB146" s="123"/>
      <c r="AC146" s="147"/>
      <c r="AD146" s="55" t="s">
        <v>63</v>
      </c>
      <c r="AE146" s="126"/>
      <c r="AF146" s="93" t="s">
        <v>86</v>
      </c>
    </row>
    <row r="147" spans="1:32" x14ac:dyDescent="0.25">
      <c r="A147" s="157"/>
      <c r="B147" s="35"/>
      <c r="C147" s="36"/>
      <c r="D147" s="36"/>
      <c r="E147" s="36"/>
      <c r="F147" s="36"/>
      <c r="G147" s="36"/>
      <c r="H147" s="36"/>
      <c r="I147" s="36"/>
      <c r="J147" s="36"/>
      <c r="K147" s="36"/>
      <c r="L147" s="36"/>
      <c r="M147" s="144"/>
      <c r="N147" s="123"/>
      <c r="O147" s="147"/>
      <c r="P147" s="36"/>
      <c r="Q147" s="36"/>
      <c r="R147" s="36"/>
      <c r="S147" s="36"/>
      <c r="T147" s="36"/>
      <c r="U147" s="36"/>
      <c r="V147" s="36"/>
      <c r="W147" s="36"/>
      <c r="X147" s="36"/>
      <c r="Y147" s="36"/>
      <c r="Z147" s="36"/>
      <c r="AA147" s="144"/>
      <c r="AB147" s="123"/>
      <c r="AC147" s="147"/>
      <c r="AD147" s="94" t="str">
        <f>IF(AC144="OK","Yes","No")</f>
        <v>No</v>
      </c>
      <c r="AE147" s="126"/>
      <c r="AF147" s="134"/>
    </row>
    <row r="148" spans="1:32" x14ac:dyDescent="0.25">
      <c r="A148" s="71" t="str">
        <f>IF(AD143="Cycle Complete", "", "Caution: Previous cycle incomplete")</f>
        <v>Caution: Previous cycle incomplete</v>
      </c>
      <c r="B148" s="37"/>
      <c r="C148" s="38"/>
      <c r="D148" s="38"/>
      <c r="E148" s="38"/>
      <c r="F148" s="38"/>
      <c r="G148" s="38"/>
      <c r="H148" s="38"/>
      <c r="I148" s="38"/>
      <c r="J148" s="38"/>
      <c r="K148" s="38"/>
      <c r="L148" s="38"/>
      <c r="M148" s="145"/>
      <c r="N148" s="124"/>
      <c r="O148" s="148"/>
      <c r="P148" s="38"/>
      <c r="Q148" s="38"/>
      <c r="R148" s="38"/>
      <c r="S148" s="38"/>
      <c r="T148" s="38"/>
      <c r="U148" s="38"/>
      <c r="V148" s="38"/>
      <c r="W148" s="38"/>
      <c r="X148" s="38"/>
      <c r="Y148" s="38"/>
      <c r="Z148" s="38"/>
      <c r="AA148" s="145"/>
      <c r="AB148" s="124"/>
      <c r="AC148" s="148"/>
      <c r="AD148" s="57" t="str">
        <f>IF(AND(AD145="Yes",AD147="Yes"),"Cycle Complete","Cycle Incomplete")</f>
        <v>Cycle Incomplete</v>
      </c>
      <c r="AE148" s="127"/>
      <c r="AF148" s="135"/>
    </row>
    <row r="149" spans="1:32" ht="15" customHeight="1" x14ac:dyDescent="0.25">
      <c r="A149" s="152"/>
      <c r="B149" s="45"/>
      <c r="C149" s="46"/>
      <c r="D149" s="46"/>
      <c r="E149" s="46"/>
      <c r="F149" s="46"/>
      <c r="G149" s="46"/>
      <c r="H149" s="46"/>
      <c r="I149" s="46"/>
      <c r="J149" s="46"/>
      <c r="K149" s="46"/>
      <c r="L149" s="46"/>
      <c r="M149" s="128"/>
      <c r="N149" s="131">
        <f>COUNTIF(C149:L153,"y")</f>
        <v>0</v>
      </c>
      <c r="O149" s="140" t="str">
        <f t="shared" ref="O149" si="54">IF(N149&gt;0,"OK","No Observation")</f>
        <v>No Observation</v>
      </c>
      <c r="P149" s="46"/>
      <c r="Q149" s="46"/>
      <c r="R149" s="46"/>
      <c r="S149" s="46"/>
      <c r="T149" s="46"/>
      <c r="U149" s="46"/>
      <c r="V149" s="46"/>
      <c r="W149" s="46"/>
      <c r="X149" s="46"/>
      <c r="Y149" s="46"/>
      <c r="Z149" s="46"/>
      <c r="AA149" s="128"/>
      <c r="AB149" s="131">
        <f>COUNTIF(P149:Z153,"Y")</f>
        <v>0</v>
      </c>
      <c r="AC149" s="140" t="str">
        <f t="shared" ref="AC149" si="55">IF(AB149&gt;0,"OK","No Debrief")</f>
        <v>No Debrief</v>
      </c>
      <c r="AD149" s="68" t="s">
        <v>62</v>
      </c>
      <c r="AE149" s="119"/>
      <c r="AF149" s="136"/>
    </row>
    <row r="150" spans="1:32" x14ac:dyDescent="0.25">
      <c r="A150" s="153"/>
      <c r="B150" s="47"/>
      <c r="C150" s="48"/>
      <c r="D150" s="48"/>
      <c r="E150" s="48"/>
      <c r="F150" s="48"/>
      <c r="G150" s="48"/>
      <c r="H150" s="48"/>
      <c r="I150" s="48"/>
      <c r="J150" s="48"/>
      <c r="K150" s="48"/>
      <c r="L150" s="48"/>
      <c r="M150" s="129"/>
      <c r="N150" s="132"/>
      <c r="O150" s="141"/>
      <c r="P150" s="48"/>
      <c r="Q150" s="48"/>
      <c r="R150" s="48"/>
      <c r="S150" s="48"/>
      <c r="T150" s="48"/>
      <c r="U150" s="48"/>
      <c r="V150" s="48"/>
      <c r="W150" s="48"/>
      <c r="X150" s="48"/>
      <c r="Y150" s="48"/>
      <c r="Z150" s="48"/>
      <c r="AA150" s="129"/>
      <c r="AB150" s="132"/>
      <c r="AC150" s="141"/>
      <c r="AD150" s="94" t="str">
        <f>IF(O149="OK", "Yes", "No")</f>
        <v>No</v>
      </c>
      <c r="AE150" s="120"/>
      <c r="AF150" s="137"/>
    </row>
    <row r="151" spans="1:32" x14ac:dyDescent="0.25">
      <c r="A151" s="153"/>
      <c r="B151" s="47"/>
      <c r="C151" s="48"/>
      <c r="D151" s="48"/>
      <c r="E151" s="48"/>
      <c r="F151" s="48"/>
      <c r="G151" s="48"/>
      <c r="H151" s="48"/>
      <c r="I151" s="48"/>
      <c r="J151" s="48"/>
      <c r="K151" s="48"/>
      <c r="L151" s="48"/>
      <c r="M151" s="129"/>
      <c r="N151" s="132"/>
      <c r="O151" s="141"/>
      <c r="P151" s="48"/>
      <c r="Q151" s="48"/>
      <c r="R151" s="48"/>
      <c r="S151" s="48"/>
      <c r="T151" s="48"/>
      <c r="U151" s="48"/>
      <c r="V151" s="48"/>
      <c r="W151" s="48"/>
      <c r="X151" s="48"/>
      <c r="Y151" s="48"/>
      <c r="Z151" s="48"/>
      <c r="AA151" s="129"/>
      <c r="AB151" s="132"/>
      <c r="AC151" s="141"/>
      <c r="AD151" s="55" t="s">
        <v>63</v>
      </c>
      <c r="AE151" s="120"/>
      <c r="AF151" s="93" t="s">
        <v>86</v>
      </c>
    </row>
    <row r="152" spans="1:32" x14ac:dyDescent="0.25">
      <c r="A152" s="154"/>
      <c r="B152" s="47"/>
      <c r="C152" s="48"/>
      <c r="D152" s="48"/>
      <c r="E152" s="48"/>
      <c r="F152" s="48"/>
      <c r="G152" s="48"/>
      <c r="H152" s="48"/>
      <c r="I152" s="48"/>
      <c r="J152" s="48"/>
      <c r="K152" s="48"/>
      <c r="L152" s="48"/>
      <c r="M152" s="129"/>
      <c r="N152" s="132"/>
      <c r="O152" s="141"/>
      <c r="P152" s="48"/>
      <c r="Q152" s="48"/>
      <c r="R152" s="48"/>
      <c r="S152" s="48"/>
      <c r="T152" s="48"/>
      <c r="U152" s="48"/>
      <c r="V152" s="48"/>
      <c r="W152" s="48"/>
      <c r="X152" s="48"/>
      <c r="Y152" s="48"/>
      <c r="Z152" s="48"/>
      <c r="AA152" s="129"/>
      <c r="AB152" s="132"/>
      <c r="AC152" s="141"/>
      <c r="AD152" s="94" t="str">
        <f>IF(AC149="OK","Yes","No")</f>
        <v>No</v>
      </c>
      <c r="AE152" s="120"/>
      <c r="AF152" s="138"/>
    </row>
    <row r="153" spans="1:32" x14ac:dyDescent="0.25">
      <c r="A153" s="53" t="str">
        <f>IF(AD148="Cycle Complete", "", "Caution: Previous cycle incomplete")</f>
        <v>Caution: Previous cycle incomplete</v>
      </c>
      <c r="B153" s="49"/>
      <c r="C153" s="50"/>
      <c r="D153" s="50"/>
      <c r="E153" s="50"/>
      <c r="F153" s="50"/>
      <c r="G153" s="50"/>
      <c r="H153" s="50"/>
      <c r="I153" s="50"/>
      <c r="J153" s="50"/>
      <c r="K153" s="50"/>
      <c r="L153" s="50"/>
      <c r="M153" s="130"/>
      <c r="N153" s="133"/>
      <c r="O153" s="142"/>
      <c r="P153" s="50"/>
      <c r="Q153" s="50"/>
      <c r="R153" s="50"/>
      <c r="S153" s="50"/>
      <c r="T153" s="50"/>
      <c r="U153" s="50"/>
      <c r="V153" s="50"/>
      <c r="W153" s="50"/>
      <c r="X153" s="50"/>
      <c r="Y153" s="50"/>
      <c r="Z153" s="50"/>
      <c r="AA153" s="130"/>
      <c r="AB153" s="133"/>
      <c r="AC153" s="142"/>
      <c r="AD153" s="57" t="str">
        <f>IF(AND(AD150="Yes",AD152="Yes"),"Cycle Complete","Cycle Incomplete")</f>
        <v>Cycle Incomplete</v>
      </c>
      <c r="AE153" s="121"/>
      <c r="AF153" s="139"/>
    </row>
    <row r="154" spans="1:32" ht="15" customHeight="1" x14ac:dyDescent="0.25">
      <c r="A154" s="155"/>
      <c r="B154" s="33"/>
      <c r="C154" s="34"/>
      <c r="D154" s="34"/>
      <c r="E154" s="34"/>
      <c r="F154" s="34"/>
      <c r="G154" s="34"/>
      <c r="H154" s="34"/>
      <c r="I154" s="34"/>
      <c r="J154" s="34"/>
      <c r="K154" s="34"/>
      <c r="L154" s="34"/>
      <c r="M154" s="143"/>
      <c r="N154" s="122">
        <f>COUNTIF(C154:L158,"y")</f>
        <v>0</v>
      </c>
      <c r="O154" s="146" t="str">
        <f t="shared" ref="O154" si="56">IF(N154&gt;0,"OK","No Observation")</f>
        <v>No Observation</v>
      </c>
      <c r="P154" s="34"/>
      <c r="Q154" s="34"/>
      <c r="R154" s="34"/>
      <c r="S154" s="34"/>
      <c r="T154" s="34"/>
      <c r="U154" s="34"/>
      <c r="V154" s="34"/>
      <c r="W154" s="34"/>
      <c r="X154" s="34"/>
      <c r="Y154" s="34"/>
      <c r="Z154" s="34"/>
      <c r="AA154" s="143"/>
      <c r="AB154" s="122">
        <f>COUNTIF(P154:Z158,"Y")</f>
        <v>0</v>
      </c>
      <c r="AC154" s="146" t="str">
        <f t="shared" ref="AC154" si="57">IF(AB154&gt;0,"OK","No Debrief")</f>
        <v>No Debrief</v>
      </c>
      <c r="AD154" s="68" t="s">
        <v>62</v>
      </c>
      <c r="AE154" s="125"/>
      <c r="AF154" s="151"/>
    </row>
    <row r="155" spans="1:32" x14ac:dyDescent="0.25">
      <c r="A155" s="156"/>
      <c r="B155" s="35"/>
      <c r="C155" s="36"/>
      <c r="D155" s="36"/>
      <c r="E155" s="36"/>
      <c r="F155" s="36"/>
      <c r="G155" s="36"/>
      <c r="H155" s="36"/>
      <c r="I155" s="36"/>
      <c r="J155" s="36"/>
      <c r="K155" s="36"/>
      <c r="L155" s="36"/>
      <c r="M155" s="144"/>
      <c r="N155" s="123"/>
      <c r="O155" s="147"/>
      <c r="P155" s="36"/>
      <c r="Q155" s="36"/>
      <c r="R155" s="36"/>
      <c r="S155" s="36"/>
      <c r="T155" s="36"/>
      <c r="U155" s="36"/>
      <c r="V155" s="36"/>
      <c r="W155" s="36"/>
      <c r="X155" s="36"/>
      <c r="Y155" s="36"/>
      <c r="Z155" s="36"/>
      <c r="AA155" s="144"/>
      <c r="AB155" s="123"/>
      <c r="AC155" s="147"/>
      <c r="AD155" s="94" t="str">
        <f>IF(O154="OK", "Yes", "No")</f>
        <v>No</v>
      </c>
      <c r="AE155" s="126"/>
      <c r="AF155" s="150"/>
    </row>
    <row r="156" spans="1:32" x14ac:dyDescent="0.25">
      <c r="A156" s="156"/>
      <c r="B156" s="35"/>
      <c r="C156" s="36"/>
      <c r="D156" s="36"/>
      <c r="E156" s="36"/>
      <c r="F156" s="36"/>
      <c r="G156" s="36"/>
      <c r="H156" s="36"/>
      <c r="I156" s="36"/>
      <c r="J156" s="36"/>
      <c r="K156" s="36"/>
      <c r="L156" s="36"/>
      <c r="M156" s="144"/>
      <c r="N156" s="123"/>
      <c r="O156" s="147"/>
      <c r="P156" s="36"/>
      <c r="Q156" s="36"/>
      <c r="R156" s="36"/>
      <c r="S156" s="36"/>
      <c r="T156" s="36"/>
      <c r="U156" s="36"/>
      <c r="V156" s="36"/>
      <c r="W156" s="36"/>
      <c r="X156" s="36"/>
      <c r="Y156" s="36"/>
      <c r="Z156" s="36"/>
      <c r="AA156" s="144"/>
      <c r="AB156" s="123"/>
      <c r="AC156" s="147"/>
      <c r="AD156" s="55" t="s">
        <v>63</v>
      </c>
      <c r="AE156" s="126"/>
      <c r="AF156" s="93" t="s">
        <v>86</v>
      </c>
    </row>
    <row r="157" spans="1:32" x14ac:dyDescent="0.25">
      <c r="A157" s="157"/>
      <c r="B157" s="35"/>
      <c r="C157" s="36"/>
      <c r="D157" s="36"/>
      <c r="E157" s="36"/>
      <c r="F157" s="36"/>
      <c r="G157" s="36"/>
      <c r="H157" s="36"/>
      <c r="I157" s="36"/>
      <c r="J157" s="36"/>
      <c r="K157" s="36"/>
      <c r="L157" s="36"/>
      <c r="M157" s="144"/>
      <c r="N157" s="123"/>
      <c r="O157" s="147"/>
      <c r="P157" s="36"/>
      <c r="Q157" s="36"/>
      <c r="R157" s="36"/>
      <c r="S157" s="36"/>
      <c r="T157" s="36"/>
      <c r="U157" s="36"/>
      <c r="V157" s="36"/>
      <c r="W157" s="36"/>
      <c r="X157" s="36"/>
      <c r="Y157" s="36"/>
      <c r="Z157" s="36"/>
      <c r="AA157" s="144"/>
      <c r="AB157" s="123"/>
      <c r="AC157" s="147"/>
      <c r="AD157" s="94" t="str">
        <f>IF(AC154="OK","Yes","No")</f>
        <v>No</v>
      </c>
      <c r="AE157" s="126"/>
      <c r="AF157" s="134"/>
    </row>
    <row r="158" spans="1:32" x14ac:dyDescent="0.25">
      <c r="A158" s="71" t="str">
        <f>IF(AD153="Cycle Complete", "", "Caution: Previous cycle incomplete")</f>
        <v>Caution: Previous cycle incomplete</v>
      </c>
      <c r="B158" s="37"/>
      <c r="C158" s="38"/>
      <c r="D158" s="38"/>
      <c r="E158" s="38"/>
      <c r="F158" s="38"/>
      <c r="G158" s="38"/>
      <c r="H158" s="38"/>
      <c r="I158" s="38"/>
      <c r="J158" s="38"/>
      <c r="K158" s="38"/>
      <c r="L158" s="38"/>
      <c r="M158" s="145"/>
      <c r="N158" s="124"/>
      <c r="O158" s="148"/>
      <c r="P158" s="38"/>
      <c r="Q158" s="38"/>
      <c r="R158" s="38"/>
      <c r="S158" s="38"/>
      <c r="T158" s="38"/>
      <c r="U158" s="38"/>
      <c r="V158" s="38"/>
      <c r="W158" s="38"/>
      <c r="X158" s="38"/>
      <c r="Y158" s="38"/>
      <c r="Z158" s="38"/>
      <c r="AA158" s="145"/>
      <c r="AB158" s="124"/>
      <c r="AC158" s="148"/>
      <c r="AD158" s="57" t="str">
        <f>IF(AND(AD155="Yes",AD157="Yes"),"Cycle Complete","Cycle Incomplete")</f>
        <v>Cycle Incomplete</v>
      </c>
      <c r="AE158" s="127"/>
      <c r="AF158" s="135"/>
    </row>
    <row r="159" spans="1:32" ht="15" customHeight="1" x14ac:dyDescent="0.25">
      <c r="A159" s="152"/>
      <c r="B159" s="45"/>
      <c r="C159" s="46"/>
      <c r="D159" s="46"/>
      <c r="E159" s="46"/>
      <c r="F159" s="46"/>
      <c r="G159" s="46"/>
      <c r="H159" s="46"/>
      <c r="I159" s="46"/>
      <c r="J159" s="46"/>
      <c r="K159" s="46"/>
      <c r="L159" s="46"/>
      <c r="M159" s="128"/>
      <c r="N159" s="131">
        <f>COUNTIF(C159:L163,"y")</f>
        <v>0</v>
      </c>
      <c r="O159" s="140" t="str">
        <f t="shared" ref="O159" si="58">IF(N159&gt;0,"OK","No Observation")</f>
        <v>No Observation</v>
      </c>
      <c r="P159" s="46"/>
      <c r="Q159" s="46"/>
      <c r="R159" s="46"/>
      <c r="S159" s="46"/>
      <c r="T159" s="46"/>
      <c r="U159" s="46"/>
      <c r="V159" s="46"/>
      <c r="W159" s="46"/>
      <c r="X159" s="46"/>
      <c r="Y159" s="46"/>
      <c r="Z159" s="46"/>
      <c r="AA159" s="128"/>
      <c r="AB159" s="131">
        <f>COUNTIF(P159:Z163,"Y")</f>
        <v>0</v>
      </c>
      <c r="AC159" s="140" t="str">
        <f t="shared" ref="AC159" si="59">IF(AB159&gt;0,"OK","No Debrief")</f>
        <v>No Debrief</v>
      </c>
      <c r="AD159" s="68" t="s">
        <v>62</v>
      </c>
      <c r="AE159" s="119"/>
      <c r="AF159" s="136"/>
    </row>
    <row r="160" spans="1:32" x14ac:dyDescent="0.25">
      <c r="A160" s="153"/>
      <c r="B160" s="47"/>
      <c r="C160" s="48"/>
      <c r="D160" s="48"/>
      <c r="E160" s="48"/>
      <c r="F160" s="48"/>
      <c r="G160" s="48"/>
      <c r="H160" s="48"/>
      <c r="I160" s="48"/>
      <c r="J160" s="48"/>
      <c r="K160" s="48"/>
      <c r="L160" s="48"/>
      <c r="M160" s="129"/>
      <c r="N160" s="132"/>
      <c r="O160" s="141"/>
      <c r="P160" s="48"/>
      <c r="Q160" s="48"/>
      <c r="R160" s="48"/>
      <c r="S160" s="48"/>
      <c r="T160" s="48"/>
      <c r="U160" s="48"/>
      <c r="V160" s="48"/>
      <c r="W160" s="48"/>
      <c r="X160" s="48"/>
      <c r="Y160" s="48"/>
      <c r="Z160" s="48"/>
      <c r="AA160" s="129"/>
      <c r="AB160" s="132"/>
      <c r="AC160" s="141"/>
      <c r="AD160" s="94" t="str">
        <f>IF(O159="OK", "Yes", "No")</f>
        <v>No</v>
      </c>
      <c r="AE160" s="120"/>
      <c r="AF160" s="137"/>
    </row>
    <row r="161" spans="1:32" x14ac:dyDescent="0.25">
      <c r="A161" s="153"/>
      <c r="B161" s="47"/>
      <c r="C161" s="48"/>
      <c r="D161" s="48"/>
      <c r="E161" s="48"/>
      <c r="F161" s="48"/>
      <c r="G161" s="48"/>
      <c r="H161" s="48"/>
      <c r="I161" s="48"/>
      <c r="J161" s="48"/>
      <c r="K161" s="48"/>
      <c r="L161" s="48"/>
      <c r="M161" s="129"/>
      <c r="N161" s="132"/>
      <c r="O161" s="141"/>
      <c r="P161" s="48"/>
      <c r="Q161" s="48"/>
      <c r="R161" s="48"/>
      <c r="S161" s="48"/>
      <c r="T161" s="48"/>
      <c r="U161" s="48"/>
      <c r="V161" s="48"/>
      <c r="W161" s="48"/>
      <c r="X161" s="48"/>
      <c r="Y161" s="48"/>
      <c r="Z161" s="48"/>
      <c r="AA161" s="129"/>
      <c r="AB161" s="132"/>
      <c r="AC161" s="141"/>
      <c r="AD161" s="55" t="s">
        <v>63</v>
      </c>
      <c r="AE161" s="120"/>
      <c r="AF161" s="93" t="s">
        <v>86</v>
      </c>
    </row>
    <row r="162" spans="1:32" x14ac:dyDescent="0.25">
      <c r="A162" s="154"/>
      <c r="B162" s="47"/>
      <c r="C162" s="48"/>
      <c r="D162" s="48"/>
      <c r="E162" s="48"/>
      <c r="F162" s="48"/>
      <c r="G162" s="48"/>
      <c r="H162" s="48"/>
      <c r="I162" s="48"/>
      <c r="J162" s="48"/>
      <c r="K162" s="48"/>
      <c r="L162" s="48"/>
      <c r="M162" s="129"/>
      <c r="N162" s="132"/>
      <c r="O162" s="141"/>
      <c r="P162" s="48"/>
      <c r="Q162" s="48"/>
      <c r="R162" s="48"/>
      <c r="S162" s="48"/>
      <c r="T162" s="48"/>
      <c r="U162" s="48"/>
      <c r="V162" s="48"/>
      <c r="W162" s="48"/>
      <c r="X162" s="48"/>
      <c r="Y162" s="48"/>
      <c r="Z162" s="48"/>
      <c r="AA162" s="129"/>
      <c r="AB162" s="132"/>
      <c r="AC162" s="141"/>
      <c r="AD162" s="94" t="str">
        <f>IF(AC159="OK","Yes","No")</f>
        <v>No</v>
      </c>
      <c r="AE162" s="120"/>
      <c r="AF162" s="138"/>
    </row>
    <row r="163" spans="1:32" x14ac:dyDescent="0.25">
      <c r="A163" s="53" t="str">
        <f>IF(AD158="Cycle Complete", "", "Caution: Previous cycle incomplete")</f>
        <v>Caution: Previous cycle incomplete</v>
      </c>
      <c r="B163" s="49"/>
      <c r="C163" s="50"/>
      <c r="D163" s="50"/>
      <c r="E163" s="50"/>
      <c r="F163" s="50"/>
      <c r="G163" s="50"/>
      <c r="H163" s="50"/>
      <c r="I163" s="50"/>
      <c r="J163" s="50"/>
      <c r="K163" s="50"/>
      <c r="L163" s="50"/>
      <c r="M163" s="130"/>
      <c r="N163" s="133"/>
      <c r="O163" s="142"/>
      <c r="P163" s="50"/>
      <c r="Q163" s="50"/>
      <c r="R163" s="50"/>
      <c r="S163" s="50"/>
      <c r="T163" s="50"/>
      <c r="U163" s="50"/>
      <c r="V163" s="50"/>
      <c r="W163" s="50"/>
      <c r="X163" s="50"/>
      <c r="Y163" s="50"/>
      <c r="Z163" s="50"/>
      <c r="AA163" s="130"/>
      <c r="AB163" s="133"/>
      <c r="AC163" s="142"/>
      <c r="AD163" s="57" t="str">
        <f>IF(AND(AD160="Yes",AD162="Yes"),"Cycle Complete","Cycle Incomplete")</f>
        <v>Cycle Incomplete</v>
      </c>
      <c r="AE163" s="121"/>
      <c r="AF163" s="139"/>
    </row>
    <row r="164" spans="1:32" ht="15" customHeight="1" x14ac:dyDescent="0.25">
      <c r="A164" s="155"/>
      <c r="B164" s="33"/>
      <c r="C164" s="34"/>
      <c r="D164" s="34"/>
      <c r="E164" s="34"/>
      <c r="F164" s="34"/>
      <c r="G164" s="34"/>
      <c r="H164" s="34"/>
      <c r="I164" s="34"/>
      <c r="J164" s="34"/>
      <c r="K164" s="34"/>
      <c r="L164" s="34"/>
      <c r="M164" s="143"/>
      <c r="N164" s="122">
        <f>COUNTIF(C164:L168,"y")</f>
        <v>0</v>
      </c>
      <c r="O164" s="146" t="str">
        <f t="shared" ref="O164" si="60">IF(N164&gt;0,"OK","No Observation")</f>
        <v>No Observation</v>
      </c>
      <c r="P164" s="34"/>
      <c r="Q164" s="34"/>
      <c r="R164" s="34"/>
      <c r="S164" s="34"/>
      <c r="T164" s="34"/>
      <c r="U164" s="34"/>
      <c r="V164" s="34"/>
      <c r="W164" s="34"/>
      <c r="X164" s="34"/>
      <c r="Y164" s="34"/>
      <c r="Z164" s="34"/>
      <c r="AA164" s="143"/>
      <c r="AB164" s="122">
        <f>COUNTIF(P164:Z168,"Y")</f>
        <v>0</v>
      </c>
      <c r="AC164" s="146" t="str">
        <f t="shared" ref="AC164" si="61">IF(AB164&gt;0,"OK","No Debrief")</f>
        <v>No Debrief</v>
      </c>
      <c r="AD164" s="68" t="s">
        <v>62</v>
      </c>
      <c r="AE164" s="125"/>
      <c r="AF164" s="151"/>
    </row>
    <row r="165" spans="1:32" x14ac:dyDescent="0.25">
      <c r="A165" s="156"/>
      <c r="B165" s="35"/>
      <c r="C165" s="36"/>
      <c r="D165" s="36"/>
      <c r="E165" s="36"/>
      <c r="F165" s="36"/>
      <c r="G165" s="36"/>
      <c r="H165" s="36"/>
      <c r="I165" s="36"/>
      <c r="J165" s="36"/>
      <c r="K165" s="36"/>
      <c r="L165" s="36"/>
      <c r="M165" s="144"/>
      <c r="N165" s="123"/>
      <c r="O165" s="147"/>
      <c r="P165" s="36"/>
      <c r="Q165" s="36"/>
      <c r="R165" s="36"/>
      <c r="S165" s="36"/>
      <c r="T165" s="36"/>
      <c r="U165" s="36"/>
      <c r="V165" s="36"/>
      <c r="W165" s="36"/>
      <c r="X165" s="36"/>
      <c r="Y165" s="36"/>
      <c r="Z165" s="36"/>
      <c r="AA165" s="144"/>
      <c r="AB165" s="123"/>
      <c r="AC165" s="147"/>
      <c r="AD165" s="94" t="str">
        <f>IF(O164="OK", "Yes", "No")</f>
        <v>No</v>
      </c>
      <c r="AE165" s="126"/>
      <c r="AF165" s="150"/>
    </row>
    <row r="166" spans="1:32" x14ac:dyDescent="0.25">
      <c r="A166" s="156"/>
      <c r="B166" s="35"/>
      <c r="C166" s="36"/>
      <c r="D166" s="36"/>
      <c r="E166" s="36"/>
      <c r="F166" s="36"/>
      <c r="G166" s="36"/>
      <c r="H166" s="36"/>
      <c r="I166" s="36"/>
      <c r="J166" s="36"/>
      <c r="K166" s="36"/>
      <c r="L166" s="36"/>
      <c r="M166" s="144"/>
      <c r="N166" s="123"/>
      <c r="O166" s="147"/>
      <c r="P166" s="36"/>
      <c r="Q166" s="36"/>
      <c r="R166" s="36"/>
      <c r="S166" s="36"/>
      <c r="T166" s="36"/>
      <c r="U166" s="36"/>
      <c r="V166" s="36"/>
      <c r="W166" s="36"/>
      <c r="X166" s="36"/>
      <c r="Y166" s="36"/>
      <c r="Z166" s="36"/>
      <c r="AA166" s="144"/>
      <c r="AB166" s="123"/>
      <c r="AC166" s="147"/>
      <c r="AD166" s="55" t="s">
        <v>63</v>
      </c>
      <c r="AE166" s="126"/>
      <c r="AF166" s="93" t="s">
        <v>86</v>
      </c>
    </row>
    <row r="167" spans="1:32" x14ac:dyDescent="0.25">
      <c r="A167" s="157"/>
      <c r="B167" s="35"/>
      <c r="C167" s="36"/>
      <c r="D167" s="36"/>
      <c r="E167" s="36"/>
      <c r="F167" s="36"/>
      <c r="G167" s="36"/>
      <c r="H167" s="36"/>
      <c r="I167" s="36"/>
      <c r="J167" s="36"/>
      <c r="K167" s="36"/>
      <c r="L167" s="36"/>
      <c r="M167" s="144"/>
      <c r="N167" s="123"/>
      <c r="O167" s="147"/>
      <c r="P167" s="36"/>
      <c r="Q167" s="36"/>
      <c r="R167" s="36"/>
      <c r="S167" s="36"/>
      <c r="T167" s="36"/>
      <c r="U167" s="36"/>
      <c r="V167" s="36"/>
      <c r="W167" s="36"/>
      <c r="X167" s="36"/>
      <c r="Y167" s="36"/>
      <c r="Z167" s="36"/>
      <c r="AA167" s="144"/>
      <c r="AB167" s="123"/>
      <c r="AC167" s="147"/>
      <c r="AD167" s="94" t="str">
        <f>IF(AC164="OK","Yes","No")</f>
        <v>No</v>
      </c>
      <c r="AE167" s="126"/>
      <c r="AF167" s="134"/>
    </row>
    <row r="168" spans="1:32" x14ac:dyDescent="0.25">
      <c r="A168" s="71" t="str">
        <f>IF(AD163="Cycle Complete", "", "Caution: Previous cycle incomplete")</f>
        <v>Caution: Previous cycle incomplete</v>
      </c>
      <c r="B168" s="37"/>
      <c r="C168" s="38"/>
      <c r="D168" s="38"/>
      <c r="E168" s="38"/>
      <c r="F168" s="38"/>
      <c r="G168" s="38"/>
      <c r="H168" s="38"/>
      <c r="I168" s="38"/>
      <c r="J168" s="38"/>
      <c r="K168" s="38"/>
      <c r="L168" s="38"/>
      <c r="M168" s="145"/>
      <c r="N168" s="124"/>
      <c r="O168" s="148"/>
      <c r="P168" s="38"/>
      <c r="Q168" s="38"/>
      <c r="R168" s="38"/>
      <c r="S168" s="38"/>
      <c r="T168" s="38"/>
      <c r="U168" s="38"/>
      <c r="V168" s="38"/>
      <c r="W168" s="38"/>
      <c r="X168" s="38"/>
      <c r="Y168" s="38"/>
      <c r="Z168" s="38"/>
      <c r="AA168" s="145"/>
      <c r="AB168" s="124"/>
      <c r="AC168" s="148"/>
      <c r="AD168" s="57" t="str">
        <f>IF(AND(AD165="Yes",AD167="Yes"),"Cycle Complete","Cycle Incomplete")</f>
        <v>Cycle Incomplete</v>
      </c>
      <c r="AE168" s="127"/>
      <c r="AF168" s="135"/>
    </row>
    <row r="169" spans="1:32" ht="15" customHeight="1" x14ac:dyDescent="0.25">
      <c r="A169" s="152"/>
      <c r="B169" s="45"/>
      <c r="C169" s="46"/>
      <c r="D169" s="46"/>
      <c r="E169" s="46"/>
      <c r="F169" s="46"/>
      <c r="G169" s="46"/>
      <c r="H169" s="46"/>
      <c r="I169" s="46"/>
      <c r="J169" s="46"/>
      <c r="K169" s="46"/>
      <c r="L169" s="46"/>
      <c r="M169" s="128"/>
      <c r="N169" s="131">
        <f>COUNTIF(C169:L173,"y")</f>
        <v>0</v>
      </c>
      <c r="O169" s="140" t="str">
        <f t="shared" ref="O169" si="62">IF(N169&gt;0,"OK","No Observation")</f>
        <v>No Observation</v>
      </c>
      <c r="P169" s="46"/>
      <c r="Q169" s="46"/>
      <c r="R169" s="46"/>
      <c r="S169" s="46"/>
      <c r="T169" s="46"/>
      <c r="U169" s="46"/>
      <c r="V169" s="46"/>
      <c r="W169" s="46"/>
      <c r="X169" s="46"/>
      <c r="Y169" s="46"/>
      <c r="Z169" s="46"/>
      <c r="AA169" s="128"/>
      <c r="AB169" s="131">
        <f>COUNTIF(P169:Z173,"Y")</f>
        <v>0</v>
      </c>
      <c r="AC169" s="140" t="str">
        <f t="shared" ref="AC169" si="63">IF(AB169&gt;0,"OK","No Debrief")</f>
        <v>No Debrief</v>
      </c>
      <c r="AD169" s="68" t="s">
        <v>62</v>
      </c>
      <c r="AE169" s="119"/>
      <c r="AF169" s="136"/>
    </row>
    <row r="170" spans="1:32" x14ac:dyDescent="0.25">
      <c r="A170" s="153"/>
      <c r="B170" s="47"/>
      <c r="C170" s="48"/>
      <c r="D170" s="48"/>
      <c r="E170" s="48"/>
      <c r="F170" s="48"/>
      <c r="G170" s="48"/>
      <c r="H170" s="48"/>
      <c r="I170" s="48"/>
      <c r="J170" s="48"/>
      <c r="K170" s="48"/>
      <c r="L170" s="48"/>
      <c r="M170" s="129"/>
      <c r="N170" s="132"/>
      <c r="O170" s="141"/>
      <c r="P170" s="48"/>
      <c r="Q170" s="48"/>
      <c r="R170" s="48"/>
      <c r="S170" s="48"/>
      <c r="T170" s="48"/>
      <c r="U170" s="48"/>
      <c r="V170" s="48"/>
      <c r="W170" s="48"/>
      <c r="X170" s="48"/>
      <c r="Y170" s="48"/>
      <c r="Z170" s="48"/>
      <c r="AA170" s="129"/>
      <c r="AB170" s="132"/>
      <c r="AC170" s="141"/>
      <c r="AD170" s="94" t="str">
        <f>IF(O169="OK", "Yes", "No")</f>
        <v>No</v>
      </c>
      <c r="AE170" s="120"/>
      <c r="AF170" s="137"/>
    </row>
    <row r="171" spans="1:32" x14ac:dyDescent="0.25">
      <c r="A171" s="153"/>
      <c r="B171" s="47"/>
      <c r="C171" s="48"/>
      <c r="D171" s="48"/>
      <c r="E171" s="48"/>
      <c r="F171" s="48"/>
      <c r="G171" s="48"/>
      <c r="H171" s="48"/>
      <c r="I171" s="48"/>
      <c r="J171" s="48"/>
      <c r="K171" s="48"/>
      <c r="L171" s="48"/>
      <c r="M171" s="129"/>
      <c r="N171" s="132"/>
      <c r="O171" s="141"/>
      <c r="P171" s="48"/>
      <c r="Q171" s="48"/>
      <c r="R171" s="48"/>
      <c r="S171" s="48"/>
      <c r="T171" s="48"/>
      <c r="U171" s="48"/>
      <c r="V171" s="48"/>
      <c r="W171" s="48"/>
      <c r="X171" s="48"/>
      <c r="Y171" s="48"/>
      <c r="Z171" s="48"/>
      <c r="AA171" s="129"/>
      <c r="AB171" s="132"/>
      <c r="AC171" s="141"/>
      <c r="AD171" s="55" t="s">
        <v>63</v>
      </c>
      <c r="AE171" s="120"/>
      <c r="AF171" s="93" t="s">
        <v>86</v>
      </c>
    </row>
    <row r="172" spans="1:32" x14ac:dyDescent="0.25">
      <c r="A172" s="154"/>
      <c r="B172" s="47"/>
      <c r="C172" s="48"/>
      <c r="D172" s="48"/>
      <c r="E172" s="48"/>
      <c r="F172" s="48"/>
      <c r="G172" s="48"/>
      <c r="H172" s="48"/>
      <c r="I172" s="48"/>
      <c r="J172" s="48"/>
      <c r="K172" s="48"/>
      <c r="L172" s="48"/>
      <c r="M172" s="129"/>
      <c r="N172" s="132"/>
      <c r="O172" s="141"/>
      <c r="P172" s="48"/>
      <c r="Q172" s="48"/>
      <c r="R172" s="48"/>
      <c r="S172" s="48"/>
      <c r="T172" s="48"/>
      <c r="U172" s="48"/>
      <c r="V172" s="48"/>
      <c r="W172" s="48"/>
      <c r="X172" s="48"/>
      <c r="Y172" s="48"/>
      <c r="Z172" s="48"/>
      <c r="AA172" s="129"/>
      <c r="AB172" s="132"/>
      <c r="AC172" s="141"/>
      <c r="AD172" s="94" t="str">
        <f>IF(AC169="OK","Yes","No")</f>
        <v>No</v>
      </c>
      <c r="AE172" s="120"/>
      <c r="AF172" s="138"/>
    </row>
    <row r="173" spans="1:32" x14ac:dyDescent="0.25">
      <c r="A173" s="53" t="str">
        <f>IF(AD168="Cycle Complete", "", "Caution: Previous cycle incomplete")</f>
        <v>Caution: Previous cycle incomplete</v>
      </c>
      <c r="B173" s="49"/>
      <c r="C173" s="50"/>
      <c r="D173" s="50"/>
      <c r="E173" s="50"/>
      <c r="F173" s="50"/>
      <c r="G173" s="50"/>
      <c r="H173" s="50"/>
      <c r="I173" s="50"/>
      <c r="J173" s="50"/>
      <c r="K173" s="50"/>
      <c r="L173" s="50"/>
      <c r="M173" s="130"/>
      <c r="N173" s="133"/>
      <c r="O173" s="142"/>
      <c r="P173" s="50"/>
      <c r="Q173" s="50"/>
      <c r="R173" s="50"/>
      <c r="S173" s="50"/>
      <c r="T173" s="50"/>
      <c r="U173" s="50"/>
      <c r="V173" s="50"/>
      <c r="W173" s="50"/>
      <c r="X173" s="50"/>
      <c r="Y173" s="50"/>
      <c r="Z173" s="50"/>
      <c r="AA173" s="130"/>
      <c r="AB173" s="133"/>
      <c r="AC173" s="142"/>
      <c r="AD173" s="57" t="str">
        <f>IF(AND(AD170="Yes",AD172="Yes"),"Cycle Complete","Cycle Incomplete")</f>
        <v>Cycle Incomplete</v>
      </c>
      <c r="AE173" s="121"/>
      <c r="AF173" s="139"/>
    </row>
    <row r="174" spans="1:32" ht="15" customHeight="1" x14ac:dyDescent="0.25">
      <c r="A174" s="155"/>
      <c r="B174" s="33"/>
      <c r="C174" s="34"/>
      <c r="D174" s="34"/>
      <c r="E174" s="34"/>
      <c r="F174" s="34"/>
      <c r="G174" s="34"/>
      <c r="H174" s="34"/>
      <c r="I174" s="34"/>
      <c r="J174" s="34"/>
      <c r="K174" s="34"/>
      <c r="L174" s="34"/>
      <c r="M174" s="143"/>
      <c r="N174" s="122">
        <f>COUNTIF(C174:L178,"y")</f>
        <v>0</v>
      </c>
      <c r="O174" s="146" t="str">
        <f t="shared" ref="O174" si="64">IF(N174&gt;0,"OK","No Observation")</f>
        <v>No Observation</v>
      </c>
      <c r="P174" s="34"/>
      <c r="Q174" s="34"/>
      <c r="R174" s="34"/>
      <c r="S174" s="34"/>
      <c r="T174" s="34"/>
      <c r="U174" s="34"/>
      <c r="V174" s="34"/>
      <c r="W174" s="34"/>
      <c r="X174" s="34"/>
      <c r="Y174" s="34"/>
      <c r="Z174" s="34"/>
      <c r="AA174" s="143"/>
      <c r="AB174" s="122">
        <f>COUNTIF(P174:Z178,"Y")</f>
        <v>0</v>
      </c>
      <c r="AC174" s="146" t="str">
        <f t="shared" ref="AC174" si="65">IF(AB174&gt;0,"OK","No Debrief")</f>
        <v>No Debrief</v>
      </c>
      <c r="AD174" s="68" t="s">
        <v>62</v>
      </c>
      <c r="AE174" s="125"/>
      <c r="AF174" s="151"/>
    </row>
    <row r="175" spans="1:32" x14ac:dyDescent="0.25">
      <c r="A175" s="156"/>
      <c r="B175" s="35"/>
      <c r="C175" s="36"/>
      <c r="D175" s="36"/>
      <c r="E175" s="36"/>
      <c r="F175" s="36"/>
      <c r="G175" s="36"/>
      <c r="H175" s="36"/>
      <c r="I175" s="36"/>
      <c r="J175" s="36"/>
      <c r="K175" s="36"/>
      <c r="L175" s="36"/>
      <c r="M175" s="144"/>
      <c r="N175" s="123"/>
      <c r="O175" s="147"/>
      <c r="P175" s="36"/>
      <c r="Q175" s="36"/>
      <c r="R175" s="36"/>
      <c r="S175" s="36"/>
      <c r="T175" s="36"/>
      <c r="U175" s="36"/>
      <c r="V175" s="36"/>
      <c r="W175" s="36"/>
      <c r="X175" s="36"/>
      <c r="Y175" s="36"/>
      <c r="Z175" s="36"/>
      <c r="AA175" s="144"/>
      <c r="AB175" s="123"/>
      <c r="AC175" s="147"/>
      <c r="AD175" s="94" t="str">
        <f>IF(O174="OK", "Yes", "No")</f>
        <v>No</v>
      </c>
      <c r="AE175" s="126"/>
      <c r="AF175" s="150"/>
    </row>
    <row r="176" spans="1:32" x14ac:dyDescent="0.25">
      <c r="A176" s="156"/>
      <c r="B176" s="35"/>
      <c r="C176" s="36"/>
      <c r="D176" s="36"/>
      <c r="E176" s="36"/>
      <c r="F176" s="36"/>
      <c r="G176" s="36"/>
      <c r="H176" s="36"/>
      <c r="I176" s="36"/>
      <c r="J176" s="36"/>
      <c r="K176" s="36"/>
      <c r="L176" s="36"/>
      <c r="M176" s="144"/>
      <c r="N176" s="123"/>
      <c r="O176" s="147"/>
      <c r="P176" s="36"/>
      <c r="Q176" s="36"/>
      <c r="R176" s="36"/>
      <c r="S176" s="36"/>
      <c r="T176" s="36"/>
      <c r="U176" s="36"/>
      <c r="V176" s="36"/>
      <c r="W176" s="36"/>
      <c r="X176" s="36"/>
      <c r="Y176" s="36"/>
      <c r="Z176" s="36"/>
      <c r="AA176" s="144"/>
      <c r="AB176" s="123"/>
      <c r="AC176" s="147"/>
      <c r="AD176" s="55" t="s">
        <v>63</v>
      </c>
      <c r="AE176" s="126"/>
      <c r="AF176" s="93" t="s">
        <v>86</v>
      </c>
    </row>
    <row r="177" spans="1:32" x14ac:dyDescent="0.25">
      <c r="A177" s="157"/>
      <c r="B177" s="35"/>
      <c r="C177" s="36"/>
      <c r="D177" s="36"/>
      <c r="E177" s="36"/>
      <c r="F177" s="36"/>
      <c r="G177" s="36"/>
      <c r="H177" s="36"/>
      <c r="I177" s="36"/>
      <c r="J177" s="36"/>
      <c r="K177" s="36"/>
      <c r="L177" s="36"/>
      <c r="M177" s="144"/>
      <c r="N177" s="123"/>
      <c r="O177" s="147"/>
      <c r="P177" s="36"/>
      <c r="Q177" s="36"/>
      <c r="R177" s="36"/>
      <c r="S177" s="36"/>
      <c r="T177" s="36"/>
      <c r="U177" s="36"/>
      <c r="V177" s="36"/>
      <c r="W177" s="36"/>
      <c r="X177" s="36"/>
      <c r="Y177" s="36"/>
      <c r="Z177" s="36"/>
      <c r="AA177" s="144"/>
      <c r="AB177" s="123"/>
      <c r="AC177" s="147"/>
      <c r="AD177" s="94" t="str">
        <f>IF(AC174="OK","Yes","No")</f>
        <v>No</v>
      </c>
      <c r="AE177" s="126"/>
      <c r="AF177" s="134"/>
    </row>
    <row r="178" spans="1:32" x14ac:dyDescent="0.25">
      <c r="A178" s="71" t="str">
        <f>IF(AD173="Cycle Complete", "", "Caution: Previous cycle incomplete")</f>
        <v>Caution: Previous cycle incomplete</v>
      </c>
      <c r="B178" s="37"/>
      <c r="C178" s="38"/>
      <c r="D178" s="38"/>
      <c r="E178" s="38"/>
      <c r="F178" s="38"/>
      <c r="G178" s="38"/>
      <c r="H178" s="38"/>
      <c r="I178" s="38"/>
      <c r="J178" s="38"/>
      <c r="K178" s="38"/>
      <c r="L178" s="38"/>
      <c r="M178" s="145"/>
      <c r="N178" s="124"/>
      <c r="O178" s="148"/>
      <c r="P178" s="38"/>
      <c r="Q178" s="38"/>
      <c r="R178" s="38"/>
      <c r="S178" s="38"/>
      <c r="T178" s="38"/>
      <c r="U178" s="38"/>
      <c r="V178" s="38"/>
      <c r="W178" s="38"/>
      <c r="X178" s="38"/>
      <c r="Y178" s="38"/>
      <c r="Z178" s="38"/>
      <c r="AA178" s="145"/>
      <c r="AB178" s="124"/>
      <c r="AC178" s="148"/>
      <c r="AD178" s="57" t="str">
        <f>IF(AND(AD175="Yes",AD177="Yes"),"Cycle Complete","Cycle Incomplete")</f>
        <v>Cycle Incomplete</v>
      </c>
      <c r="AE178" s="127"/>
      <c r="AF178" s="135"/>
    </row>
    <row r="179" spans="1:32" ht="15" customHeight="1" x14ac:dyDescent="0.25">
      <c r="A179" s="152"/>
      <c r="B179" s="45"/>
      <c r="C179" s="46"/>
      <c r="D179" s="46"/>
      <c r="E179" s="46"/>
      <c r="F179" s="46"/>
      <c r="G179" s="46"/>
      <c r="H179" s="46"/>
      <c r="I179" s="46"/>
      <c r="J179" s="46"/>
      <c r="K179" s="46"/>
      <c r="L179" s="46"/>
      <c r="M179" s="128"/>
      <c r="N179" s="131">
        <f>COUNTIF(C179:L183,"y")</f>
        <v>0</v>
      </c>
      <c r="O179" s="140" t="str">
        <f t="shared" ref="O179" si="66">IF(N179&gt;0,"OK","No Observation")</f>
        <v>No Observation</v>
      </c>
      <c r="P179" s="46"/>
      <c r="Q179" s="46"/>
      <c r="R179" s="46"/>
      <c r="S179" s="46"/>
      <c r="T179" s="46"/>
      <c r="U179" s="46"/>
      <c r="V179" s="46"/>
      <c r="W179" s="46"/>
      <c r="X179" s="46"/>
      <c r="Y179" s="46"/>
      <c r="Z179" s="46"/>
      <c r="AA179" s="128"/>
      <c r="AB179" s="131">
        <f>COUNTIF(P179:Z183,"Y")</f>
        <v>0</v>
      </c>
      <c r="AC179" s="140" t="str">
        <f t="shared" ref="AC179" si="67">IF(AB179&gt;0,"OK","No Debrief")</f>
        <v>No Debrief</v>
      </c>
      <c r="AD179" s="68" t="s">
        <v>62</v>
      </c>
      <c r="AE179" s="119"/>
      <c r="AF179" s="136"/>
    </row>
    <row r="180" spans="1:32" x14ac:dyDescent="0.25">
      <c r="A180" s="153"/>
      <c r="B180" s="47"/>
      <c r="C180" s="48"/>
      <c r="D180" s="48"/>
      <c r="E180" s="48"/>
      <c r="F180" s="48"/>
      <c r="G180" s="48"/>
      <c r="H180" s="48"/>
      <c r="I180" s="48"/>
      <c r="J180" s="48"/>
      <c r="K180" s="48"/>
      <c r="L180" s="48"/>
      <c r="M180" s="129"/>
      <c r="N180" s="132"/>
      <c r="O180" s="141"/>
      <c r="P180" s="48"/>
      <c r="Q180" s="48"/>
      <c r="R180" s="48"/>
      <c r="S180" s="48"/>
      <c r="T180" s="48"/>
      <c r="U180" s="48"/>
      <c r="V180" s="48"/>
      <c r="W180" s="48"/>
      <c r="X180" s="48"/>
      <c r="Y180" s="48"/>
      <c r="Z180" s="48"/>
      <c r="AA180" s="129"/>
      <c r="AB180" s="132"/>
      <c r="AC180" s="141"/>
      <c r="AD180" s="94" t="str">
        <f>IF(O179="OK", "Yes", "No")</f>
        <v>No</v>
      </c>
      <c r="AE180" s="120"/>
      <c r="AF180" s="137"/>
    </row>
    <row r="181" spans="1:32" x14ac:dyDescent="0.25">
      <c r="A181" s="153"/>
      <c r="B181" s="47"/>
      <c r="C181" s="48"/>
      <c r="D181" s="48"/>
      <c r="E181" s="48"/>
      <c r="F181" s="48"/>
      <c r="G181" s="48"/>
      <c r="H181" s="48"/>
      <c r="I181" s="48"/>
      <c r="J181" s="48"/>
      <c r="K181" s="48"/>
      <c r="L181" s="48"/>
      <c r="M181" s="129"/>
      <c r="N181" s="132"/>
      <c r="O181" s="141"/>
      <c r="P181" s="48"/>
      <c r="Q181" s="48"/>
      <c r="R181" s="48"/>
      <c r="S181" s="48"/>
      <c r="T181" s="48"/>
      <c r="U181" s="48"/>
      <c r="V181" s="48"/>
      <c r="W181" s="48"/>
      <c r="X181" s="48"/>
      <c r="Y181" s="48"/>
      <c r="Z181" s="48"/>
      <c r="AA181" s="129"/>
      <c r="AB181" s="132"/>
      <c r="AC181" s="141"/>
      <c r="AD181" s="55" t="s">
        <v>63</v>
      </c>
      <c r="AE181" s="120"/>
      <c r="AF181" s="93" t="s">
        <v>86</v>
      </c>
    </row>
    <row r="182" spans="1:32" x14ac:dyDescent="0.25">
      <c r="A182" s="154"/>
      <c r="B182" s="47"/>
      <c r="C182" s="48"/>
      <c r="D182" s="48"/>
      <c r="E182" s="48"/>
      <c r="F182" s="48"/>
      <c r="G182" s="48"/>
      <c r="H182" s="48"/>
      <c r="I182" s="48"/>
      <c r="J182" s="48"/>
      <c r="K182" s="48"/>
      <c r="L182" s="48"/>
      <c r="M182" s="129"/>
      <c r="N182" s="132"/>
      <c r="O182" s="141"/>
      <c r="P182" s="48"/>
      <c r="Q182" s="48"/>
      <c r="R182" s="48"/>
      <c r="S182" s="48"/>
      <c r="T182" s="48"/>
      <c r="U182" s="48"/>
      <c r="V182" s="48"/>
      <c r="W182" s="48"/>
      <c r="X182" s="48"/>
      <c r="Y182" s="48"/>
      <c r="Z182" s="48"/>
      <c r="AA182" s="129"/>
      <c r="AB182" s="132"/>
      <c r="AC182" s="141"/>
      <c r="AD182" s="94" t="str">
        <f>IF(AC179="OK","Yes","No")</f>
        <v>No</v>
      </c>
      <c r="AE182" s="120"/>
      <c r="AF182" s="138"/>
    </row>
    <row r="183" spans="1:32" x14ac:dyDescent="0.25">
      <c r="A183" s="53" t="str">
        <f>IF(AD178="Cycle Complete", "", "Caution: Previous cycle incomplete")</f>
        <v>Caution: Previous cycle incomplete</v>
      </c>
      <c r="B183" s="49"/>
      <c r="C183" s="50"/>
      <c r="D183" s="50"/>
      <c r="E183" s="50"/>
      <c r="F183" s="50"/>
      <c r="G183" s="50"/>
      <c r="H183" s="50"/>
      <c r="I183" s="50"/>
      <c r="J183" s="50"/>
      <c r="K183" s="50"/>
      <c r="L183" s="50"/>
      <c r="M183" s="130"/>
      <c r="N183" s="133"/>
      <c r="O183" s="142"/>
      <c r="P183" s="50"/>
      <c r="Q183" s="50"/>
      <c r="R183" s="50"/>
      <c r="S183" s="50"/>
      <c r="T183" s="50"/>
      <c r="U183" s="50"/>
      <c r="V183" s="50"/>
      <c r="W183" s="50"/>
      <c r="X183" s="50"/>
      <c r="Y183" s="50"/>
      <c r="Z183" s="50"/>
      <c r="AA183" s="130"/>
      <c r="AB183" s="133"/>
      <c r="AC183" s="142"/>
      <c r="AD183" s="57" t="str">
        <f>IF(AND(AD180="Yes",AD182="Yes"),"Cycle Complete","Cycle Incomplete")</f>
        <v>Cycle Incomplete</v>
      </c>
      <c r="AE183" s="121"/>
      <c r="AF183" s="139"/>
    </row>
    <row r="184" spans="1:32" ht="15" customHeight="1" x14ac:dyDescent="0.25">
      <c r="A184" s="155"/>
      <c r="B184" s="33"/>
      <c r="C184" s="34"/>
      <c r="D184" s="34"/>
      <c r="E184" s="34"/>
      <c r="F184" s="34"/>
      <c r="G184" s="34"/>
      <c r="H184" s="34"/>
      <c r="I184" s="34"/>
      <c r="J184" s="34"/>
      <c r="K184" s="34"/>
      <c r="L184" s="34"/>
      <c r="M184" s="143"/>
      <c r="N184" s="122">
        <f>COUNTIF(C184:L188,"y")</f>
        <v>0</v>
      </c>
      <c r="O184" s="146" t="str">
        <f t="shared" ref="O184" si="68">IF(N184&gt;0,"OK","No Observation")</f>
        <v>No Observation</v>
      </c>
      <c r="P184" s="34"/>
      <c r="Q184" s="34"/>
      <c r="R184" s="34"/>
      <c r="S184" s="34"/>
      <c r="T184" s="34"/>
      <c r="U184" s="34"/>
      <c r="V184" s="34"/>
      <c r="W184" s="34"/>
      <c r="X184" s="34"/>
      <c r="Y184" s="34"/>
      <c r="Z184" s="34"/>
      <c r="AA184" s="143"/>
      <c r="AB184" s="122">
        <f>COUNTIF(P184:Z188,"Y")</f>
        <v>0</v>
      </c>
      <c r="AC184" s="146" t="str">
        <f t="shared" ref="AC184" si="69">IF(AB184&gt;0,"OK","No Debrief")</f>
        <v>No Debrief</v>
      </c>
      <c r="AD184" s="68" t="s">
        <v>62</v>
      </c>
      <c r="AE184" s="125"/>
      <c r="AF184" s="151"/>
    </row>
    <row r="185" spans="1:32" x14ac:dyDescent="0.25">
      <c r="A185" s="156"/>
      <c r="B185" s="35"/>
      <c r="C185" s="36"/>
      <c r="D185" s="36"/>
      <c r="E185" s="36"/>
      <c r="F185" s="36"/>
      <c r="G185" s="36"/>
      <c r="H185" s="36"/>
      <c r="I185" s="36"/>
      <c r="J185" s="36"/>
      <c r="K185" s="36"/>
      <c r="L185" s="36"/>
      <c r="M185" s="144"/>
      <c r="N185" s="123"/>
      <c r="O185" s="147"/>
      <c r="P185" s="36"/>
      <c r="Q185" s="36"/>
      <c r="R185" s="36"/>
      <c r="S185" s="36"/>
      <c r="T185" s="36"/>
      <c r="U185" s="36"/>
      <c r="V185" s="36"/>
      <c r="W185" s="36"/>
      <c r="X185" s="36"/>
      <c r="Y185" s="36"/>
      <c r="Z185" s="36"/>
      <c r="AA185" s="144"/>
      <c r="AB185" s="123"/>
      <c r="AC185" s="147"/>
      <c r="AD185" s="94" t="str">
        <f>IF(O184="OK", "Yes", "No")</f>
        <v>No</v>
      </c>
      <c r="AE185" s="126"/>
      <c r="AF185" s="150"/>
    </row>
    <row r="186" spans="1:32" x14ac:dyDescent="0.25">
      <c r="A186" s="156"/>
      <c r="B186" s="35"/>
      <c r="C186" s="36"/>
      <c r="D186" s="36"/>
      <c r="E186" s="36"/>
      <c r="F186" s="36"/>
      <c r="G186" s="36"/>
      <c r="H186" s="36"/>
      <c r="I186" s="36"/>
      <c r="J186" s="36"/>
      <c r="K186" s="36"/>
      <c r="L186" s="36"/>
      <c r="M186" s="144"/>
      <c r="N186" s="123"/>
      <c r="O186" s="147"/>
      <c r="P186" s="36"/>
      <c r="Q186" s="36"/>
      <c r="R186" s="36"/>
      <c r="S186" s="36"/>
      <c r="T186" s="36"/>
      <c r="U186" s="36"/>
      <c r="V186" s="36"/>
      <c r="W186" s="36"/>
      <c r="X186" s="36"/>
      <c r="Y186" s="36"/>
      <c r="Z186" s="36"/>
      <c r="AA186" s="144"/>
      <c r="AB186" s="123"/>
      <c r="AC186" s="147"/>
      <c r="AD186" s="55" t="s">
        <v>63</v>
      </c>
      <c r="AE186" s="126"/>
      <c r="AF186" s="93" t="s">
        <v>86</v>
      </c>
    </row>
    <row r="187" spans="1:32" x14ac:dyDescent="0.25">
      <c r="A187" s="157"/>
      <c r="B187" s="35"/>
      <c r="C187" s="36"/>
      <c r="D187" s="36"/>
      <c r="E187" s="36"/>
      <c r="F187" s="36"/>
      <c r="G187" s="36"/>
      <c r="H187" s="36"/>
      <c r="I187" s="36"/>
      <c r="J187" s="36"/>
      <c r="K187" s="36"/>
      <c r="L187" s="36"/>
      <c r="M187" s="144"/>
      <c r="N187" s="123"/>
      <c r="O187" s="147"/>
      <c r="P187" s="36"/>
      <c r="Q187" s="36"/>
      <c r="R187" s="36"/>
      <c r="S187" s="36"/>
      <c r="T187" s="36"/>
      <c r="U187" s="36"/>
      <c r="V187" s="36"/>
      <c r="W187" s="36"/>
      <c r="X187" s="36"/>
      <c r="Y187" s="36"/>
      <c r="Z187" s="36"/>
      <c r="AA187" s="144"/>
      <c r="AB187" s="123"/>
      <c r="AC187" s="147"/>
      <c r="AD187" s="94" t="str">
        <f>IF(AC184="OK","Yes","No")</f>
        <v>No</v>
      </c>
      <c r="AE187" s="126"/>
      <c r="AF187" s="134"/>
    </row>
    <row r="188" spans="1:32" x14ac:dyDescent="0.25">
      <c r="A188" s="71" t="str">
        <f>IF(AD183="Cycle Complete", "", "Caution: Previous cycle incomplete")</f>
        <v>Caution: Previous cycle incomplete</v>
      </c>
      <c r="B188" s="37"/>
      <c r="C188" s="38"/>
      <c r="D188" s="38"/>
      <c r="E188" s="38"/>
      <c r="F188" s="38"/>
      <c r="G188" s="38"/>
      <c r="H188" s="38"/>
      <c r="I188" s="38"/>
      <c r="J188" s="38"/>
      <c r="K188" s="38"/>
      <c r="L188" s="38"/>
      <c r="M188" s="145"/>
      <c r="N188" s="124"/>
      <c r="O188" s="148"/>
      <c r="P188" s="38"/>
      <c r="Q188" s="38"/>
      <c r="R188" s="38"/>
      <c r="S188" s="38"/>
      <c r="T188" s="38"/>
      <c r="U188" s="38"/>
      <c r="V188" s="38"/>
      <c r="W188" s="38"/>
      <c r="X188" s="38"/>
      <c r="Y188" s="38"/>
      <c r="Z188" s="38"/>
      <c r="AA188" s="145"/>
      <c r="AB188" s="124"/>
      <c r="AC188" s="148"/>
      <c r="AD188" s="57" t="str">
        <f>IF(AND(AD185="Yes",AD187="Yes"),"Cycle Complete","Cycle Incomplete")</f>
        <v>Cycle Incomplete</v>
      </c>
      <c r="AE188" s="127"/>
      <c r="AF188" s="135"/>
    </row>
    <row r="189" spans="1:32" ht="15" customHeight="1" x14ac:dyDescent="0.25">
      <c r="A189" s="152"/>
      <c r="B189" s="45"/>
      <c r="C189" s="46"/>
      <c r="D189" s="46"/>
      <c r="E189" s="46"/>
      <c r="F189" s="46"/>
      <c r="G189" s="46"/>
      <c r="H189" s="46"/>
      <c r="I189" s="46"/>
      <c r="J189" s="46"/>
      <c r="K189" s="46"/>
      <c r="L189" s="46"/>
      <c r="M189" s="128"/>
      <c r="N189" s="131">
        <f>COUNTIF(C189:L193,"y")</f>
        <v>0</v>
      </c>
      <c r="O189" s="140" t="str">
        <f t="shared" ref="O189" si="70">IF(N189&gt;0,"OK","No Observation")</f>
        <v>No Observation</v>
      </c>
      <c r="P189" s="46"/>
      <c r="Q189" s="46"/>
      <c r="R189" s="46"/>
      <c r="S189" s="46"/>
      <c r="T189" s="46"/>
      <c r="U189" s="46"/>
      <c r="V189" s="46"/>
      <c r="W189" s="46"/>
      <c r="X189" s="46"/>
      <c r="Y189" s="46"/>
      <c r="Z189" s="46"/>
      <c r="AA189" s="128"/>
      <c r="AB189" s="131">
        <f>COUNTIF(P189:Z193,"Y")</f>
        <v>0</v>
      </c>
      <c r="AC189" s="140" t="str">
        <f t="shared" ref="AC189" si="71">IF(AB189&gt;0,"OK","No Debrief")</f>
        <v>No Debrief</v>
      </c>
      <c r="AD189" s="68" t="s">
        <v>62</v>
      </c>
      <c r="AE189" s="119"/>
      <c r="AF189" s="136"/>
    </row>
    <row r="190" spans="1:32" x14ac:dyDescent="0.25">
      <c r="A190" s="153"/>
      <c r="B190" s="47"/>
      <c r="C190" s="48"/>
      <c r="D190" s="48"/>
      <c r="E190" s="48"/>
      <c r="F190" s="48"/>
      <c r="G190" s="48"/>
      <c r="H190" s="48"/>
      <c r="I190" s="48"/>
      <c r="J190" s="48"/>
      <c r="K190" s="48"/>
      <c r="L190" s="48"/>
      <c r="M190" s="129"/>
      <c r="N190" s="132"/>
      <c r="O190" s="141"/>
      <c r="P190" s="48"/>
      <c r="Q190" s="48"/>
      <c r="R190" s="48"/>
      <c r="S190" s="48"/>
      <c r="T190" s="48"/>
      <c r="U190" s="48"/>
      <c r="V190" s="48"/>
      <c r="W190" s="48"/>
      <c r="X190" s="48"/>
      <c r="Y190" s="48"/>
      <c r="Z190" s="48"/>
      <c r="AA190" s="129"/>
      <c r="AB190" s="132"/>
      <c r="AC190" s="141"/>
      <c r="AD190" s="94" t="str">
        <f>IF(O189="OK", "Yes", "No")</f>
        <v>No</v>
      </c>
      <c r="AE190" s="120"/>
      <c r="AF190" s="137"/>
    </row>
    <row r="191" spans="1:32" x14ac:dyDescent="0.25">
      <c r="A191" s="153"/>
      <c r="B191" s="47"/>
      <c r="C191" s="48"/>
      <c r="D191" s="48"/>
      <c r="E191" s="48"/>
      <c r="F191" s="48"/>
      <c r="G191" s="48"/>
      <c r="H191" s="48"/>
      <c r="I191" s="48"/>
      <c r="J191" s="48"/>
      <c r="K191" s="48"/>
      <c r="L191" s="48"/>
      <c r="M191" s="129"/>
      <c r="N191" s="132"/>
      <c r="O191" s="141"/>
      <c r="P191" s="48"/>
      <c r="Q191" s="48"/>
      <c r="R191" s="48"/>
      <c r="S191" s="48"/>
      <c r="T191" s="48"/>
      <c r="U191" s="48"/>
      <c r="V191" s="48"/>
      <c r="W191" s="48"/>
      <c r="X191" s="48"/>
      <c r="Y191" s="48"/>
      <c r="Z191" s="48"/>
      <c r="AA191" s="129"/>
      <c r="AB191" s="132"/>
      <c r="AC191" s="141"/>
      <c r="AD191" s="55" t="s">
        <v>63</v>
      </c>
      <c r="AE191" s="120"/>
      <c r="AF191" s="93" t="s">
        <v>86</v>
      </c>
    </row>
    <row r="192" spans="1:32" x14ac:dyDescent="0.25">
      <c r="A192" s="154"/>
      <c r="B192" s="47"/>
      <c r="C192" s="48"/>
      <c r="D192" s="48"/>
      <c r="E192" s="48"/>
      <c r="F192" s="48"/>
      <c r="G192" s="48"/>
      <c r="H192" s="48"/>
      <c r="I192" s="48"/>
      <c r="J192" s="48"/>
      <c r="K192" s="48"/>
      <c r="L192" s="48"/>
      <c r="M192" s="129"/>
      <c r="N192" s="132"/>
      <c r="O192" s="141"/>
      <c r="P192" s="48"/>
      <c r="Q192" s="48"/>
      <c r="R192" s="48"/>
      <c r="S192" s="48"/>
      <c r="T192" s="48"/>
      <c r="U192" s="48"/>
      <c r="V192" s="48"/>
      <c r="W192" s="48"/>
      <c r="X192" s="48"/>
      <c r="Y192" s="48"/>
      <c r="Z192" s="48"/>
      <c r="AA192" s="129"/>
      <c r="AB192" s="132"/>
      <c r="AC192" s="141"/>
      <c r="AD192" s="94" t="str">
        <f>IF(AC189="OK","Yes","No")</f>
        <v>No</v>
      </c>
      <c r="AE192" s="120"/>
      <c r="AF192" s="138"/>
    </row>
    <row r="193" spans="1:32" x14ac:dyDescent="0.25">
      <c r="A193" s="53" t="str">
        <f>IF(AD188="Cycle Complete", "", "Caution: Previous cycle incomplete")</f>
        <v>Caution: Previous cycle incomplete</v>
      </c>
      <c r="B193" s="49"/>
      <c r="C193" s="50"/>
      <c r="D193" s="50"/>
      <c r="E193" s="50"/>
      <c r="F193" s="50"/>
      <c r="G193" s="50"/>
      <c r="H193" s="50"/>
      <c r="I193" s="50"/>
      <c r="J193" s="50"/>
      <c r="K193" s="50"/>
      <c r="L193" s="50"/>
      <c r="M193" s="130"/>
      <c r="N193" s="133"/>
      <c r="O193" s="142"/>
      <c r="P193" s="50"/>
      <c r="Q193" s="50"/>
      <c r="R193" s="50"/>
      <c r="S193" s="50"/>
      <c r="T193" s="50"/>
      <c r="U193" s="50"/>
      <c r="V193" s="50"/>
      <c r="W193" s="50"/>
      <c r="X193" s="50"/>
      <c r="Y193" s="50"/>
      <c r="Z193" s="50"/>
      <c r="AA193" s="130"/>
      <c r="AB193" s="133"/>
      <c r="AC193" s="142"/>
      <c r="AD193" s="57" t="str">
        <f>IF(AND(AD190="Yes",AD192="Yes"),"Cycle Complete","Cycle Incomplete")</f>
        <v>Cycle Incomplete</v>
      </c>
      <c r="AE193" s="121"/>
      <c r="AF193" s="139"/>
    </row>
    <row r="194" spans="1:32" ht="15" customHeight="1" x14ac:dyDescent="0.25">
      <c r="A194" s="155"/>
      <c r="B194" s="33"/>
      <c r="C194" s="34"/>
      <c r="D194" s="34"/>
      <c r="E194" s="34"/>
      <c r="F194" s="34"/>
      <c r="G194" s="34"/>
      <c r="H194" s="34"/>
      <c r="I194" s="34"/>
      <c r="J194" s="34"/>
      <c r="K194" s="34"/>
      <c r="L194" s="34"/>
      <c r="M194" s="143"/>
      <c r="N194" s="122">
        <f>COUNTIF(C194:L198,"y")</f>
        <v>0</v>
      </c>
      <c r="O194" s="146" t="str">
        <f t="shared" ref="O194" si="72">IF(N194&gt;0,"OK","No Observation")</f>
        <v>No Observation</v>
      </c>
      <c r="P194" s="34"/>
      <c r="Q194" s="34"/>
      <c r="R194" s="34"/>
      <c r="S194" s="34"/>
      <c r="T194" s="34"/>
      <c r="U194" s="34"/>
      <c r="V194" s="34"/>
      <c r="W194" s="34"/>
      <c r="X194" s="34"/>
      <c r="Y194" s="34"/>
      <c r="Z194" s="34"/>
      <c r="AA194" s="143"/>
      <c r="AB194" s="122">
        <f>COUNTIF(P194:Z198,"Y")</f>
        <v>0</v>
      </c>
      <c r="AC194" s="146" t="str">
        <f t="shared" ref="AC194" si="73">IF(AB194&gt;0,"OK","No Debrief")</f>
        <v>No Debrief</v>
      </c>
      <c r="AD194" s="68" t="s">
        <v>62</v>
      </c>
      <c r="AE194" s="125"/>
      <c r="AF194" s="151"/>
    </row>
    <row r="195" spans="1:32" x14ac:dyDescent="0.25">
      <c r="A195" s="156"/>
      <c r="B195" s="35"/>
      <c r="C195" s="36"/>
      <c r="D195" s="36"/>
      <c r="E195" s="36"/>
      <c r="F195" s="36"/>
      <c r="G195" s="36"/>
      <c r="H195" s="36"/>
      <c r="I195" s="36"/>
      <c r="J195" s="36"/>
      <c r="K195" s="36"/>
      <c r="L195" s="36"/>
      <c r="M195" s="144"/>
      <c r="N195" s="123"/>
      <c r="O195" s="147"/>
      <c r="P195" s="36"/>
      <c r="Q195" s="36"/>
      <c r="R195" s="36"/>
      <c r="S195" s="36"/>
      <c r="T195" s="36"/>
      <c r="U195" s="36"/>
      <c r="V195" s="36"/>
      <c r="W195" s="36"/>
      <c r="X195" s="36"/>
      <c r="Y195" s="36"/>
      <c r="Z195" s="36"/>
      <c r="AA195" s="144"/>
      <c r="AB195" s="123"/>
      <c r="AC195" s="147"/>
      <c r="AD195" s="94" t="str">
        <f>IF(O194="OK", "Yes", "No")</f>
        <v>No</v>
      </c>
      <c r="AE195" s="126"/>
      <c r="AF195" s="150"/>
    </row>
    <row r="196" spans="1:32" x14ac:dyDescent="0.25">
      <c r="A196" s="156"/>
      <c r="B196" s="35"/>
      <c r="C196" s="36"/>
      <c r="D196" s="36"/>
      <c r="E196" s="36"/>
      <c r="F196" s="36"/>
      <c r="G196" s="36"/>
      <c r="H196" s="36"/>
      <c r="I196" s="36"/>
      <c r="J196" s="36"/>
      <c r="K196" s="36"/>
      <c r="L196" s="36"/>
      <c r="M196" s="144"/>
      <c r="N196" s="123"/>
      <c r="O196" s="147"/>
      <c r="P196" s="36"/>
      <c r="Q196" s="36"/>
      <c r="R196" s="36"/>
      <c r="S196" s="36"/>
      <c r="T196" s="36"/>
      <c r="U196" s="36"/>
      <c r="V196" s="36"/>
      <c r="W196" s="36"/>
      <c r="X196" s="36"/>
      <c r="Y196" s="36"/>
      <c r="Z196" s="36"/>
      <c r="AA196" s="144"/>
      <c r="AB196" s="123"/>
      <c r="AC196" s="147"/>
      <c r="AD196" s="55" t="s">
        <v>63</v>
      </c>
      <c r="AE196" s="126"/>
      <c r="AF196" s="93" t="s">
        <v>86</v>
      </c>
    </row>
    <row r="197" spans="1:32" x14ac:dyDescent="0.25">
      <c r="A197" s="157"/>
      <c r="B197" s="35"/>
      <c r="C197" s="36"/>
      <c r="D197" s="36"/>
      <c r="E197" s="36"/>
      <c r="F197" s="36"/>
      <c r="G197" s="36"/>
      <c r="H197" s="36"/>
      <c r="I197" s="36"/>
      <c r="J197" s="36"/>
      <c r="K197" s="36"/>
      <c r="L197" s="36"/>
      <c r="M197" s="144"/>
      <c r="N197" s="123"/>
      <c r="O197" s="147"/>
      <c r="P197" s="36"/>
      <c r="Q197" s="36"/>
      <c r="R197" s="36"/>
      <c r="S197" s="36"/>
      <c r="T197" s="36"/>
      <c r="U197" s="36"/>
      <c r="V197" s="36"/>
      <c r="W197" s="36"/>
      <c r="X197" s="36"/>
      <c r="Y197" s="36"/>
      <c r="Z197" s="36"/>
      <c r="AA197" s="144"/>
      <c r="AB197" s="123"/>
      <c r="AC197" s="147"/>
      <c r="AD197" s="94" t="str">
        <f>IF(AC194="OK","Yes","No")</f>
        <v>No</v>
      </c>
      <c r="AE197" s="126"/>
      <c r="AF197" s="134"/>
    </row>
    <row r="198" spans="1:32" x14ac:dyDescent="0.25">
      <c r="A198" s="71" t="str">
        <f>IF(AD193="Cycle Complete", "", "Caution: Previous cycle incomplete")</f>
        <v>Caution: Previous cycle incomplete</v>
      </c>
      <c r="B198" s="37"/>
      <c r="C198" s="38"/>
      <c r="D198" s="38"/>
      <c r="E198" s="38"/>
      <c r="F198" s="38"/>
      <c r="G198" s="38"/>
      <c r="H198" s="38"/>
      <c r="I198" s="38"/>
      <c r="J198" s="38"/>
      <c r="K198" s="38"/>
      <c r="L198" s="38"/>
      <c r="M198" s="145"/>
      <c r="N198" s="124"/>
      <c r="O198" s="148"/>
      <c r="P198" s="38"/>
      <c r="Q198" s="38"/>
      <c r="R198" s="38"/>
      <c r="S198" s="38"/>
      <c r="T198" s="38"/>
      <c r="U198" s="38"/>
      <c r="V198" s="38"/>
      <c r="W198" s="38"/>
      <c r="X198" s="38"/>
      <c r="Y198" s="38"/>
      <c r="Z198" s="38"/>
      <c r="AA198" s="145"/>
      <c r="AB198" s="124"/>
      <c r="AC198" s="148"/>
      <c r="AD198" s="57" t="str">
        <f>IF(AND(AD195="Yes",AD197="Yes"),"Cycle Complete","Cycle Incomplete")</f>
        <v>Cycle Incomplete</v>
      </c>
      <c r="AE198" s="127"/>
      <c r="AF198" s="135"/>
    </row>
    <row r="199" spans="1:32" ht="15" customHeight="1" x14ac:dyDescent="0.25">
      <c r="A199" s="152"/>
      <c r="B199" s="45"/>
      <c r="C199" s="46"/>
      <c r="D199" s="46"/>
      <c r="E199" s="46"/>
      <c r="F199" s="46"/>
      <c r="G199" s="46"/>
      <c r="H199" s="46"/>
      <c r="I199" s="46"/>
      <c r="J199" s="46"/>
      <c r="K199" s="46"/>
      <c r="L199" s="46"/>
      <c r="M199" s="128"/>
      <c r="N199" s="131">
        <f>COUNTIF(C199:L203,"y")</f>
        <v>0</v>
      </c>
      <c r="O199" s="140" t="str">
        <f t="shared" ref="O199" si="74">IF(N199&gt;0,"OK","No Observation")</f>
        <v>No Observation</v>
      </c>
      <c r="P199" s="46"/>
      <c r="Q199" s="46"/>
      <c r="R199" s="46"/>
      <c r="S199" s="46"/>
      <c r="T199" s="46"/>
      <c r="U199" s="46"/>
      <c r="V199" s="46"/>
      <c r="W199" s="46"/>
      <c r="X199" s="46"/>
      <c r="Y199" s="46"/>
      <c r="Z199" s="46"/>
      <c r="AA199" s="128"/>
      <c r="AB199" s="131">
        <f>COUNTIF(P199:Z203,"Y")</f>
        <v>0</v>
      </c>
      <c r="AC199" s="140" t="str">
        <f t="shared" ref="AC199" si="75">IF(AB199&gt;0,"OK","No Debrief")</f>
        <v>No Debrief</v>
      </c>
      <c r="AD199" s="68" t="s">
        <v>62</v>
      </c>
      <c r="AE199" s="119"/>
      <c r="AF199" s="136"/>
    </row>
    <row r="200" spans="1:32" x14ac:dyDescent="0.25">
      <c r="A200" s="153"/>
      <c r="B200" s="47"/>
      <c r="C200" s="48"/>
      <c r="D200" s="48"/>
      <c r="E200" s="48"/>
      <c r="F200" s="48"/>
      <c r="G200" s="48"/>
      <c r="H200" s="48"/>
      <c r="I200" s="48"/>
      <c r="J200" s="48"/>
      <c r="K200" s="48"/>
      <c r="L200" s="48"/>
      <c r="M200" s="129"/>
      <c r="N200" s="132"/>
      <c r="O200" s="141"/>
      <c r="P200" s="48"/>
      <c r="Q200" s="48"/>
      <c r="R200" s="48"/>
      <c r="S200" s="48"/>
      <c r="T200" s="48"/>
      <c r="U200" s="48"/>
      <c r="V200" s="48"/>
      <c r="W200" s="48"/>
      <c r="X200" s="48"/>
      <c r="Y200" s="48"/>
      <c r="Z200" s="48"/>
      <c r="AA200" s="129"/>
      <c r="AB200" s="132"/>
      <c r="AC200" s="141"/>
      <c r="AD200" s="94" t="str">
        <f>IF(O199="OK", "Yes", "No")</f>
        <v>No</v>
      </c>
      <c r="AE200" s="120"/>
      <c r="AF200" s="137"/>
    </row>
    <row r="201" spans="1:32" x14ac:dyDescent="0.25">
      <c r="A201" s="153"/>
      <c r="B201" s="47"/>
      <c r="C201" s="48"/>
      <c r="D201" s="48"/>
      <c r="E201" s="48"/>
      <c r="F201" s="48"/>
      <c r="G201" s="48"/>
      <c r="H201" s="48"/>
      <c r="I201" s="48"/>
      <c r="J201" s="48"/>
      <c r="K201" s="48"/>
      <c r="L201" s="48"/>
      <c r="M201" s="129"/>
      <c r="N201" s="132"/>
      <c r="O201" s="141"/>
      <c r="P201" s="48"/>
      <c r="Q201" s="48"/>
      <c r="R201" s="48"/>
      <c r="S201" s="48"/>
      <c r="T201" s="48"/>
      <c r="U201" s="48"/>
      <c r="V201" s="48"/>
      <c r="W201" s="48"/>
      <c r="X201" s="48"/>
      <c r="Y201" s="48"/>
      <c r="Z201" s="48"/>
      <c r="AA201" s="129"/>
      <c r="AB201" s="132"/>
      <c r="AC201" s="141"/>
      <c r="AD201" s="55" t="s">
        <v>63</v>
      </c>
      <c r="AE201" s="120"/>
      <c r="AF201" s="93" t="s">
        <v>86</v>
      </c>
    </row>
    <row r="202" spans="1:32" x14ac:dyDescent="0.25">
      <c r="A202" s="154"/>
      <c r="B202" s="47"/>
      <c r="C202" s="48"/>
      <c r="D202" s="48"/>
      <c r="E202" s="48"/>
      <c r="F202" s="48"/>
      <c r="G202" s="48"/>
      <c r="H202" s="48"/>
      <c r="I202" s="48"/>
      <c r="J202" s="48"/>
      <c r="K202" s="48"/>
      <c r="L202" s="48"/>
      <c r="M202" s="129"/>
      <c r="N202" s="132"/>
      <c r="O202" s="141"/>
      <c r="P202" s="48"/>
      <c r="Q202" s="48"/>
      <c r="R202" s="48"/>
      <c r="S202" s="48"/>
      <c r="T202" s="48"/>
      <c r="U202" s="48"/>
      <c r="V202" s="48"/>
      <c r="W202" s="48"/>
      <c r="X202" s="48"/>
      <c r="Y202" s="48"/>
      <c r="Z202" s="48"/>
      <c r="AA202" s="129"/>
      <c r="AB202" s="132"/>
      <c r="AC202" s="141"/>
      <c r="AD202" s="94" t="str">
        <f>IF(AC199="OK","Yes","No")</f>
        <v>No</v>
      </c>
      <c r="AE202" s="120"/>
      <c r="AF202" s="138"/>
    </row>
    <row r="203" spans="1:32" x14ac:dyDescent="0.25">
      <c r="A203" s="53" t="str">
        <f>IF(AD198="Cycle Complete", "", "Caution: Previous cycle incomplete")</f>
        <v>Caution: Previous cycle incomplete</v>
      </c>
      <c r="B203" s="49"/>
      <c r="C203" s="50"/>
      <c r="D203" s="50"/>
      <c r="E203" s="50"/>
      <c r="F203" s="50"/>
      <c r="G203" s="50"/>
      <c r="H203" s="50"/>
      <c r="I203" s="50"/>
      <c r="J203" s="50"/>
      <c r="K203" s="50"/>
      <c r="L203" s="50"/>
      <c r="M203" s="130"/>
      <c r="N203" s="133"/>
      <c r="O203" s="142"/>
      <c r="P203" s="50"/>
      <c r="Q203" s="50"/>
      <c r="R203" s="50"/>
      <c r="S203" s="50"/>
      <c r="T203" s="50"/>
      <c r="U203" s="50"/>
      <c r="V203" s="50"/>
      <c r="W203" s="50"/>
      <c r="X203" s="50"/>
      <c r="Y203" s="50"/>
      <c r="Z203" s="50"/>
      <c r="AA203" s="130"/>
      <c r="AB203" s="133"/>
      <c r="AC203" s="142"/>
      <c r="AD203" s="57" t="str">
        <f>IF(AND(AD200="Yes",AD202="Yes"),"Cycle Complete","Cycle Incomplete")</f>
        <v>Cycle Incomplete</v>
      </c>
      <c r="AE203" s="121"/>
      <c r="AF203" s="139"/>
    </row>
    <row r="204" spans="1:32" ht="15" customHeight="1" x14ac:dyDescent="0.25">
      <c r="A204" s="155"/>
      <c r="B204" s="33"/>
      <c r="C204" s="34"/>
      <c r="D204" s="34"/>
      <c r="E204" s="34"/>
      <c r="F204" s="34"/>
      <c r="G204" s="34"/>
      <c r="H204" s="34"/>
      <c r="I204" s="34"/>
      <c r="J204" s="34"/>
      <c r="K204" s="34"/>
      <c r="L204" s="34"/>
      <c r="M204" s="143"/>
      <c r="N204" s="122">
        <f>COUNTIF(C204:L208,"y")</f>
        <v>0</v>
      </c>
      <c r="O204" s="146" t="str">
        <f t="shared" ref="O204" si="76">IF(N204&gt;0,"OK","No Observation")</f>
        <v>No Observation</v>
      </c>
      <c r="P204" s="34"/>
      <c r="Q204" s="34"/>
      <c r="R204" s="34"/>
      <c r="S204" s="34"/>
      <c r="T204" s="34"/>
      <c r="U204" s="34"/>
      <c r="V204" s="34"/>
      <c r="W204" s="34"/>
      <c r="X204" s="34"/>
      <c r="Y204" s="34"/>
      <c r="Z204" s="34"/>
      <c r="AA204" s="143"/>
      <c r="AB204" s="122">
        <f>COUNTIF(P204:Z208,"Y")</f>
        <v>0</v>
      </c>
      <c r="AC204" s="146" t="str">
        <f t="shared" ref="AC204" si="77">IF(AB204&gt;0,"OK","No Debrief")</f>
        <v>No Debrief</v>
      </c>
      <c r="AD204" s="68" t="s">
        <v>62</v>
      </c>
      <c r="AE204" s="125"/>
      <c r="AF204" s="151"/>
    </row>
    <row r="205" spans="1:32" x14ac:dyDescent="0.25">
      <c r="A205" s="156"/>
      <c r="B205" s="35"/>
      <c r="C205" s="36"/>
      <c r="D205" s="36"/>
      <c r="E205" s="36"/>
      <c r="F205" s="36"/>
      <c r="G205" s="36"/>
      <c r="H205" s="36"/>
      <c r="I205" s="36"/>
      <c r="J205" s="36"/>
      <c r="K205" s="36"/>
      <c r="L205" s="36"/>
      <c r="M205" s="144"/>
      <c r="N205" s="123"/>
      <c r="O205" s="147"/>
      <c r="P205" s="36"/>
      <c r="Q205" s="36"/>
      <c r="R205" s="36"/>
      <c r="S205" s="36"/>
      <c r="T205" s="36"/>
      <c r="U205" s="36"/>
      <c r="V205" s="36"/>
      <c r="W205" s="36"/>
      <c r="X205" s="36"/>
      <c r="Y205" s="36"/>
      <c r="Z205" s="36"/>
      <c r="AA205" s="144"/>
      <c r="AB205" s="123"/>
      <c r="AC205" s="147"/>
      <c r="AD205" s="94" t="str">
        <f>IF(O204="OK", "Yes", "No")</f>
        <v>No</v>
      </c>
      <c r="AE205" s="126"/>
      <c r="AF205" s="150"/>
    </row>
    <row r="206" spans="1:32" x14ac:dyDescent="0.25">
      <c r="A206" s="156"/>
      <c r="B206" s="35"/>
      <c r="C206" s="36"/>
      <c r="D206" s="36"/>
      <c r="E206" s="36"/>
      <c r="F206" s="36"/>
      <c r="G206" s="36"/>
      <c r="H206" s="36"/>
      <c r="I206" s="36"/>
      <c r="J206" s="36"/>
      <c r="K206" s="36"/>
      <c r="L206" s="36"/>
      <c r="M206" s="144"/>
      <c r="N206" s="123"/>
      <c r="O206" s="147"/>
      <c r="P206" s="36"/>
      <c r="Q206" s="36"/>
      <c r="R206" s="36"/>
      <c r="S206" s="36"/>
      <c r="T206" s="36"/>
      <c r="U206" s="36"/>
      <c r="V206" s="36"/>
      <c r="W206" s="36"/>
      <c r="X206" s="36"/>
      <c r="Y206" s="36"/>
      <c r="Z206" s="36"/>
      <c r="AA206" s="144"/>
      <c r="AB206" s="123"/>
      <c r="AC206" s="147"/>
      <c r="AD206" s="55" t="s">
        <v>63</v>
      </c>
      <c r="AE206" s="126"/>
      <c r="AF206" s="93" t="s">
        <v>86</v>
      </c>
    </row>
    <row r="207" spans="1:32" x14ac:dyDescent="0.25">
      <c r="A207" s="157"/>
      <c r="B207" s="35"/>
      <c r="C207" s="36"/>
      <c r="D207" s="36"/>
      <c r="E207" s="36"/>
      <c r="F207" s="36"/>
      <c r="G207" s="36"/>
      <c r="H207" s="36"/>
      <c r="I207" s="36"/>
      <c r="J207" s="36"/>
      <c r="K207" s="36"/>
      <c r="L207" s="36"/>
      <c r="M207" s="144"/>
      <c r="N207" s="123"/>
      <c r="O207" s="147"/>
      <c r="P207" s="36"/>
      <c r="Q207" s="36"/>
      <c r="R207" s="36"/>
      <c r="S207" s="36"/>
      <c r="T207" s="36"/>
      <c r="U207" s="36"/>
      <c r="V207" s="36"/>
      <c r="W207" s="36"/>
      <c r="X207" s="36"/>
      <c r="Y207" s="36"/>
      <c r="Z207" s="36"/>
      <c r="AA207" s="144"/>
      <c r="AB207" s="123"/>
      <c r="AC207" s="147"/>
      <c r="AD207" s="94" t="str">
        <f>IF(AC204="OK","Yes","No")</f>
        <v>No</v>
      </c>
      <c r="AE207" s="126"/>
      <c r="AF207" s="134"/>
    </row>
    <row r="208" spans="1:32" x14ac:dyDescent="0.25">
      <c r="A208" s="71" t="str">
        <f>IF(AD203="Cycle Complete", "", "Caution: Previous cycle incomplete")</f>
        <v>Caution: Previous cycle incomplete</v>
      </c>
      <c r="B208" s="37"/>
      <c r="C208" s="38"/>
      <c r="D208" s="38"/>
      <c r="E208" s="38"/>
      <c r="F208" s="38"/>
      <c r="G208" s="38"/>
      <c r="H208" s="38"/>
      <c r="I208" s="38"/>
      <c r="J208" s="38"/>
      <c r="K208" s="38"/>
      <c r="L208" s="38"/>
      <c r="M208" s="145"/>
      <c r="N208" s="124"/>
      <c r="O208" s="148"/>
      <c r="P208" s="38"/>
      <c r="Q208" s="38"/>
      <c r="R208" s="38"/>
      <c r="S208" s="38"/>
      <c r="T208" s="38"/>
      <c r="U208" s="38"/>
      <c r="V208" s="38"/>
      <c r="W208" s="38"/>
      <c r="X208" s="38"/>
      <c r="Y208" s="38"/>
      <c r="Z208" s="38"/>
      <c r="AA208" s="145"/>
      <c r="AB208" s="124"/>
      <c r="AC208" s="148"/>
      <c r="AD208" s="57" t="str">
        <f>IF(AND(AD205="Yes",AD207="Yes"),"Cycle Complete","Cycle Incomplete")</f>
        <v>Cycle Incomplete</v>
      </c>
      <c r="AE208" s="127"/>
      <c r="AF208" s="135"/>
    </row>
    <row r="209" spans="1:32" ht="15" customHeight="1" x14ac:dyDescent="0.25">
      <c r="A209" s="152"/>
      <c r="B209" s="45"/>
      <c r="C209" s="46"/>
      <c r="D209" s="46"/>
      <c r="E209" s="46"/>
      <c r="F209" s="46"/>
      <c r="G209" s="46"/>
      <c r="H209" s="46"/>
      <c r="I209" s="46"/>
      <c r="J209" s="46"/>
      <c r="K209" s="46"/>
      <c r="L209" s="46"/>
      <c r="M209" s="128"/>
      <c r="N209" s="131">
        <f>COUNTIF(C209:L213,"y")</f>
        <v>0</v>
      </c>
      <c r="O209" s="140" t="str">
        <f t="shared" ref="O209" si="78">IF(N209&gt;0,"OK","No Observation")</f>
        <v>No Observation</v>
      </c>
      <c r="P209" s="46"/>
      <c r="Q209" s="46"/>
      <c r="R209" s="46"/>
      <c r="S209" s="46"/>
      <c r="T209" s="46"/>
      <c r="U209" s="46"/>
      <c r="V209" s="46"/>
      <c r="W209" s="46"/>
      <c r="X209" s="46"/>
      <c r="Y209" s="46"/>
      <c r="Z209" s="46"/>
      <c r="AA209" s="128"/>
      <c r="AB209" s="131">
        <f>COUNTIF(P209:Z213,"Y")</f>
        <v>0</v>
      </c>
      <c r="AC209" s="140" t="str">
        <f t="shared" ref="AC209" si="79">IF(AB209&gt;0,"OK","No Debrief")</f>
        <v>No Debrief</v>
      </c>
      <c r="AD209" s="68" t="s">
        <v>62</v>
      </c>
      <c r="AE209" s="119"/>
      <c r="AF209" s="136"/>
    </row>
    <row r="210" spans="1:32" x14ac:dyDescent="0.25">
      <c r="A210" s="153"/>
      <c r="B210" s="47"/>
      <c r="C210" s="48"/>
      <c r="D210" s="48"/>
      <c r="E210" s="48"/>
      <c r="F210" s="48"/>
      <c r="G210" s="48"/>
      <c r="H210" s="48"/>
      <c r="I210" s="48"/>
      <c r="J210" s="48"/>
      <c r="K210" s="48"/>
      <c r="L210" s="48"/>
      <c r="M210" s="129"/>
      <c r="N210" s="132"/>
      <c r="O210" s="141"/>
      <c r="P210" s="48"/>
      <c r="Q210" s="48"/>
      <c r="R210" s="48"/>
      <c r="S210" s="48"/>
      <c r="T210" s="48"/>
      <c r="U210" s="48"/>
      <c r="V210" s="48"/>
      <c r="W210" s="48"/>
      <c r="X210" s="48"/>
      <c r="Y210" s="48"/>
      <c r="Z210" s="48"/>
      <c r="AA210" s="129"/>
      <c r="AB210" s="132"/>
      <c r="AC210" s="141"/>
      <c r="AD210" s="94" t="str">
        <f>IF(O209="OK", "Yes", "No")</f>
        <v>No</v>
      </c>
      <c r="AE210" s="120"/>
      <c r="AF210" s="137"/>
    </row>
    <row r="211" spans="1:32" x14ac:dyDescent="0.25">
      <c r="A211" s="153"/>
      <c r="B211" s="47"/>
      <c r="C211" s="48"/>
      <c r="D211" s="48"/>
      <c r="E211" s="48"/>
      <c r="F211" s="48"/>
      <c r="G211" s="48"/>
      <c r="H211" s="48"/>
      <c r="I211" s="48"/>
      <c r="J211" s="48"/>
      <c r="K211" s="48"/>
      <c r="L211" s="48"/>
      <c r="M211" s="129"/>
      <c r="N211" s="132"/>
      <c r="O211" s="141"/>
      <c r="P211" s="48"/>
      <c r="Q211" s="48"/>
      <c r="R211" s="48"/>
      <c r="S211" s="48"/>
      <c r="T211" s="48"/>
      <c r="U211" s="48"/>
      <c r="V211" s="48"/>
      <c r="W211" s="48"/>
      <c r="X211" s="48"/>
      <c r="Y211" s="48"/>
      <c r="Z211" s="48"/>
      <c r="AA211" s="129"/>
      <c r="AB211" s="132"/>
      <c r="AC211" s="141"/>
      <c r="AD211" s="55" t="s">
        <v>63</v>
      </c>
      <c r="AE211" s="120"/>
      <c r="AF211" s="93" t="s">
        <v>86</v>
      </c>
    </row>
    <row r="212" spans="1:32" x14ac:dyDescent="0.25">
      <c r="A212" s="154"/>
      <c r="B212" s="47"/>
      <c r="C212" s="48"/>
      <c r="D212" s="48"/>
      <c r="E212" s="48"/>
      <c r="F212" s="48"/>
      <c r="G212" s="48"/>
      <c r="H212" s="48"/>
      <c r="I212" s="48"/>
      <c r="J212" s="48"/>
      <c r="K212" s="48"/>
      <c r="L212" s="48"/>
      <c r="M212" s="129"/>
      <c r="N212" s="132"/>
      <c r="O212" s="141"/>
      <c r="P212" s="48"/>
      <c r="Q212" s="48"/>
      <c r="R212" s="48"/>
      <c r="S212" s="48"/>
      <c r="T212" s="48"/>
      <c r="U212" s="48"/>
      <c r="V212" s="48"/>
      <c r="W212" s="48"/>
      <c r="X212" s="48"/>
      <c r="Y212" s="48"/>
      <c r="Z212" s="48"/>
      <c r="AA212" s="129"/>
      <c r="AB212" s="132"/>
      <c r="AC212" s="141"/>
      <c r="AD212" s="94" t="str">
        <f>IF(AC209="OK","Yes","No")</f>
        <v>No</v>
      </c>
      <c r="AE212" s="120"/>
      <c r="AF212" s="138"/>
    </row>
    <row r="213" spans="1:32" x14ac:dyDescent="0.25">
      <c r="A213" s="53" t="str">
        <f>IF(AD208="Cycle Complete", "", "Caution: Previous cycle incomplete")</f>
        <v>Caution: Previous cycle incomplete</v>
      </c>
      <c r="B213" s="49"/>
      <c r="C213" s="50"/>
      <c r="D213" s="50"/>
      <c r="E213" s="50"/>
      <c r="F213" s="50"/>
      <c r="G213" s="50"/>
      <c r="H213" s="50"/>
      <c r="I213" s="50"/>
      <c r="J213" s="50"/>
      <c r="K213" s="50"/>
      <c r="L213" s="50"/>
      <c r="M213" s="130"/>
      <c r="N213" s="133"/>
      <c r="O213" s="142"/>
      <c r="P213" s="50"/>
      <c r="Q213" s="50"/>
      <c r="R213" s="50"/>
      <c r="S213" s="50"/>
      <c r="T213" s="50"/>
      <c r="U213" s="50"/>
      <c r="V213" s="50"/>
      <c r="W213" s="50"/>
      <c r="X213" s="50"/>
      <c r="Y213" s="50"/>
      <c r="Z213" s="50"/>
      <c r="AA213" s="130"/>
      <c r="AB213" s="133"/>
      <c r="AC213" s="142"/>
      <c r="AD213" s="57" t="str">
        <f>IF(AND(AD210="Yes",AD212="Yes"),"Cycle Complete","Cycle Incomplete")</f>
        <v>Cycle Incomplete</v>
      </c>
      <c r="AE213" s="121"/>
      <c r="AF213" s="139"/>
    </row>
    <row r="214" spans="1:32" ht="15" customHeight="1" x14ac:dyDescent="0.25">
      <c r="A214" s="155"/>
      <c r="B214" s="33"/>
      <c r="C214" s="34"/>
      <c r="D214" s="34"/>
      <c r="E214" s="34"/>
      <c r="F214" s="34"/>
      <c r="G214" s="34"/>
      <c r="H214" s="34"/>
      <c r="I214" s="34"/>
      <c r="J214" s="34"/>
      <c r="K214" s="34"/>
      <c r="L214" s="34"/>
      <c r="M214" s="143"/>
      <c r="N214" s="122">
        <f>COUNTIF(C214:L218,"y")</f>
        <v>0</v>
      </c>
      <c r="O214" s="146" t="str">
        <f t="shared" ref="O214" si="80">IF(N214&gt;0,"OK","No Observation")</f>
        <v>No Observation</v>
      </c>
      <c r="P214" s="34"/>
      <c r="Q214" s="34"/>
      <c r="R214" s="34"/>
      <c r="S214" s="34"/>
      <c r="T214" s="34"/>
      <c r="U214" s="34"/>
      <c r="V214" s="34"/>
      <c r="W214" s="34"/>
      <c r="X214" s="34"/>
      <c r="Y214" s="34"/>
      <c r="Z214" s="34"/>
      <c r="AA214" s="143"/>
      <c r="AB214" s="122">
        <f>COUNTIF(P214:Z218,"Y")</f>
        <v>0</v>
      </c>
      <c r="AC214" s="146" t="str">
        <f t="shared" ref="AC214" si="81">IF(AB214&gt;0,"OK","No Debrief")</f>
        <v>No Debrief</v>
      </c>
      <c r="AD214" s="68" t="s">
        <v>62</v>
      </c>
      <c r="AE214" s="125"/>
      <c r="AF214" s="151"/>
    </row>
    <row r="215" spans="1:32" x14ac:dyDescent="0.25">
      <c r="A215" s="156"/>
      <c r="B215" s="35"/>
      <c r="C215" s="36"/>
      <c r="D215" s="36"/>
      <c r="E215" s="36"/>
      <c r="F215" s="36"/>
      <c r="G215" s="36"/>
      <c r="H215" s="36"/>
      <c r="I215" s="36"/>
      <c r="J215" s="36"/>
      <c r="K215" s="36"/>
      <c r="L215" s="36"/>
      <c r="M215" s="144"/>
      <c r="N215" s="123"/>
      <c r="O215" s="147"/>
      <c r="P215" s="36"/>
      <c r="Q215" s="36"/>
      <c r="R215" s="36"/>
      <c r="S215" s="36"/>
      <c r="T215" s="36"/>
      <c r="U215" s="36"/>
      <c r="V215" s="36"/>
      <c r="W215" s="36"/>
      <c r="X215" s="36"/>
      <c r="Y215" s="36"/>
      <c r="Z215" s="36"/>
      <c r="AA215" s="144"/>
      <c r="AB215" s="123"/>
      <c r="AC215" s="147"/>
      <c r="AD215" s="94" t="str">
        <f>IF(O214="OK", "Yes", "No")</f>
        <v>No</v>
      </c>
      <c r="AE215" s="126"/>
      <c r="AF215" s="150"/>
    </row>
    <row r="216" spans="1:32" x14ac:dyDescent="0.25">
      <c r="A216" s="156"/>
      <c r="B216" s="35"/>
      <c r="C216" s="36"/>
      <c r="D216" s="36"/>
      <c r="E216" s="36"/>
      <c r="F216" s="36"/>
      <c r="G216" s="36"/>
      <c r="H216" s="36"/>
      <c r="I216" s="36"/>
      <c r="J216" s="36"/>
      <c r="K216" s="36"/>
      <c r="L216" s="36"/>
      <c r="M216" s="144"/>
      <c r="N216" s="123"/>
      <c r="O216" s="147"/>
      <c r="P216" s="36"/>
      <c r="Q216" s="36"/>
      <c r="R216" s="36"/>
      <c r="S216" s="36"/>
      <c r="T216" s="36"/>
      <c r="U216" s="36"/>
      <c r="V216" s="36"/>
      <c r="W216" s="36"/>
      <c r="X216" s="36"/>
      <c r="Y216" s="36"/>
      <c r="Z216" s="36"/>
      <c r="AA216" s="144"/>
      <c r="AB216" s="123"/>
      <c r="AC216" s="147"/>
      <c r="AD216" s="55" t="s">
        <v>63</v>
      </c>
      <c r="AE216" s="126"/>
      <c r="AF216" s="93" t="s">
        <v>86</v>
      </c>
    </row>
    <row r="217" spans="1:32" x14ac:dyDescent="0.25">
      <c r="A217" s="157"/>
      <c r="B217" s="35"/>
      <c r="C217" s="36"/>
      <c r="D217" s="36"/>
      <c r="E217" s="36"/>
      <c r="F217" s="36"/>
      <c r="G217" s="36"/>
      <c r="H217" s="36"/>
      <c r="I217" s="36"/>
      <c r="J217" s="36"/>
      <c r="K217" s="36"/>
      <c r="L217" s="36"/>
      <c r="M217" s="144"/>
      <c r="N217" s="123"/>
      <c r="O217" s="147"/>
      <c r="P217" s="36"/>
      <c r="Q217" s="36"/>
      <c r="R217" s="36"/>
      <c r="S217" s="36"/>
      <c r="T217" s="36"/>
      <c r="U217" s="36"/>
      <c r="V217" s="36"/>
      <c r="W217" s="36"/>
      <c r="X217" s="36"/>
      <c r="Y217" s="36"/>
      <c r="Z217" s="36"/>
      <c r="AA217" s="144"/>
      <c r="AB217" s="123"/>
      <c r="AC217" s="147"/>
      <c r="AD217" s="94" t="str">
        <f>IF(AC214="OK","Yes","No")</f>
        <v>No</v>
      </c>
      <c r="AE217" s="126"/>
      <c r="AF217" s="134"/>
    </row>
    <row r="218" spans="1:32" x14ac:dyDescent="0.25">
      <c r="A218" s="71" t="str">
        <f>IF(AD213="Cycle Complete", "", "Caution: Previous cycle incomplete")</f>
        <v>Caution: Previous cycle incomplete</v>
      </c>
      <c r="B218" s="37"/>
      <c r="C218" s="38"/>
      <c r="D218" s="38"/>
      <c r="E218" s="38"/>
      <c r="F218" s="38"/>
      <c r="G218" s="38"/>
      <c r="H218" s="38"/>
      <c r="I218" s="38"/>
      <c r="J218" s="38"/>
      <c r="K218" s="38"/>
      <c r="L218" s="38"/>
      <c r="M218" s="145"/>
      <c r="N218" s="124"/>
      <c r="O218" s="148"/>
      <c r="P218" s="38"/>
      <c r="Q218" s="38"/>
      <c r="R218" s="38"/>
      <c r="S218" s="38"/>
      <c r="T218" s="38"/>
      <c r="U218" s="38"/>
      <c r="V218" s="38"/>
      <c r="W218" s="38"/>
      <c r="X218" s="38"/>
      <c r="Y218" s="38"/>
      <c r="Z218" s="38"/>
      <c r="AA218" s="145"/>
      <c r="AB218" s="124"/>
      <c r="AC218" s="148"/>
      <c r="AD218" s="57" t="str">
        <f>IF(AND(AD215="Yes",AD217="Yes"),"Cycle Complete","Cycle Incomplete")</f>
        <v>Cycle Incomplete</v>
      </c>
      <c r="AE218" s="127"/>
      <c r="AF218" s="135"/>
    </row>
    <row r="219" spans="1:32" ht="15" customHeight="1" x14ac:dyDescent="0.25">
      <c r="A219" s="152"/>
      <c r="B219" s="45"/>
      <c r="C219" s="46"/>
      <c r="D219" s="46"/>
      <c r="E219" s="46"/>
      <c r="F219" s="46"/>
      <c r="G219" s="46"/>
      <c r="H219" s="46"/>
      <c r="I219" s="46"/>
      <c r="J219" s="46"/>
      <c r="K219" s="46"/>
      <c r="L219" s="46"/>
      <c r="M219" s="128"/>
      <c r="N219" s="131">
        <f>COUNTIF(C219:L223,"y")</f>
        <v>0</v>
      </c>
      <c r="O219" s="140" t="str">
        <f t="shared" ref="O219" si="82">IF(N219&gt;0,"OK","No Observation")</f>
        <v>No Observation</v>
      </c>
      <c r="P219" s="46"/>
      <c r="Q219" s="46"/>
      <c r="R219" s="46"/>
      <c r="S219" s="46"/>
      <c r="T219" s="46"/>
      <c r="U219" s="46"/>
      <c r="V219" s="46"/>
      <c r="W219" s="46"/>
      <c r="X219" s="46"/>
      <c r="Y219" s="46"/>
      <c r="Z219" s="46"/>
      <c r="AA219" s="128"/>
      <c r="AB219" s="131">
        <f>COUNTIF(P219:Z223,"Y")</f>
        <v>0</v>
      </c>
      <c r="AC219" s="158" t="str">
        <f t="shared" ref="AC219" si="83">IF(AB219&gt;0,"OK","No Debrief")</f>
        <v>No Debrief</v>
      </c>
      <c r="AD219" s="68" t="s">
        <v>62</v>
      </c>
      <c r="AE219" s="119"/>
      <c r="AF219" s="136"/>
    </row>
    <row r="220" spans="1:32" x14ac:dyDescent="0.25">
      <c r="A220" s="153"/>
      <c r="B220" s="47"/>
      <c r="C220" s="48"/>
      <c r="D220" s="48"/>
      <c r="E220" s="48"/>
      <c r="F220" s="48"/>
      <c r="G220" s="48"/>
      <c r="H220" s="48"/>
      <c r="I220" s="48"/>
      <c r="J220" s="48"/>
      <c r="K220" s="48"/>
      <c r="L220" s="48"/>
      <c r="M220" s="129"/>
      <c r="N220" s="132"/>
      <c r="O220" s="141"/>
      <c r="P220" s="48"/>
      <c r="Q220" s="48"/>
      <c r="R220" s="48"/>
      <c r="S220" s="48"/>
      <c r="T220" s="48"/>
      <c r="U220" s="48"/>
      <c r="V220" s="48"/>
      <c r="W220" s="48"/>
      <c r="X220" s="48"/>
      <c r="Y220" s="48"/>
      <c r="Z220" s="48"/>
      <c r="AA220" s="129"/>
      <c r="AB220" s="132"/>
      <c r="AC220" s="159"/>
      <c r="AD220" s="94" t="str">
        <f>IF(O219="OK", "Yes", "No")</f>
        <v>No</v>
      </c>
      <c r="AE220" s="120"/>
      <c r="AF220" s="137"/>
    </row>
    <row r="221" spans="1:32" x14ac:dyDescent="0.25">
      <c r="A221" s="153"/>
      <c r="B221" s="47"/>
      <c r="C221" s="48"/>
      <c r="D221" s="48"/>
      <c r="E221" s="48"/>
      <c r="F221" s="48"/>
      <c r="G221" s="48"/>
      <c r="H221" s="48"/>
      <c r="I221" s="48"/>
      <c r="J221" s="48"/>
      <c r="K221" s="48"/>
      <c r="L221" s="48"/>
      <c r="M221" s="129"/>
      <c r="N221" s="132"/>
      <c r="O221" s="141"/>
      <c r="P221" s="48"/>
      <c r="Q221" s="48"/>
      <c r="R221" s="48"/>
      <c r="S221" s="48"/>
      <c r="T221" s="48"/>
      <c r="U221" s="48"/>
      <c r="V221" s="48"/>
      <c r="W221" s="48"/>
      <c r="X221" s="48"/>
      <c r="Y221" s="48"/>
      <c r="Z221" s="48"/>
      <c r="AA221" s="129"/>
      <c r="AB221" s="132"/>
      <c r="AC221" s="159"/>
      <c r="AD221" s="55" t="s">
        <v>63</v>
      </c>
      <c r="AE221" s="120"/>
      <c r="AF221" s="93" t="s">
        <v>86</v>
      </c>
    </row>
    <row r="222" spans="1:32" x14ac:dyDescent="0.25">
      <c r="A222" s="154"/>
      <c r="B222" s="47"/>
      <c r="C222" s="48"/>
      <c r="D222" s="48"/>
      <c r="E222" s="48"/>
      <c r="F222" s="48"/>
      <c r="G222" s="48"/>
      <c r="H222" s="48"/>
      <c r="I222" s="48"/>
      <c r="J222" s="48"/>
      <c r="K222" s="48"/>
      <c r="L222" s="48"/>
      <c r="M222" s="129"/>
      <c r="N222" s="132"/>
      <c r="O222" s="141"/>
      <c r="P222" s="48"/>
      <c r="Q222" s="48"/>
      <c r="R222" s="48"/>
      <c r="S222" s="48"/>
      <c r="T222" s="48"/>
      <c r="U222" s="48"/>
      <c r="V222" s="48"/>
      <c r="W222" s="48"/>
      <c r="X222" s="48"/>
      <c r="Y222" s="48"/>
      <c r="Z222" s="48"/>
      <c r="AA222" s="129"/>
      <c r="AB222" s="132"/>
      <c r="AC222" s="159"/>
      <c r="AD222" s="94" t="str">
        <f>IF(AC219="OK","Yes","No")</f>
        <v>No</v>
      </c>
      <c r="AE222" s="120"/>
      <c r="AF222" s="138"/>
    </row>
    <row r="223" spans="1:32" x14ac:dyDescent="0.25">
      <c r="A223" s="53" t="str">
        <f>IF(AD218="Cycle Complete", "", "Caution: Previous cycle incomplete")</f>
        <v>Caution: Previous cycle incomplete</v>
      </c>
      <c r="B223" s="49"/>
      <c r="C223" s="50"/>
      <c r="D223" s="50"/>
      <c r="E223" s="50"/>
      <c r="F223" s="50"/>
      <c r="G223" s="50"/>
      <c r="H223" s="50"/>
      <c r="I223" s="50"/>
      <c r="J223" s="50"/>
      <c r="K223" s="50"/>
      <c r="L223" s="50"/>
      <c r="M223" s="130"/>
      <c r="N223" s="133"/>
      <c r="O223" s="142"/>
      <c r="P223" s="50"/>
      <c r="Q223" s="50"/>
      <c r="R223" s="50"/>
      <c r="S223" s="50"/>
      <c r="T223" s="50"/>
      <c r="U223" s="50"/>
      <c r="V223" s="50"/>
      <c r="W223" s="50"/>
      <c r="X223" s="50"/>
      <c r="Y223" s="50"/>
      <c r="Z223" s="50"/>
      <c r="AA223" s="130"/>
      <c r="AB223" s="133"/>
      <c r="AC223" s="160"/>
      <c r="AD223" s="66" t="str">
        <f>IF(AND(AD220="Yes",AD222="Yes"),"Cycle Complete","Cycle Incomplete")</f>
        <v>Cycle Incomplete</v>
      </c>
      <c r="AE223" s="121"/>
      <c r="AF223" s="139"/>
    </row>
    <row r="224" spans="1:32" ht="15" customHeight="1" x14ac:dyDescent="0.25">
      <c r="A224" s="155"/>
      <c r="B224" s="33"/>
      <c r="C224" s="34"/>
      <c r="D224" s="34"/>
      <c r="E224" s="34"/>
      <c r="F224" s="34"/>
      <c r="G224" s="34"/>
      <c r="H224" s="34"/>
      <c r="I224" s="34"/>
      <c r="J224" s="34"/>
      <c r="K224" s="34"/>
      <c r="L224" s="34"/>
      <c r="M224" s="143"/>
      <c r="N224" s="122">
        <f>COUNTIF(C224:L228,"y")</f>
        <v>0</v>
      </c>
      <c r="O224" s="146" t="str">
        <f t="shared" ref="O224" si="84">IF(N224&gt;0,"OK","No Observation")</f>
        <v>No Observation</v>
      </c>
      <c r="P224" s="34"/>
      <c r="Q224" s="34"/>
      <c r="R224" s="34"/>
      <c r="S224" s="34"/>
      <c r="T224" s="34"/>
      <c r="U224" s="34"/>
      <c r="V224" s="34"/>
      <c r="W224" s="34"/>
      <c r="X224" s="34"/>
      <c r="Y224" s="34"/>
      <c r="Z224" s="34"/>
      <c r="AA224" s="143"/>
      <c r="AB224" s="163">
        <f>COUNTIF(P224:Z228,"Y")</f>
        <v>0</v>
      </c>
      <c r="AC224" s="161" t="str">
        <f t="shared" ref="AC224" si="85">IF(AB224&gt;0,"OK","No Debrief")</f>
        <v>No Debrief</v>
      </c>
      <c r="AD224" s="54" t="s">
        <v>62</v>
      </c>
      <c r="AE224" s="125"/>
      <c r="AF224" s="151"/>
    </row>
    <row r="225" spans="1:32" x14ac:dyDescent="0.25">
      <c r="A225" s="156"/>
      <c r="B225" s="35"/>
      <c r="C225" s="36"/>
      <c r="D225" s="36"/>
      <c r="E225" s="36"/>
      <c r="F225" s="36"/>
      <c r="G225" s="36"/>
      <c r="H225" s="36"/>
      <c r="I225" s="36"/>
      <c r="J225" s="36"/>
      <c r="K225" s="36"/>
      <c r="L225" s="36"/>
      <c r="M225" s="144"/>
      <c r="N225" s="123"/>
      <c r="O225" s="147"/>
      <c r="P225" s="36"/>
      <c r="Q225" s="36"/>
      <c r="R225" s="36"/>
      <c r="S225" s="36"/>
      <c r="T225" s="36"/>
      <c r="U225" s="36"/>
      <c r="V225" s="36"/>
      <c r="W225" s="36"/>
      <c r="X225" s="36"/>
      <c r="Y225" s="36"/>
      <c r="Z225" s="36"/>
      <c r="AA225" s="144"/>
      <c r="AB225" s="123"/>
      <c r="AC225" s="147"/>
      <c r="AD225" s="94" t="str">
        <f>IF(O224="OK", "Yes", "No")</f>
        <v>No</v>
      </c>
      <c r="AE225" s="126"/>
      <c r="AF225" s="150"/>
    </row>
    <row r="226" spans="1:32" x14ac:dyDescent="0.25">
      <c r="A226" s="156"/>
      <c r="B226" s="35"/>
      <c r="C226" s="36"/>
      <c r="D226" s="36"/>
      <c r="E226" s="36"/>
      <c r="F226" s="36"/>
      <c r="G226" s="36"/>
      <c r="H226" s="36"/>
      <c r="I226" s="36"/>
      <c r="J226" s="36"/>
      <c r="K226" s="36"/>
      <c r="L226" s="36"/>
      <c r="M226" s="144"/>
      <c r="N226" s="123"/>
      <c r="O226" s="147"/>
      <c r="P226" s="36"/>
      <c r="Q226" s="36"/>
      <c r="R226" s="36"/>
      <c r="S226" s="36"/>
      <c r="T226" s="36"/>
      <c r="U226" s="36"/>
      <c r="V226" s="36"/>
      <c r="W226" s="36"/>
      <c r="X226" s="36"/>
      <c r="Y226" s="36"/>
      <c r="Z226" s="36"/>
      <c r="AA226" s="144"/>
      <c r="AB226" s="123"/>
      <c r="AC226" s="147"/>
      <c r="AD226" s="55" t="s">
        <v>63</v>
      </c>
      <c r="AE226" s="126"/>
      <c r="AF226" s="93" t="s">
        <v>86</v>
      </c>
    </row>
    <row r="227" spans="1:32" x14ac:dyDescent="0.25">
      <c r="A227" s="157"/>
      <c r="B227" s="35"/>
      <c r="C227" s="36"/>
      <c r="D227" s="36"/>
      <c r="E227" s="36"/>
      <c r="F227" s="36"/>
      <c r="G227" s="36"/>
      <c r="H227" s="36"/>
      <c r="I227" s="36"/>
      <c r="J227" s="36"/>
      <c r="K227" s="36"/>
      <c r="L227" s="36"/>
      <c r="M227" s="144"/>
      <c r="N227" s="123"/>
      <c r="O227" s="147"/>
      <c r="P227" s="36"/>
      <c r="Q227" s="36"/>
      <c r="R227" s="36"/>
      <c r="S227" s="36"/>
      <c r="T227" s="36"/>
      <c r="U227" s="36"/>
      <c r="V227" s="36"/>
      <c r="W227" s="36"/>
      <c r="X227" s="36"/>
      <c r="Y227" s="36"/>
      <c r="Z227" s="36"/>
      <c r="AA227" s="144"/>
      <c r="AB227" s="123"/>
      <c r="AC227" s="147"/>
      <c r="AD227" s="94" t="str">
        <f>IF(AC224="OK","Yes","No")</f>
        <v>No</v>
      </c>
      <c r="AE227" s="126"/>
      <c r="AF227" s="134"/>
    </row>
    <row r="228" spans="1:32" x14ac:dyDescent="0.25">
      <c r="A228" s="71" t="str">
        <f>IF(AD223="Cycle Complete", "", "Caution: Previous cycle incomplete")</f>
        <v>Caution: Previous cycle incomplete</v>
      </c>
      <c r="B228" s="37"/>
      <c r="C228" s="38"/>
      <c r="D228" s="38"/>
      <c r="E228" s="38"/>
      <c r="F228" s="38"/>
      <c r="G228" s="38"/>
      <c r="H228" s="38"/>
      <c r="I228" s="38"/>
      <c r="J228" s="38"/>
      <c r="K228" s="38"/>
      <c r="L228" s="38"/>
      <c r="M228" s="145"/>
      <c r="N228" s="124"/>
      <c r="O228" s="148"/>
      <c r="P228" s="38"/>
      <c r="Q228" s="38"/>
      <c r="R228" s="38"/>
      <c r="S228" s="38"/>
      <c r="T228" s="38"/>
      <c r="U228" s="38"/>
      <c r="V228" s="38"/>
      <c r="W228" s="38"/>
      <c r="X228" s="38"/>
      <c r="Y228" s="38"/>
      <c r="Z228" s="38"/>
      <c r="AA228" s="145"/>
      <c r="AB228" s="164"/>
      <c r="AC228" s="162"/>
      <c r="AD228" s="67" t="str">
        <f>IF(AND(AD225="Yes",AD227="Yes"),"Cycle Complete","Cycle Incomplete")</f>
        <v>Cycle Incomplete</v>
      </c>
      <c r="AE228" s="127"/>
      <c r="AF228" s="135"/>
    </row>
    <row r="229" spans="1:32" ht="15" customHeight="1" x14ac:dyDescent="0.25">
      <c r="A229" s="152"/>
      <c r="B229" s="45"/>
      <c r="C229" s="46"/>
      <c r="D229" s="46"/>
      <c r="E229" s="46"/>
      <c r="F229" s="46"/>
      <c r="G229" s="46"/>
      <c r="H229" s="46"/>
      <c r="I229" s="46"/>
      <c r="J229" s="46"/>
      <c r="K229" s="46"/>
      <c r="L229" s="46"/>
      <c r="M229" s="128"/>
      <c r="N229" s="131">
        <f>COUNTIF(C229:L233,"y")</f>
        <v>0</v>
      </c>
      <c r="O229" s="140" t="str">
        <f t="shared" ref="O229" si="86">IF(N229&gt;0,"OK","No Observation")</f>
        <v>No Observation</v>
      </c>
      <c r="P229" s="46"/>
      <c r="Q229" s="46"/>
      <c r="R229" s="46"/>
      <c r="S229" s="46"/>
      <c r="T229" s="46"/>
      <c r="U229" s="46"/>
      <c r="V229" s="46"/>
      <c r="W229" s="46"/>
      <c r="X229" s="46"/>
      <c r="Y229" s="46"/>
      <c r="Z229" s="46"/>
      <c r="AA229" s="128"/>
      <c r="AB229" s="131">
        <f>COUNTIF(P229:Z233,"Y")</f>
        <v>0</v>
      </c>
      <c r="AC229" s="158" t="str">
        <f t="shared" ref="AC229" si="87">IF(AB229&gt;0,"OK","No Debrief")</f>
        <v>No Debrief</v>
      </c>
      <c r="AD229" s="68" t="s">
        <v>62</v>
      </c>
      <c r="AE229" s="119"/>
      <c r="AF229" s="136"/>
    </row>
    <row r="230" spans="1:32" x14ac:dyDescent="0.25">
      <c r="A230" s="153"/>
      <c r="B230" s="47"/>
      <c r="C230" s="48"/>
      <c r="D230" s="48"/>
      <c r="E230" s="48"/>
      <c r="F230" s="48"/>
      <c r="G230" s="48"/>
      <c r="H230" s="48"/>
      <c r="I230" s="48"/>
      <c r="J230" s="48"/>
      <c r="K230" s="48"/>
      <c r="L230" s="48"/>
      <c r="M230" s="129"/>
      <c r="N230" s="132"/>
      <c r="O230" s="141"/>
      <c r="P230" s="48"/>
      <c r="Q230" s="48"/>
      <c r="R230" s="48"/>
      <c r="S230" s="48"/>
      <c r="T230" s="48"/>
      <c r="U230" s="48"/>
      <c r="V230" s="48"/>
      <c r="W230" s="48"/>
      <c r="X230" s="48"/>
      <c r="Y230" s="48"/>
      <c r="Z230" s="48"/>
      <c r="AA230" s="129"/>
      <c r="AB230" s="132"/>
      <c r="AC230" s="159"/>
      <c r="AD230" s="94" t="str">
        <f>IF(O229="OK", "Yes", "No")</f>
        <v>No</v>
      </c>
      <c r="AE230" s="120"/>
      <c r="AF230" s="137"/>
    </row>
    <row r="231" spans="1:32" x14ac:dyDescent="0.25">
      <c r="A231" s="153"/>
      <c r="B231" s="47"/>
      <c r="C231" s="48"/>
      <c r="D231" s="48"/>
      <c r="E231" s="48"/>
      <c r="F231" s="48"/>
      <c r="G231" s="48"/>
      <c r="H231" s="48"/>
      <c r="I231" s="48"/>
      <c r="J231" s="48"/>
      <c r="K231" s="48"/>
      <c r="L231" s="48"/>
      <c r="M231" s="129"/>
      <c r="N231" s="132"/>
      <c r="O231" s="141"/>
      <c r="P231" s="48"/>
      <c r="Q231" s="48"/>
      <c r="R231" s="48"/>
      <c r="S231" s="48"/>
      <c r="T231" s="48"/>
      <c r="U231" s="48"/>
      <c r="V231" s="48"/>
      <c r="W231" s="48"/>
      <c r="X231" s="48"/>
      <c r="Y231" s="48"/>
      <c r="Z231" s="48"/>
      <c r="AA231" s="129"/>
      <c r="AB231" s="132"/>
      <c r="AC231" s="159"/>
      <c r="AD231" s="55" t="s">
        <v>63</v>
      </c>
      <c r="AE231" s="120"/>
      <c r="AF231" s="93" t="s">
        <v>86</v>
      </c>
    </row>
    <row r="232" spans="1:32" x14ac:dyDescent="0.25">
      <c r="A232" s="154"/>
      <c r="B232" s="47"/>
      <c r="C232" s="48"/>
      <c r="D232" s="48"/>
      <c r="E232" s="48"/>
      <c r="F232" s="48"/>
      <c r="G232" s="48"/>
      <c r="H232" s="48"/>
      <c r="I232" s="48"/>
      <c r="J232" s="48"/>
      <c r="K232" s="48"/>
      <c r="L232" s="48"/>
      <c r="M232" s="129"/>
      <c r="N232" s="132"/>
      <c r="O232" s="141"/>
      <c r="P232" s="48"/>
      <c r="Q232" s="48"/>
      <c r="R232" s="48"/>
      <c r="S232" s="48"/>
      <c r="T232" s="48"/>
      <c r="U232" s="48"/>
      <c r="V232" s="48"/>
      <c r="W232" s="48"/>
      <c r="X232" s="48"/>
      <c r="Y232" s="48"/>
      <c r="Z232" s="48"/>
      <c r="AA232" s="129"/>
      <c r="AB232" s="132"/>
      <c r="AC232" s="159"/>
      <c r="AD232" s="94" t="str">
        <f>IF(AC229="OK","Yes","No")</f>
        <v>No</v>
      </c>
      <c r="AE232" s="120"/>
      <c r="AF232" s="138"/>
    </row>
    <row r="233" spans="1:32" x14ac:dyDescent="0.25">
      <c r="A233" s="53" t="str">
        <f>IF(AD228="Cycle Complete", "", "Caution: Previous cycle incomplete")</f>
        <v>Caution: Previous cycle incomplete</v>
      </c>
      <c r="B233" s="49"/>
      <c r="C233" s="50"/>
      <c r="D233" s="50"/>
      <c r="E233" s="50"/>
      <c r="F233" s="50"/>
      <c r="G233" s="50"/>
      <c r="H233" s="50"/>
      <c r="I233" s="50"/>
      <c r="J233" s="50"/>
      <c r="K233" s="50"/>
      <c r="L233" s="50"/>
      <c r="M233" s="130"/>
      <c r="N233" s="133"/>
      <c r="O233" s="142"/>
      <c r="P233" s="50"/>
      <c r="Q233" s="50"/>
      <c r="R233" s="50"/>
      <c r="S233" s="50"/>
      <c r="T233" s="50"/>
      <c r="U233" s="50"/>
      <c r="V233" s="50"/>
      <c r="W233" s="50"/>
      <c r="X233" s="50"/>
      <c r="Y233" s="50"/>
      <c r="Z233" s="50"/>
      <c r="AA233" s="130"/>
      <c r="AB233" s="133"/>
      <c r="AC233" s="160"/>
      <c r="AD233" s="66" t="str">
        <f>IF(AND(AD230="Yes",AD232="Yes"),"Cycle Complete","Cycle Incomplete")</f>
        <v>Cycle Incomplete</v>
      </c>
      <c r="AE233" s="121"/>
      <c r="AF233" s="139"/>
    </row>
    <row r="234" spans="1:32" ht="15" customHeight="1" x14ac:dyDescent="0.25">
      <c r="A234" s="155"/>
      <c r="B234" s="33"/>
      <c r="C234" s="34"/>
      <c r="D234" s="34"/>
      <c r="E234" s="34"/>
      <c r="F234" s="34"/>
      <c r="G234" s="34"/>
      <c r="H234" s="34"/>
      <c r="I234" s="34"/>
      <c r="J234" s="34"/>
      <c r="K234" s="34"/>
      <c r="L234" s="34"/>
      <c r="M234" s="143"/>
      <c r="N234" s="122">
        <f>COUNTIF(C234:L238,"y")</f>
        <v>0</v>
      </c>
      <c r="O234" s="146" t="str">
        <f t="shared" ref="O234" si="88">IF(N234&gt;0,"OK","No Observation")</f>
        <v>No Observation</v>
      </c>
      <c r="P234" s="34"/>
      <c r="Q234" s="34"/>
      <c r="R234" s="34"/>
      <c r="S234" s="34"/>
      <c r="T234" s="34"/>
      <c r="U234" s="34"/>
      <c r="V234" s="34"/>
      <c r="W234" s="34"/>
      <c r="X234" s="34"/>
      <c r="Y234" s="34"/>
      <c r="Z234" s="34"/>
      <c r="AA234" s="143"/>
      <c r="AB234" s="163">
        <f>COUNTIF(P234:Z238,"Y")</f>
        <v>0</v>
      </c>
      <c r="AC234" s="161" t="str">
        <f t="shared" ref="AC234" si="89">IF(AB234&gt;0,"OK","No Debrief")</f>
        <v>No Debrief</v>
      </c>
      <c r="AD234" s="54" t="s">
        <v>62</v>
      </c>
      <c r="AE234" s="125"/>
      <c r="AF234" s="151"/>
    </row>
    <row r="235" spans="1:32" x14ac:dyDescent="0.25">
      <c r="A235" s="156"/>
      <c r="B235" s="35"/>
      <c r="C235" s="36"/>
      <c r="D235" s="36"/>
      <c r="E235" s="36"/>
      <c r="F235" s="36"/>
      <c r="G235" s="36"/>
      <c r="H235" s="36"/>
      <c r="I235" s="36"/>
      <c r="J235" s="36"/>
      <c r="K235" s="36"/>
      <c r="L235" s="36"/>
      <c r="M235" s="144"/>
      <c r="N235" s="123"/>
      <c r="O235" s="147"/>
      <c r="P235" s="36"/>
      <c r="Q235" s="36"/>
      <c r="R235" s="36"/>
      <c r="S235" s="36"/>
      <c r="T235" s="36"/>
      <c r="U235" s="36"/>
      <c r="V235" s="36"/>
      <c r="W235" s="36"/>
      <c r="X235" s="36"/>
      <c r="Y235" s="36"/>
      <c r="Z235" s="36"/>
      <c r="AA235" s="144"/>
      <c r="AB235" s="123"/>
      <c r="AC235" s="147"/>
      <c r="AD235" s="94" t="str">
        <f>IF(O234="OK", "Yes", "No")</f>
        <v>No</v>
      </c>
      <c r="AE235" s="126"/>
      <c r="AF235" s="150"/>
    </row>
    <row r="236" spans="1:32" x14ac:dyDescent="0.25">
      <c r="A236" s="156"/>
      <c r="B236" s="35"/>
      <c r="C236" s="36"/>
      <c r="D236" s="36"/>
      <c r="E236" s="36"/>
      <c r="F236" s="36"/>
      <c r="G236" s="36"/>
      <c r="H236" s="36"/>
      <c r="I236" s="36"/>
      <c r="J236" s="36"/>
      <c r="K236" s="36"/>
      <c r="L236" s="36"/>
      <c r="M236" s="144"/>
      <c r="N236" s="123"/>
      <c r="O236" s="147"/>
      <c r="P236" s="36"/>
      <c r="Q236" s="36"/>
      <c r="R236" s="36"/>
      <c r="S236" s="36"/>
      <c r="T236" s="36"/>
      <c r="U236" s="36"/>
      <c r="V236" s="36"/>
      <c r="W236" s="36"/>
      <c r="X236" s="36"/>
      <c r="Y236" s="36"/>
      <c r="Z236" s="36"/>
      <c r="AA236" s="144"/>
      <c r="AB236" s="123"/>
      <c r="AC236" s="147"/>
      <c r="AD236" s="55" t="s">
        <v>63</v>
      </c>
      <c r="AE236" s="126"/>
      <c r="AF236" s="93" t="s">
        <v>86</v>
      </c>
    </row>
    <row r="237" spans="1:32" x14ac:dyDescent="0.25">
      <c r="A237" s="157"/>
      <c r="B237" s="35"/>
      <c r="C237" s="36"/>
      <c r="D237" s="36"/>
      <c r="E237" s="36"/>
      <c r="F237" s="36"/>
      <c r="G237" s="36"/>
      <c r="H237" s="36"/>
      <c r="I237" s="36"/>
      <c r="J237" s="36"/>
      <c r="K237" s="36"/>
      <c r="L237" s="36"/>
      <c r="M237" s="144"/>
      <c r="N237" s="123"/>
      <c r="O237" s="147"/>
      <c r="P237" s="36"/>
      <c r="Q237" s="36"/>
      <c r="R237" s="36"/>
      <c r="S237" s="36"/>
      <c r="T237" s="36"/>
      <c r="U237" s="36"/>
      <c r="V237" s="36"/>
      <c r="W237" s="36"/>
      <c r="X237" s="36"/>
      <c r="Y237" s="36"/>
      <c r="Z237" s="36"/>
      <c r="AA237" s="144"/>
      <c r="AB237" s="123"/>
      <c r="AC237" s="147"/>
      <c r="AD237" s="94" t="str">
        <f>IF(AC234="OK","Yes","No")</f>
        <v>No</v>
      </c>
      <c r="AE237" s="126"/>
      <c r="AF237" s="134"/>
    </row>
    <row r="238" spans="1:32" x14ac:dyDescent="0.25">
      <c r="A238" s="71" t="str">
        <f>IF(AD233="Cycle Complete", "", "Caution: Previous cycle incomplete")</f>
        <v>Caution: Previous cycle incomplete</v>
      </c>
      <c r="B238" s="37"/>
      <c r="C238" s="38"/>
      <c r="D238" s="38"/>
      <c r="E238" s="38"/>
      <c r="F238" s="38"/>
      <c r="G238" s="38"/>
      <c r="H238" s="38"/>
      <c r="I238" s="38"/>
      <c r="J238" s="38"/>
      <c r="K238" s="38"/>
      <c r="L238" s="38"/>
      <c r="M238" s="145"/>
      <c r="N238" s="124"/>
      <c r="O238" s="148"/>
      <c r="P238" s="38"/>
      <c r="Q238" s="38"/>
      <c r="R238" s="38"/>
      <c r="S238" s="38"/>
      <c r="T238" s="38"/>
      <c r="U238" s="38"/>
      <c r="V238" s="38"/>
      <c r="W238" s="38"/>
      <c r="X238" s="38"/>
      <c r="Y238" s="38"/>
      <c r="Z238" s="38"/>
      <c r="AA238" s="145"/>
      <c r="AB238" s="164"/>
      <c r="AC238" s="162"/>
      <c r="AD238" s="67" t="str">
        <f>IF(AND(AD235="Yes",AD237="Yes"),"Cycle Complete","Cycle Incomplete")</f>
        <v>Cycle Incomplete</v>
      </c>
      <c r="AE238" s="127"/>
      <c r="AF238" s="135"/>
    </row>
    <row r="239" spans="1:32" ht="15" customHeight="1" x14ac:dyDescent="0.25">
      <c r="A239" s="152"/>
      <c r="B239" s="45"/>
      <c r="C239" s="46"/>
      <c r="D239" s="46"/>
      <c r="E239" s="46"/>
      <c r="F239" s="46"/>
      <c r="G239" s="46"/>
      <c r="H239" s="46"/>
      <c r="I239" s="46"/>
      <c r="J239" s="46"/>
      <c r="K239" s="46"/>
      <c r="L239" s="46"/>
      <c r="M239" s="128"/>
      <c r="N239" s="131">
        <f>COUNTIF(C239:L243,"y")</f>
        <v>0</v>
      </c>
      <c r="O239" s="140" t="str">
        <f t="shared" ref="O239" si="90">IF(N239&gt;0,"OK","No Observation")</f>
        <v>No Observation</v>
      </c>
      <c r="P239" s="46"/>
      <c r="Q239" s="46"/>
      <c r="R239" s="46"/>
      <c r="S239" s="46"/>
      <c r="T239" s="46"/>
      <c r="U239" s="46"/>
      <c r="V239" s="46"/>
      <c r="W239" s="46"/>
      <c r="X239" s="46"/>
      <c r="Y239" s="46"/>
      <c r="Z239" s="46"/>
      <c r="AA239" s="128"/>
      <c r="AB239" s="131">
        <f>COUNTIF(P239:Z243,"Y")</f>
        <v>0</v>
      </c>
      <c r="AC239" s="158" t="str">
        <f t="shared" ref="AC239" si="91">IF(AB239&gt;0,"OK","No Debrief")</f>
        <v>No Debrief</v>
      </c>
      <c r="AD239" s="68" t="s">
        <v>62</v>
      </c>
      <c r="AE239" s="119"/>
      <c r="AF239" s="136"/>
    </row>
    <row r="240" spans="1:32" x14ac:dyDescent="0.25">
      <c r="A240" s="153"/>
      <c r="B240" s="47"/>
      <c r="C240" s="48"/>
      <c r="D240" s="48"/>
      <c r="E240" s="48"/>
      <c r="F240" s="48"/>
      <c r="G240" s="48"/>
      <c r="H240" s="48"/>
      <c r="I240" s="48"/>
      <c r="J240" s="48"/>
      <c r="K240" s="48"/>
      <c r="L240" s="48"/>
      <c r="M240" s="129"/>
      <c r="N240" s="132"/>
      <c r="O240" s="141"/>
      <c r="P240" s="48"/>
      <c r="Q240" s="48"/>
      <c r="R240" s="48"/>
      <c r="S240" s="48"/>
      <c r="T240" s="48"/>
      <c r="U240" s="48"/>
      <c r="V240" s="48"/>
      <c r="W240" s="48"/>
      <c r="X240" s="48"/>
      <c r="Y240" s="48"/>
      <c r="Z240" s="48"/>
      <c r="AA240" s="129"/>
      <c r="AB240" s="132"/>
      <c r="AC240" s="159"/>
      <c r="AD240" s="94" t="str">
        <f>IF(O239="OK", "Yes", "No")</f>
        <v>No</v>
      </c>
      <c r="AE240" s="120"/>
      <c r="AF240" s="137"/>
    </row>
    <row r="241" spans="1:32" x14ac:dyDescent="0.25">
      <c r="A241" s="153"/>
      <c r="B241" s="47"/>
      <c r="C241" s="48"/>
      <c r="D241" s="48"/>
      <c r="E241" s="48"/>
      <c r="F241" s="48"/>
      <c r="G241" s="48"/>
      <c r="H241" s="48"/>
      <c r="I241" s="48"/>
      <c r="J241" s="48"/>
      <c r="K241" s="48"/>
      <c r="L241" s="48"/>
      <c r="M241" s="129"/>
      <c r="N241" s="132"/>
      <c r="O241" s="141"/>
      <c r="P241" s="48"/>
      <c r="Q241" s="48"/>
      <c r="R241" s="48"/>
      <c r="S241" s="48"/>
      <c r="T241" s="48"/>
      <c r="U241" s="48"/>
      <c r="V241" s="48"/>
      <c r="W241" s="48"/>
      <c r="X241" s="48"/>
      <c r="Y241" s="48"/>
      <c r="Z241" s="48"/>
      <c r="AA241" s="129"/>
      <c r="AB241" s="132"/>
      <c r="AC241" s="159"/>
      <c r="AD241" s="55" t="s">
        <v>63</v>
      </c>
      <c r="AE241" s="120"/>
      <c r="AF241" s="93" t="s">
        <v>86</v>
      </c>
    </row>
    <row r="242" spans="1:32" x14ac:dyDescent="0.25">
      <c r="A242" s="154"/>
      <c r="B242" s="47"/>
      <c r="C242" s="48"/>
      <c r="D242" s="48"/>
      <c r="E242" s="48"/>
      <c r="F242" s="48"/>
      <c r="G242" s="48"/>
      <c r="H242" s="48"/>
      <c r="I242" s="48"/>
      <c r="J242" s="48"/>
      <c r="K242" s="48"/>
      <c r="L242" s="48"/>
      <c r="M242" s="129"/>
      <c r="N242" s="132"/>
      <c r="O242" s="141"/>
      <c r="P242" s="48"/>
      <c r="Q242" s="48"/>
      <c r="R242" s="48"/>
      <c r="S242" s="48"/>
      <c r="T242" s="48"/>
      <c r="U242" s="48"/>
      <c r="V242" s="48"/>
      <c r="W242" s="48"/>
      <c r="X242" s="48"/>
      <c r="Y242" s="48"/>
      <c r="Z242" s="48"/>
      <c r="AA242" s="129"/>
      <c r="AB242" s="132"/>
      <c r="AC242" s="159"/>
      <c r="AD242" s="94" t="str">
        <f>IF(AC239="OK","Yes","No")</f>
        <v>No</v>
      </c>
      <c r="AE242" s="120"/>
      <c r="AF242" s="138"/>
    </row>
    <row r="243" spans="1:32" x14ac:dyDescent="0.25">
      <c r="A243" s="53" t="str">
        <f>IF(AD238="Cycle Complete", "", "Caution: Previous cycle incomplete")</f>
        <v>Caution: Previous cycle incomplete</v>
      </c>
      <c r="B243" s="49"/>
      <c r="C243" s="50"/>
      <c r="D243" s="50"/>
      <c r="E243" s="50"/>
      <c r="F243" s="50"/>
      <c r="G243" s="50"/>
      <c r="H243" s="50"/>
      <c r="I243" s="50"/>
      <c r="J243" s="50"/>
      <c r="K243" s="50"/>
      <c r="L243" s="50"/>
      <c r="M243" s="130"/>
      <c r="N243" s="133"/>
      <c r="O243" s="142"/>
      <c r="P243" s="50"/>
      <c r="Q243" s="50"/>
      <c r="R243" s="50"/>
      <c r="S243" s="50"/>
      <c r="T243" s="50"/>
      <c r="U243" s="50"/>
      <c r="V243" s="50"/>
      <c r="W243" s="50"/>
      <c r="X243" s="50"/>
      <c r="Y243" s="50"/>
      <c r="Z243" s="50"/>
      <c r="AA243" s="130"/>
      <c r="AB243" s="133"/>
      <c r="AC243" s="160"/>
      <c r="AD243" s="57" t="str">
        <f>IF(AND(AD240="Yes",AD242="Yes"),"Cycle Complete","Cycle Incomplete")</f>
        <v>Cycle Incomplete</v>
      </c>
      <c r="AE243" s="121"/>
      <c r="AF243" s="139"/>
    </row>
    <row r="244" spans="1:32" ht="15" customHeight="1" x14ac:dyDescent="0.25">
      <c r="A244" s="155"/>
      <c r="B244" s="33"/>
      <c r="C244" s="34"/>
      <c r="D244" s="34"/>
      <c r="E244" s="34"/>
      <c r="F244" s="34"/>
      <c r="G244" s="34"/>
      <c r="H244" s="34"/>
      <c r="I244" s="34"/>
      <c r="J244" s="34"/>
      <c r="K244" s="34"/>
      <c r="L244" s="34"/>
      <c r="M244" s="143"/>
      <c r="N244" s="122">
        <f>COUNTIF(C244:L248,"y")</f>
        <v>0</v>
      </c>
      <c r="O244" s="146" t="str">
        <f t="shared" ref="O244" si="92">IF(N244&gt;0,"OK","No Observation")</f>
        <v>No Observation</v>
      </c>
      <c r="P244" s="34"/>
      <c r="Q244" s="34"/>
      <c r="R244" s="34"/>
      <c r="S244" s="34"/>
      <c r="T244" s="34"/>
      <c r="U244" s="34"/>
      <c r="V244" s="34"/>
      <c r="W244" s="34"/>
      <c r="X244" s="34"/>
      <c r="Y244" s="34"/>
      <c r="Z244" s="34"/>
      <c r="AA244" s="143"/>
      <c r="AB244" s="122">
        <f>COUNTIF(P244:Z248,"Y")</f>
        <v>0</v>
      </c>
      <c r="AC244" s="146" t="str">
        <f t="shared" ref="AC244" si="93">IF(AB244&gt;0,"OK","No Debrief")</f>
        <v>No Debrief</v>
      </c>
      <c r="AD244" s="68" t="s">
        <v>62</v>
      </c>
      <c r="AE244" s="125"/>
      <c r="AF244" s="151"/>
    </row>
    <row r="245" spans="1:32" x14ac:dyDescent="0.25">
      <c r="A245" s="156"/>
      <c r="B245" s="35"/>
      <c r="C245" s="36"/>
      <c r="D245" s="36"/>
      <c r="E245" s="36"/>
      <c r="F245" s="36"/>
      <c r="G245" s="36"/>
      <c r="H245" s="36"/>
      <c r="I245" s="36"/>
      <c r="J245" s="36"/>
      <c r="K245" s="36"/>
      <c r="L245" s="36"/>
      <c r="M245" s="144"/>
      <c r="N245" s="123"/>
      <c r="O245" s="147"/>
      <c r="P245" s="36"/>
      <c r="Q245" s="36"/>
      <c r="R245" s="36"/>
      <c r="S245" s="36"/>
      <c r="T245" s="36"/>
      <c r="U245" s="36"/>
      <c r="V245" s="36"/>
      <c r="W245" s="36"/>
      <c r="X245" s="36"/>
      <c r="Y245" s="36"/>
      <c r="Z245" s="36"/>
      <c r="AA245" s="144"/>
      <c r="AB245" s="123"/>
      <c r="AC245" s="147"/>
      <c r="AD245" s="94" t="str">
        <f>IF(O244="OK", "Yes", "No")</f>
        <v>No</v>
      </c>
      <c r="AE245" s="126"/>
      <c r="AF245" s="150"/>
    </row>
    <row r="246" spans="1:32" x14ac:dyDescent="0.25">
      <c r="A246" s="156"/>
      <c r="B246" s="35"/>
      <c r="C246" s="36"/>
      <c r="D246" s="36"/>
      <c r="E246" s="36"/>
      <c r="F246" s="36"/>
      <c r="G246" s="36"/>
      <c r="H246" s="36"/>
      <c r="I246" s="36"/>
      <c r="J246" s="36"/>
      <c r="K246" s="36"/>
      <c r="L246" s="36"/>
      <c r="M246" s="144"/>
      <c r="N246" s="123"/>
      <c r="O246" s="147"/>
      <c r="P246" s="36"/>
      <c r="Q246" s="36"/>
      <c r="R246" s="36"/>
      <c r="S246" s="36"/>
      <c r="T246" s="36"/>
      <c r="U246" s="36"/>
      <c r="V246" s="36"/>
      <c r="W246" s="36"/>
      <c r="X246" s="36"/>
      <c r="Y246" s="36"/>
      <c r="Z246" s="36"/>
      <c r="AA246" s="144"/>
      <c r="AB246" s="123"/>
      <c r="AC246" s="147"/>
      <c r="AD246" s="55" t="s">
        <v>63</v>
      </c>
      <c r="AE246" s="126"/>
      <c r="AF246" s="93" t="s">
        <v>86</v>
      </c>
    </row>
    <row r="247" spans="1:32" x14ac:dyDescent="0.25">
      <c r="A247" s="157"/>
      <c r="B247" s="35"/>
      <c r="C247" s="36"/>
      <c r="D247" s="36"/>
      <c r="E247" s="36"/>
      <c r="F247" s="36"/>
      <c r="G247" s="36"/>
      <c r="H247" s="36"/>
      <c r="I247" s="36"/>
      <c r="J247" s="36"/>
      <c r="K247" s="36"/>
      <c r="L247" s="36"/>
      <c r="M247" s="144"/>
      <c r="N247" s="123"/>
      <c r="O247" s="147"/>
      <c r="P247" s="36"/>
      <c r="Q247" s="36"/>
      <c r="R247" s="36"/>
      <c r="S247" s="36"/>
      <c r="T247" s="36"/>
      <c r="U247" s="36"/>
      <c r="V247" s="36"/>
      <c r="W247" s="36"/>
      <c r="X247" s="36"/>
      <c r="Y247" s="36"/>
      <c r="Z247" s="36"/>
      <c r="AA247" s="144"/>
      <c r="AB247" s="123"/>
      <c r="AC247" s="147"/>
      <c r="AD247" s="94" t="str">
        <f>IF(AC244="OK","Yes","No")</f>
        <v>No</v>
      </c>
      <c r="AE247" s="126"/>
      <c r="AF247" s="134"/>
    </row>
    <row r="248" spans="1:32" x14ac:dyDescent="0.25">
      <c r="A248" s="71" t="str">
        <f>IF(AD243="Cycle Complete", "", "Caution: Previous cycle incomplete")</f>
        <v>Caution: Previous cycle incomplete</v>
      </c>
      <c r="B248" s="37"/>
      <c r="C248" s="38"/>
      <c r="D248" s="38"/>
      <c r="E248" s="38"/>
      <c r="F248" s="38"/>
      <c r="G248" s="38"/>
      <c r="H248" s="38"/>
      <c r="I248" s="38"/>
      <c r="J248" s="38"/>
      <c r="K248" s="38"/>
      <c r="L248" s="38"/>
      <c r="M248" s="145"/>
      <c r="N248" s="124"/>
      <c r="O248" s="148"/>
      <c r="P248" s="38"/>
      <c r="Q248" s="38"/>
      <c r="R248" s="38"/>
      <c r="S248" s="38"/>
      <c r="T248" s="38"/>
      <c r="U248" s="38"/>
      <c r="V248" s="38"/>
      <c r="W248" s="38"/>
      <c r="X248" s="38"/>
      <c r="Y248" s="38"/>
      <c r="Z248" s="38"/>
      <c r="AA248" s="145"/>
      <c r="AB248" s="124"/>
      <c r="AC248" s="148"/>
      <c r="AD248" s="57" t="str">
        <f>IF(AND(AD245="Yes",AD247="Yes"),"Cycle Complete","Cycle Incomplete")</f>
        <v>Cycle Incomplete</v>
      </c>
      <c r="AE248" s="127"/>
      <c r="AF248" s="135"/>
    </row>
    <row r="249" spans="1:32" ht="15" customHeight="1" x14ac:dyDescent="0.25">
      <c r="A249" s="152"/>
      <c r="B249" s="45"/>
      <c r="C249" s="46"/>
      <c r="D249" s="46"/>
      <c r="E249" s="46"/>
      <c r="F249" s="46"/>
      <c r="G249" s="46"/>
      <c r="H249" s="46"/>
      <c r="I249" s="46"/>
      <c r="J249" s="46"/>
      <c r="K249" s="46"/>
      <c r="L249" s="46"/>
      <c r="M249" s="128"/>
      <c r="N249" s="131">
        <f>COUNTIF(C249:L253,"y")</f>
        <v>0</v>
      </c>
      <c r="O249" s="140" t="str">
        <f t="shared" ref="O249" si="94">IF(N249&gt;0,"OK","No Observation")</f>
        <v>No Observation</v>
      </c>
      <c r="P249" s="46"/>
      <c r="Q249" s="46"/>
      <c r="R249" s="46"/>
      <c r="S249" s="46"/>
      <c r="T249" s="46"/>
      <c r="U249" s="46"/>
      <c r="V249" s="46"/>
      <c r="W249" s="46"/>
      <c r="X249" s="46"/>
      <c r="Y249" s="46"/>
      <c r="Z249" s="46"/>
      <c r="AA249" s="128"/>
      <c r="AB249" s="131">
        <f>COUNTIF(P249:Z253,"Y")</f>
        <v>0</v>
      </c>
      <c r="AC249" s="158" t="str">
        <f t="shared" ref="AC249" si="95">IF(AB249&gt;0,"OK","No Debrief")</f>
        <v>No Debrief</v>
      </c>
      <c r="AD249" s="68" t="s">
        <v>62</v>
      </c>
      <c r="AE249" s="119"/>
      <c r="AF249" s="136"/>
    </row>
    <row r="250" spans="1:32" x14ac:dyDescent="0.25">
      <c r="A250" s="153"/>
      <c r="B250" s="47"/>
      <c r="C250" s="48"/>
      <c r="D250" s="48"/>
      <c r="E250" s="48"/>
      <c r="F250" s="48"/>
      <c r="G250" s="48"/>
      <c r="H250" s="48"/>
      <c r="I250" s="48"/>
      <c r="J250" s="48"/>
      <c r="K250" s="48"/>
      <c r="L250" s="48"/>
      <c r="M250" s="129"/>
      <c r="N250" s="132"/>
      <c r="O250" s="141"/>
      <c r="P250" s="48"/>
      <c r="Q250" s="48"/>
      <c r="R250" s="48"/>
      <c r="S250" s="48"/>
      <c r="T250" s="48"/>
      <c r="U250" s="48"/>
      <c r="V250" s="48"/>
      <c r="W250" s="48"/>
      <c r="X250" s="48"/>
      <c r="Y250" s="48"/>
      <c r="Z250" s="48"/>
      <c r="AA250" s="129"/>
      <c r="AB250" s="132"/>
      <c r="AC250" s="159"/>
      <c r="AD250" s="94" t="str">
        <f>IF(O249="OK", "Yes", "No")</f>
        <v>No</v>
      </c>
      <c r="AE250" s="120"/>
      <c r="AF250" s="137"/>
    </row>
    <row r="251" spans="1:32" x14ac:dyDescent="0.25">
      <c r="A251" s="153"/>
      <c r="B251" s="47"/>
      <c r="C251" s="48"/>
      <c r="D251" s="48"/>
      <c r="E251" s="48"/>
      <c r="F251" s="48"/>
      <c r="G251" s="48"/>
      <c r="H251" s="48"/>
      <c r="I251" s="48"/>
      <c r="J251" s="48"/>
      <c r="K251" s="48"/>
      <c r="L251" s="48"/>
      <c r="M251" s="129"/>
      <c r="N251" s="132"/>
      <c r="O251" s="141"/>
      <c r="P251" s="48"/>
      <c r="Q251" s="48"/>
      <c r="R251" s="48"/>
      <c r="S251" s="48"/>
      <c r="T251" s="48"/>
      <c r="U251" s="48"/>
      <c r="V251" s="48"/>
      <c r="W251" s="48"/>
      <c r="X251" s="48"/>
      <c r="Y251" s="48"/>
      <c r="Z251" s="48"/>
      <c r="AA251" s="129"/>
      <c r="AB251" s="132"/>
      <c r="AC251" s="159"/>
      <c r="AD251" s="55" t="s">
        <v>63</v>
      </c>
      <c r="AE251" s="120"/>
      <c r="AF251" s="93" t="s">
        <v>86</v>
      </c>
    </row>
    <row r="252" spans="1:32" x14ac:dyDescent="0.25">
      <c r="A252" s="154"/>
      <c r="B252" s="47"/>
      <c r="C252" s="48"/>
      <c r="D252" s="48"/>
      <c r="E252" s="48"/>
      <c r="F252" s="48"/>
      <c r="G252" s="48"/>
      <c r="H252" s="48"/>
      <c r="I252" s="48"/>
      <c r="J252" s="48"/>
      <c r="K252" s="48"/>
      <c r="L252" s="48"/>
      <c r="M252" s="129"/>
      <c r="N252" s="132"/>
      <c r="O252" s="141"/>
      <c r="P252" s="48"/>
      <c r="Q252" s="48"/>
      <c r="R252" s="48"/>
      <c r="S252" s="48"/>
      <c r="T252" s="48"/>
      <c r="U252" s="48"/>
      <c r="V252" s="48"/>
      <c r="W252" s="48"/>
      <c r="X252" s="48"/>
      <c r="Y252" s="48"/>
      <c r="Z252" s="48"/>
      <c r="AA252" s="129"/>
      <c r="AB252" s="132"/>
      <c r="AC252" s="159"/>
      <c r="AD252" s="94" t="str">
        <f>IF(AC249="OK","Yes","No")</f>
        <v>No</v>
      </c>
      <c r="AE252" s="120"/>
      <c r="AF252" s="138"/>
    </row>
    <row r="253" spans="1:32" x14ac:dyDescent="0.25">
      <c r="A253" s="53" t="str">
        <f>IF(AD248="Cycle Complete", "", "Caution: Previous cycle incomplete")</f>
        <v>Caution: Previous cycle incomplete</v>
      </c>
      <c r="B253" s="49"/>
      <c r="C253" s="50"/>
      <c r="D253" s="50"/>
      <c r="E253" s="50"/>
      <c r="F253" s="50"/>
      <c r="G253" s="50"/>
      <c r="H253" s="50"/>
      <c r="I253" s="50"/>
      <c r="J253" s="50"/>
      <c r="K253" s="50"/>
      <c r="L253" s="50"/>
      <c r="M253" s="130"/>
      <c r="N253" s="133"/>
      <c r="O253" s="142"/>
      <c r="P253" s="50"/>
      <c r="Q253" s="50"/>
      <c r="R253" s="50"/>
      <c r="S253" s="50"/>
      <c r="T253" s="50"/>
      <c r="U253" s="50"/>
      <c r="V253" s="50"/>
      <c r="W253" s="50"/>
      <c r="X253" s="50"/>
      <c r="Y253" s="50"/>
      <c r="Z253" s="50"/>
      <c r="AA253" s="130"/>
      <c r="AB253" s="133"/>
      <c r="AC253" s="160"/>
      <c r="AD253" s="57" t="str">
        <f>IF(AND(AD250="Yes",AD252="Yes"),"Cycle Complete","Cycle Incomplete")</f>
        <v>Cycle Incomplete</v>
      </c>
      <c r="AE253" s="121"/>
      <c r="AF253" s="139"/>
    </row>
    <row r="254" spans="1:32" ht="15" customHeight="1" x14ac:dyDescent="0.25">
      <c r="A254" s="155"/>
      <c r="B254" s="33"/>
      <c r="C254" s="34"/>
      <c r="D254" s="34"/>
      <c r="E254" s="34"/>
      <c r="F254" s="34"/>
      <c r="G254" s="34"/>
      <c r="H254" s="34"/>
      <c r="I254" s="34"/>
      <c r="J254" s="34"/>
      <c r="K254" s="34"/>
      <c r="L254" s="34"/>
      <c r="M254" s="143"/>
      <c r="N254" s="122">
        <f>COUNTIF(C254:L258,"y")</f>
        <v>0</v>
      </c>
      <c r="O254" s="146" t="str">
        <f t="shared" ref="O254" si="96">IF(N254&gt;0,"OK","No Observation")</f>
        <v>No Observation</v>
      </c>
      <c r="P254" s="34"/>
      <c r="Q254" s="34"/>
      <c r="R254" s="34"/>
      <c r="S254" s="34"/>
      <c r="T254" s="34"/>
      <c r="U254" s="34"/>
      <c r="V254" s="34"/>
      <c r="W254" s="34"/>
      <c r="X254" s="34"/>
      <c r="Y254" s="34"/>
      <c r="Z254" s="34"/>
      <c r="AA254" s="143"/>
      <c r="AB254" s="122">
        <f>COUNTIF(P254:Z258,"Y")</f>
        <v>0</v>
      </c>
      <c r="AC254" s="146" t="str">
        <f t="shared" ref="AC254" si="97">IF(AB254&gt;0,"OK","No Debrief")</f>
        <v>No Debrief</v>
      </c>
      <c r="AD254" s="68" t="s">
        <v>62</v>
      </c>
      <c r="AE254" s="125"/>
      <c r="AF254" s="151"/>
    </row>
    <row r="255" spans="1:32" x14ac:dyDescent="0.25">
      <c r="A255" s="156"/>
      <c r="B255" s="35"/>
      <c r="C255" s="36"/>
      <c r="D255" s="36"/>
      <c r="E255" s="36"/>
      <c r="F255" s="36"/>
      <c r="G255" s="36"/>
      <c r="H255" s="36"/>
      <c r="I255" s="36"/>
      <c r="J255" s="36"/>
      <c r="K255" s="36"/>
      <c r="L255" s="36"/>
      <c r="M255" s="144"/>
      <c r="N255" s="123"/>
      <c r="O255" s="147"/>
      <c r="P255" s="36"/>
      <c r="Q255" s="36"/>
      <c r="R255" s="36"/>
      <c r="S255" s="36"/>
      <c r="T255" s="36"/>
      <c r="U255" s="36"/>
      <c r="V255" s="36"/>
      <c r="W255" s="36"/>
      <c r="X255" s="36"/>
      <c r="Y255" s="36"/>
      <c r="Z255" s="36"/>
      <c r="AA255" s="144"/>
      <c r="AB255" s="123"/>
      <c r="AC255" s="147"/>
      <c r="AD255" s="94" t="str">
        <f>IF(O254="OK", "Yes", "No")</f>
        <v>No</v>
      </c>
      <c r="AE255" s="126"/>
      <c r="AF255" s="150"/>
    </row>
    <row r="256" spans="1:32" x14ac:dyDescent="0.25">
      <c r="A256" s="156"/>
      <c r="B256" s="35"/>
      <c r="C256" s="36"/>
      <c r="D256" s="36"/>
      <c r="E256" s="36"/>
      <c r="F256" s="36"/>
      <c r="G256" s="36"/>
      <c r="H256" s="36"/>
      <c r="I256" s="36"/>
      <c r="J256" s="36"/>
      <c r="K256" s="36"/>
      <c r="L256" s="36"/>
      <c r="M256" s="144"/>
      <c r="N256" s="123"/>
      <c r="O256" s="147"/>
      <c r="P256" s="36"/>
      <c r="Q256" s="36"/>
      <c r="R256" s="36"/>
      <c r="S256" s="36"/>
      <c r="T256" s="36"/>
      <c r="U256" s="36"/>
      <c r="V256" s="36"/>
      <c r="W256" s="36"/>
      <c r="X256" s="36"/>
      <c r="Y256" s="36"/>
      <c r="Z256" s="36"/>
      <c r="AA256" s="144"/>
      <c r="AB256" s="123"/>
      <c r="AC256" s="147"/>
      <c r="AD256" s="55" t="s">
        <v>63</v>
      </c>
      <c r="AE256" s="126"/>
      <c r="AF256" s="93" t="s">
        <v>86</v>
      </c>
    </row>
    <row r="257" spans="1:32" x14ac:dyDescent="0.25">
      <c r="A257" s="157"/>
      <c r="B257" s="35"/>
      <c r="C257" s="36"/>
      <c r="D257" s="36"/>
      <c r="E257" s="36"/>
      <c r="F257" s="36"/>
      <c r="G257" s="36"/>
      <c r="H257" s="36"/>
      <c r="I257" s="36"/>
      <c r="J257" s="36"/>
      <c r="K257" s="36"/>
      <c r="L257" s="36"/>
      <c r="M257" s="144"/>
      <c r="N257" s="123"/>
      <c r="O257" s="147"/>
      <c r="P257" s="36"/>
      <c r="Q257" s="36"/>
      <c r="R257" s="36"/>
      <c r="S257" s="36"/>
      <c r="T257" s="36"/>
      <c r="U257" s="36"/>
      <c r="V257" s="36"/>
      <c r="W257" s="36"/>
      <c r="X257" s="36"/>
      <c r="Y257" s="36"/>
      <c r="Z257" s="36"/>
      <c r="AA257" s="144"/>
      <c r="AB257" s="123"/>
      <c r="AC257" s="147"/>
      <c r="AD257" s="94" t="str">
        <f>IF(AC254="OK","Yes","No")</f>
        <v>No</v>
      </c>
      <c r="AE257" s="126"/>
      <c r="AF257" s="134"/>
    </row>
    <row r="258" spans="1:32" x14ac:dyDescent="0.25">
      <c r="A258" s="71" t="str">
        <f>IF(AD253="Cycle Complete", "", "Caution: Previous cycle incomplete")</f>
        <v>Caution: Previous cycle incomplete</v>
      </c>
      <c r="B258" s="37"/>
      <c r="C258" s="38"/>
      <c r="D258" s="38"/>
      <c r="E258" s="38"/>
      <c r="F258" s="38"/>
      <c r="G258" s="38"/>
      <c r="H258" s="38"/>
      <c r="I258" s="38"/>
      <c r="J258" s="38"/>
      <c r="K258" s="38"/>
      <c r="L258" s="38"/>
      <c r="M258" s="145"/>
      <c r="N258" s="124"/>
      <c r="O258" s="148"/>
      <c r="P258" s="38"/>
      <c r="Q258" s="38"/>
      <c r="R258" s="38"/>
      <c r="S258" s="38"/>
      <c r="T258" s="38"/>
      <c r="U258" s="38"/>
      <c r="V258" s="38"/>
      <c r="W258" s="38"/>
      <c r="X258" s="38"/>
      <c r="Y258" s="38"/>
      <c r="Z258" s="38"/>
      <c r="AA258" s="145"/>
      <c r="AB258" s="124"/>
      <c r="AC258" s="148"/>
      <c r="AD258" s="57" t="str">
        <f>IF(AND(AD255="Yes",AD257="Yes"),"Cycle Complete","Cycle Incomplete")</f>
        <v>Cycle Incomplete</v>
      </c>
      <c r="AE258" s="127"/>
      <c r="AF258" s="135"/>
    </row>
    <row r="259" spans="1:32" ht="15" customHeight="1" x14ac:dyDescent="0.25">
      <c r="A259" s="152"/>
      <c r="B259" s="45"/>
      <c r="C259" s="46"/>
      <c r="D259" s="46"/>
      <c r="E259" s="46"/>
      <c r="F259" s="46"/>
      <c r="G259" s="46"/>
      <c r="H259" s="46"/>
      <c r="I259" s="46"/>
      <c r="J259" s="46"/>
      <c r="K259" s="46"/>
      <c r="L259" s="46"/>
      <c r="M259" s="128"/>
      <c r="N259" s="131">
        <f>COUNTIF(C259:L263,"y")</f>
        <v>0</v>
      </c>
      <c r="O259" s="140" t="str">
        <f t="shared" ref="O259" si="98">IF(N259&gt;0,"OK","No Observation")</f>
        <v>No Observation</v>
      </c>
      <c r="P259" s="46"/>
      <c r="Q259" s="46"/>
      <c r="R259" s="46"/>
      <c r="S259" s="46"/>
      <c r="T259" s="46"/>
      <c r="U259" s="46"/>
      <c r="V259" s="46"/>
      <c r="W259" s="46"/>
      <c r="X259" s="46"/>
      <c r="Y259" s="46"/>
      <c r="Z259" s="46"/>
      <c r="AA259" s="128"/>
      <c r="AB259" s="131">
        <f>COUNTIF(P259:Z263,"Y")</f>
        <v>0</v>
      </c>
      <c r="AC259" s="140" t="str">
        <f t="shared" ref="AC259" si="99">IF(AB259&gt;0,"OK","No Debrief")</f>
        <v>No Debrief</v>
      </c>
      <c r="AD259" s="68" t="s">
        <v>62</v>
      </c>
      <c r="AE259" s="119"/>
      <c r="AF259" s="136"/>
    </row>
    <row r="260" spans="1:32" x14ac:dyDescent="0.25">
      <c r="A260" s="153"/>
      <c r="B260" s="47"/>
      <c r="C260" s="48"/>
      <c r="D260" s="48"/>
      <c r="E260" s="48"/>
      <c r="F260" s="48"/>
      <c r="G260" s="48"/>
      <c r="H260" s="48"/>
      <c r="I260" s="48"/>
      <c r="J260" s="48"/>
      <c r="K260" s="48"/>
      <c r="L260" s="48"/>
      <c r="M260" s="129"/>
      <c r="N260" s="132"/>
      <c r="O260" s="141"/>
      <c r="P260" s="48"/>
      <c r="Q260" s="48"/>
      <c r="R260" s="48"/>
      <c r="S260" s="48"/>
      <c r="T260" s="48"/>
      <c r="U260" s="48"/>
      <c r="V260" s="48"/>
      <c r="W260" s="48"/>
      <c r="X260" s="48"/>
      <c r="Y260" s="48"/>
      <c r="Z260" s="48"/>
      <c r="AA260" s="129"/>
      <c r="AB260" s="132"/>
      <c r="AC260" s="141"/>
      <c r="AD260" s="94" t="str">
        <f>IF(O259="OK", "Yes", "No")</f>
        <v>No</v>
      </c>
      <c r="AE260" s="120"/>
      <c r="AF260" s="137"/>
    </row>
    <row r="261" spans="1:32" x14ac:dyDescent="0.25">
      <c r="A261" s="153"/>
      <c r="B261" s="47"/>
      <c r="C261" s="48"/>
      <c r="D261" s="48"/>
      <c r="E261" s="48"/>
      <c r="F261" s="48"/>
      <c r="G261" s="48"/>
      <c r="H261" s="48"/>
      <c r="I261" s="48"/>
      <c r="J261" s="48"/>
      <c r="K261" s="48"/>
      <c r="L261" s="48"/>
      <c r="M261" s="129"/>
      <c r="N261" s="132"/>
      <c r="O261" s="141"/>
      <c r="P261" s="48"/>
      <c r="Q261" s="48"/>
      <c r="R261" s="48"/>
      <c r="S261" s="48"/>
      <c r="T261" s="48"/>
      <c r="U261" s="48"/>
      <c r="V261" s="48"/>
      <c r="W261" s="48"/>
      <c r="X261" s="48"/>
      <c r="Y261" s="48"/>
      <c r="Z261" s="48"/>
      <c r="AA261" s="129"/>
      <c r="AB261" s="132"/>
      <c r="AC261" s="141"/>
      <c r="AD261" s="55" t="s">
        <v>63</v>
      </c>
      <c r="AE261" s="120"/>
      <c r="AF261" s="93" t="s">
        <v>86</v>
      </c>
    </row>
    <row r="262" spans="1:32" x14ac:dyDescent="0.25">
      <c r="A262" s="154"/>
      <c r="B262" s="47"/>
      <c r="C262" s="48"/>
      <c r="D262" s="48"/>
      <c r="E262" s="48"/>
      <c r="F262" s="48"/>
      <c r="G262" s="48"/>
      <c r="H262" s="48"/>
      <c r="I262" s="48"/>
      <c r="J262" s="48"/>
      <c r="K262" s="48"/>
      <c r="L262" s="48"/>
      <c r="M262" s="129"/>
      <c r="N262" s="132"/>
      <c r="O262" s="141"/>
      <c r="P262" s="48"/>
      <c r="Q262" s="48"/>
      <c r="R262" s="48"/>
      <c r="S262" s="48"/>
      <c r="T262" s="48"/>
      <c r="U262" s="48"/>
      <c r="V262" s="48"/>
      <c r="W262" s="48"/>
      <c r="X262" s="48"/>
      <c r="Y262" s="48"/>
      <c r="Z262" s="48"/>
      <c r="AA262" s="129"/>
      <c r="AB262" s="132"/>
      <c r="AC262" s="141"/>
      <c r="AD262" s="94" t="str">
        <f>IF(AC259="OK","Yes","No")</f>
        <v>No</v>
      </c>
      <c r="AE262" s="120"/>
      <c r="AF262" s="138"/>
    </row>
    <row r="263" spans="1:32" x14ac:dyDescent="0.25">
      <c r="A263" s="53" t="str">
        <f>IF(AD258="Cycle Complete", "", "Caution: Previous cycle incomplete")</f>
        <v>Caution: Previous cycle incomplete</v>
      </c>
      <c r="B263" s="49"/>
      <c r="C263" s="50"/>
      <c r="D263" s="50"/>
      <c r="E263" s="50"/>
      <c r="F263" s="50"/>
      <c r="G263" s="50"/>
      <c r="H263" s="50"/>
      <c r="I263" s="50"/>
      <c r="J263" s="50"/>
      <c r="K263" s="50"/>
      <c r="L263" s="50"/>
      <c r="M263" s="130"/>
      <c r="N263" s="133"/>
      <c r="O263" s="142"/>
      <c r="P263" s="50"/>
      <c r="Q263" s="50"/>
      <c r="R263" s="50"/>
      <c r="S263" s="50"/>
      <c r="T263" s="50"/>
      <c r="U263" s="50"/>
      <c r="V263" s="50"/>
      <c r="W263" s="50"/>
      <c r="X263" s="50"/>
      <c r="Y263" s="50"/>
      <c r="Z263" s="50"/>
      <c r="AA263" s="130"/>
      <c r="AB263" s="133"/>
      <c r="AC263" s="142"/>
      <c r="AD263" s="57" t="str">
        <f>IF(AND(AD260="Yes",AD262="Yes"),"Cycle Complete","Cycle Incomplete")</f>
        <v>Cycle Incomplete</v>
      </c>
      <c r="AE263" s="121"/>
      <c r="AF263" s="139"/>
    </row>
    <row r="264" spans="1:32" ht="15" customHeight="1" x14ac:dyDescent="0.25">
      <c r="A264" s="155"/>
      <c r="B264" s="33"/>
      <c r="C264" s="34"/>
      <c r="D264" s="34"/>
      <c r="E264" s="34"/>
      <c r="F264" s="34"/>
      <c r="G264" s="34"/>
      <c r="H264" s="34"/>
      <c r="I264" s="34"/>
      <c r="J264" s="34"/>
      <c r="K264" s="34"/>
      <c r="L264" s="34"/>
      <c r="M264" s="143"/>
      <c r="N264" s="122">
        <f>COUNTIF(C264:L268,"y")</f>
        <v>0</v>
      </c>
      <c r="O264" s="146" t="str">
        <f t="shared" ref="O264" si="100">IF(N264&gt;0,"OK","No Observation")</f>
        <v>No Observation</v>
      </c>
      <c r="P264" s="34"/>
      <c r="Q264" s="34"/>
      <c r="R264" s="34"/>
      <c r="S264" s="34"/>
      <c r="T264" s="34"/>
      <c r="U264" s="34"/>
      <c r="V264" s="34"/>
      <c r="W264" s="34"/>
      <c r="X264" s="34"/>
      <c r="Y264" s="34"/>
      <c r="Z264" s="34"/>
      <c r="AA264" s="143"/>
      <c r="AB264" s="163">
        <f>COUNTIF(P264:Z268,"Y")</f>
        <v>0</v>
      </c>
      <c r="AC264" s="161" t="str">
        <f t="shared" ref="AC264" si="101">IF(AB264&gt;0,"OK","No Debrief")</f>
        <v>No Debrief</v>
      </c>
      <c r="AD264" s="56" t="s">
        <v>62</v>
      </c>
      <c r="AE264" s="125"/>
      <c r="AF264" s="151"/>
    </row>
    <row r="265" spans="1:32" x14ac:dyDescent="0.25">
      <c r="A265" s="156"/>
      <c r="B265" s="35"/>
      <c r="C265" s="36"/>
      <c r="D265" s="36"/>
      <c r="E265" s="36"/>
      <c r="F265" s="36"/>
      <c r="G265" s="36"/>
      <c r="H265" s="36"/>
      <c r="I265" s="36"/>
      <c r="J265" s="36"/>
      <c r="K265" s="36"/>
      <c r="L265" s="36"/>
      <c r="M265" s="144"/>
      <c r="N265" s="123"/>
      <c r="O265" s="147"/>
      <c r="P265" s="36"/>
      <c r="Q265" s="36"/>
      <c r="R265" s="36"/>
      <c r="S265" s="36"/>
      <c r="T265" s="36"/>
      <c r="U265" s="36"/>
      <c r="V265" s="36"/>
      <c r="W265" s="36"/>
      <c r="X265" s="36"/>
      <c r="Y265" s="36"/>
      <c r="Z265" s="36"/>
      <c r="AA265" s="144"/>
      <c r="AB265" s="123"/>
      <c r="AC265" s="147"/>
      <c r="AD265" s="94" t="str">
        <f>IF(O264="OK", "Yes", "No")</f>
        <v>No</v>
      </c>
      <c r="AE265" s="126"/>
      <c r="AF265" s="150"/>
    </row>
    <row r="266" spans="1:32" x14ac:dyDescent="0.25">
      <c r="A266" s="156"/>
      <c r="B266" s="35"/>
      <c r="C266" s="36"/>
      <c r="D266" s="36"/>
      <c r="E266" s="36"/>
      <c r="F266" s="36"/>
      <c r="G266" s="36"/>
      <c r="H266" s="36"/>
      <c r="I266" s="36"/>
      <c r="J266" s="36"/>
      <c r="K266" s="36"/>
      <c r="L266" s="36"/>
      <c r="M266" s="144"/>
      <c r="N266" s="123"/>
      <c r="O266" s="147"/>
      <c r="P266" s="36"/>
      <c r="Q266" s="36"/>
      <c r="R266" s="36"/>
      <c r="S266" s="36"/>
      <c r="T266" s="36"/>
      <c r="U266" s="36"/>
      <c r="V266" s="36"/>
      <c r="W266" s="36"/>
      <c r="X266" s="36"/>
      <c r="Y266" s="36"/>
      <c r="Z266" s="36"/>
      <c r="AA266" s="144"/>
      <c r="AB266" s="123"/>
      <c r="AC266" s="147"/>
      <c r="AD266" s="55" t="s">
        <v>63</v>
      </c>
      <c r="AE266" s="126"/>
      <c r="AF266" s="93" t="s">
        <v>86</v>
      </c>
    </row>
    <row r="267" spans="1:32" x14ac:dyDescent="0.25">
      <c r="A267" s="157"/>
      <c r="B267" s="35"/>
      <c r="C267" s="36"/>
      <c r="D267" s="36"/>
      <c r="E267" s="36"/>
      <c r="F267" s="36"/>
      <c r="G267" s="36"/>
      <c r="H267" s="36"/>
      <c r="I267" s="36"/>
      <c r="J267" s="36"/>
      <c r="K267" s="36"/>
      <c r="L267" s="36"/>
      <c r="M267" s="144"/>
      <c r="N267" s="123"/>
      <c r="O267" s="147"/>
      <c r="P267" s="36"/>
      <c r="Q267" s="36"/>
      <c r="R267" s="36"/>
      <c r="S267" s="36"/>
      <c r="T267" s="36"/>
      <c r="U267" s="36"/>
      <c r="V267" s="36"/>
      <c r="W267" s="36"/>
      <c r="X267" s="36"/>
      <c r="Y267" s="36"/>
      <c r="Z267" s="36"/>
      <c r="AA267" s="144"/>
      <c r="AB267" s="123"/>
      <c r="AC267" s="147"/>
      <c r="AD267" s="94" t="str">
        <f>IF(AC264="OK","Yes","No")</f>
        <v>No</v>
      </c>
      <c r="AE267" s="126"/>
      <c r="AF267" s="134"/>
    </row>
    <row r="268" spans="1:32" x14ac:dyDescent="0.25">
      <c r="A268" s="71" t="str">
        <f>IF(AD263="Cycle Complete", "", "Caution: Previous cycle incomplete")</f>
        <v>Caution: Previous cycle incomplete</v>
      </c>
      <c r="B268" s="37"/>
      <c r="C268" s="38"/>
      <c r="D268" s="38"/>
      <c r="E268" s="38"/>
      <c r="F268" s="38"/>
      <c r="G268" s="38"/>
      <c r="H268" s="38"/>
      <c r="I268" s="38"/>
      <c r="J268" s="38"/>
      <c r="K268" s="38"/>
      <c r="L268" s="38"/>
      <c r="M268" s="145"/>
      <c r="N268" s="124"/>
      <c r="O268" s="148"/>
      <c r="P268" s="38"/>
      <c r="Q268" s="38"/>
      <c r="R268" s="38"/>
      <c r="S268" s="38"/>
      <c r="T268" s="38"/>
      <c r="U268" s="38"/>
      <c r="V268" s="38"/>
      <c r="W268" s="38"/>
      <c r="X268" s="38"/>
      <c r="Y268" s="38"/>
      <c r="Z268" s="38"/>
      <c r="AA268" s="145"/>
      <c r="AB268" s="124"/>
      <c r="AC268" s="148"/>
      <c r="AD268" s="57" t="str">
        <f>IF(AND(AD265="Yes",AD267="Yes"),"Cycle Complete","Cycle Incomplete")</f>
        <v>Cycle Incomplete</v>
      </c>
      <c r="AE268" s="127"/>
      <c r="AF268" s="135"/>
    </row>
  </sheetData>
  <sheetProtection algorithmName="SHA-512" hashValue="dzZ/mUm/kOg1X1Y8QH0rnKfd7kBGLZ7uukX8dyanJ4nKE1s4yVBvPesNzbq7Aoze5eijjZLJH8w2+TN8pQZpWA==" saltValue="wccd5ziAulU8+vc5F95TQQ==" spinCount="100000" sheet="1" selectLockedCells="1"/>
  <mergeCells count="534">
    <mergeCell ref="AE264:AE268"/>
    <mergeCell ref="AF264:AF265"/>
    <mergeCell ref="AF267:AF268"/>
    <mergeCell ref="A259:A262"/>
    <mergeCell ref="N259:N263"/>
    <mergeCell ref="O259:O263"/>
    <mergeCell ref="AB259:AB263"/>
    <mergeCell ref="AC259:AC263"/>
    <mergeCell ref="M259:M263"/>
    <mergeCell ref="AA259:AA263"/>
    <mergeCell ref="A264:A267"/>
    <mergeCell ref="N264:N268"/>
    <mergeCell ref="O264:O268"/>
    <mergeCell ref="AB264:AB268"/>
    <mergeCell ref="AC264:AC268"/>
    <mergeCell ref="M264:M268"/>
    <mergeCell ref="AA264:AA268"/>
    <mergeCell ref="AE259:AE263"/>
    <mergeCell ref="AF259:AF260"/>
    <mergeCell ref="AF262:AF263"/>
    <mergeCell ref="A239:A242"/>
    <mergeCell ref="N239:N243"/>
    <mergeCell ref="O239:O243"/>
    <mergeCell ref="AB239:AB243"/>
    <mergeCell ref="AC239:AC243"/>
    <mergeCell ref="M244:M248"/>
    <mergeCell ref="AA244:AA248"/>
    <mergeCell ref="A254:A257"/>
    <mergeCell ref="N254:N258"/>
    <mergeCell ref="O254:O258"/>
    <mergeCell ref="AB254:AB258"/>
    <mergeCell ref="AC254:AC258"/>
    <mergeCell ref="A249:A252"/>
    <mergeCell ref="N249:N253"/>
    <mergeCell ref="O249:O253"/>
    <mergeCell ref="AB249:AB253"/>
    <mergeCell ref="AC249:AC253"/>
    <mergeCell ref="A244:A247"/>
    <mergeCell ref="N244:N248"/>
    <mergeCell ref="M249:M253"/>
    <mergeCell ref="AA249:AA253"/>
    <mergeCell ref="A229:A232"/>
    <mergeCell ref="N229:N233"/>
    <mergeCell ref="O229:O233"/>
    <mergeCell ref="AB229:AB233"/>
    <mergeCell ref="AC229:AC233"/>
    <mergeCell ref="A234:A237"/>
    <mergeCell ref="N234:N238"/>
    <mergeCell ref="O234:O238"/>
    <mergeCell ref="AB234:AB238"/>
    <mergeCell ref="AC234:AC238"/>
    <mergeCell ref="M234:M238"/>
    <mergeCell ref="AA234:AA238"/>
    <mergeCell ref="M229:M233"/>
    <mergeCell ref="AA229:AA233"/>
    <mergeCell ref="A199:A202"/>
    <mergeCell ref="N199:N203"/>
    <mergeCell ref="O199:O203"/>
    <mergeCell ref="AB199:AB203"/>
    <mergeCell ref="AC199:AC203"/>
    <mergeCell ref="A204:A207"/>
    <mergeCell ref="N204:N208"/>
    <mergeCell ref="O204:O208"/>
    <mergeCell ref="AB204:AB208"/>
    <mergeCell ref="AC204:AC208"/>
    <mergeCell ref="M204:M208"/>
    <mergeCell ref="AA204:AA208"/>
    <mergeCell ref="A194:A197"/>
    <mergeCell ref="N194:N198"/>
    <mergeCell ref="O194:O198"/>
    <mergeCell ref="AB194:AB198"/>
    <mergeCell ref="AC194:AC198"/>
    <mergeCell ref="A189:A192"/>
    <mergeCell ref="N189:N193"/>
    <mergeCell ref="O189:O193"/>
    <mergeCell ref="M194:M198"/>
    <mergeCell ref="AA194:AA198"/>
    <mergeCell ref="M189:M193"/>
    <mergeCell ref="AA189:AA193"/>
    <mergeCell ref="A184:A187"/>
    <mergeCell ref="N184:N188"/>
    <mergeCell ref="O184:O188"/>
    <mergeCell ref="AB184:AB188"/>
    <mergeCell ref="AC184:AC188"/>
    <mergeCell ref="A179:A182"/>
    <mergeCell ref="N179:N183"/>
    <mergeCell ref="O179:O183"/>
    <mergeCell ref="AB179:AB183"/>
    <mergeCell ref="AC179:AC183"/>
    <mergeCell ref="M179:M183"/>
    <mergeCell ref="AA179:AA183"/>
    <mergeCell ref="A169:A172"/>
    <mergeCell ref="N169:N173"/>
    <mergeCell ref="O169:O173"/>
    <mergeCell ref="AB169:AB173"/>
    <mergeCell ref="AC169:AC173"/>
    <mergeCell ref="A174:A177"/>
    <mergeCell ref="N174:N178"/>
    <mergeCell ref="O174:O178"/>
    <mergeCell ref="AB174:AB178"/>
    <mergeCell ref="AC174:AC178"/>
    <mergeCell ref="M174:M178"/>
    <mergeCell ref="AA174:AA178"/>
    <mergeCell ref="A164:A167"/>
    <mergeCell ref="N164:N168"/>
    <mergeCell ref="O164:O168"/>
    <mergeCell ref="AB164:AB168"/>
    <mergeCell ref="AC164:AC168"/>
    <mergeCell ref="A159:A162"/>
    <mergeCell ref="N159:N163"/>
    <mergeCell ref="O159:O163"/>
    <mergeCell ref="M164:M168"/>
    <mergeCell ref="AA164:AA168"/>
    <mergeCell ref="M159:M163"/>
    <mergeCell ref="AA159:AA163"/>
    <mergeCell ref="A154:A157"/>
    <mergeCell ref="N154:N158"/>
    <mergeCell ref="O154:O158"/>
    <mergeCell ref="AB154:AB158"/>
    <mergeCell ref="AC154:AC158"/>
    <mergeCell ref="A149:A152"/>
    <mergeCell ref="N149:N153"/>
    <mergeCell ref="O149:O153"/>
    <mergeCell ref="AB149:AB153"/>
    <mergeCell ref="AC149:AC153"/>
    <mergeCell ref="M149:M153"/>
    <mergeCell ref="AA149:AA153"/>
    <mergeCell ref="A144:A147"/>
    <mergeCell ref="N144:N148"/>
    <mergeCell ref="O144:O148"/>
    <mergeCell ref="AB144:AB148"/>
    <mergeCell ref="AC144:AC148"/>
    <mergeCell ref="M144:M148"/>
    <mergeCell ref="AA144:AA148"/>
    <mergeCell ref="AE144:AE148"/>
    <mergeCell ref="AF144:AF145"/>
    <mergeCell ref="AF147:AF148"/>
    <mergeCell ref="A134:A137"/>
    <mergeCell ref="N134:N138"/>
    <mergeCell ref="O134:O138"/>
    <mergeCell ref="AB134:AB138"/>
    <mergeCell ref="AC134:AC138"/>
    <mergeCell ref="A139:A142"/>
    <mergeCell ref="N139:N143"/>
    <mergeCell ref="O139:O143"/>
    <mergeCell ref="AB139:AB143"/>
    <mergeCell ref="AC139:AC143"/>
    <mergeCell ref="M139:M143"/>
    <mergeCell ref="AA139:AA143"/>
    <mergeCell ref="A129:A132"/>
    <mergeCell ref="N129:N133"/>
    <mergeCell ref="O129:O133"/>
    <mergeCell ref="AB129:AB133"/>
    <mergeCell ref="AC129:AC133"/>
    <mergeCell ref="A124:A127"/>
    <mergeCell ref="N124:N128"/>
    <mergeCell ref="M129:M133"/>
    <mergeCell ref="AA129:AA133"/>
    <mergeCell ref="M124:M128"/>
    <mergeCell ref="AA124:AA128"/>
    <mergeCell ref="A114:A117"/>
    <mergeCell ref="N114:N118"/>
    <mergeCell ref="O114:O118"/>
    <mergeCell ref="AB114:AB118"/>
    <mergeCell ref="AC114:AC118"/>
    <mergeCell ref="M114:M118"/>
    <mergeCell ref="AA114:AA118"/>
    <mergeCell ref="AE114:AE118"/>
    <mergeCell ref="AF114:AF115"/>
    <mergeCell ref="AF117:AF118"/>
    <mergeCell ref="A109:A112"/>
    <mergeCell ref="N109:N113"/>
    <mergeCell ref="O109:O113"/>
    <mergeCell ref="AB109:AB113"/>
    <mergeCell ref="AC109:AC113"/>
    <mergeCell ref="M109:M113"/>
    <mergeCell ref="AA109:AA113"/>
    <mergeCell ref="AE109:AE113"/>
    <mergeCell ref="AF109:AF110"/>
    <mergeCell ref="AF112:AF113"/>
    <mergeCell ref="A104:A107"/>
    <mergeCell ref="N104:N108"/>
    <mergeCell ref="O104:O108"/>
    <mergeCell ref="AB104:AB108"/>
    <mergeCell ref="AC104:AC108"/>
    <mergeCell ref="M104:M108"/>
    <mergeCell ref="AA104:AA108"/>
    <mergeCell ref="AE104:AE108"/>
    <mergeCell ref="AF104:AF105"/>
    <mergeCell ref="AF107:AF108"/>
    <mergeCell ref="A94:A97"/>
    <mergeCell ref="N94:N98"/>
    <mergeCell ref="M99:M103"/>
    <mergeCell ref="AA99:AA103"/>
    <mergeCell ref="A84:A87"/>
    <mergeCell ref="N84:N88"/>
    <mergeCell ref="O84:O88"/>
    <mergeCell ref="AB84:AB88"/>
    <mergeCell ref="AC84:AC88"/>
    <mergeCell ref="M84:M88"/>
    <mergeCell ref="AA84:AA88"/>
    <mergeCell ref="M89:M93"/>
    <mergeCell ref="AA89:AA93"/>
    <mergeCell ref="A99:A102"/>
    <mergeCell ref="N99:N103"/>
    <mergeCell ref="O99:O103"/>
    <mergeCell ref="AB99:AB103"/>
    <mergeCell ref="AC99:AC103"/>
    <mergeCell ref="AE84:AE88"/>
    <mergeCell ref="AF84:AF85"/>
    <mergeCell ref="AF87:AF88"/>
    <mergeCell ref="N79:N83"/>
    <mergeCell ref="O79:O83"/>
    <mergeCell ref="AB79:AB83"/>
    <mergeCell ref="AC79:AC83"/>
    <mergeCell ref="M79:M83"/>
    <mergeCell ref="AA79:AA83"/>
    <mergeCell ref="AE79:AE83"/>
    <mergeCell ref="AF79:AF80"/>
    <mergeCell ref="AF82:AF83"/>
    <mergeCell ref="A54:A57"/>
    <mergeCell ref="N54:N58"/>
    <mergeCell ref="O54:O58"/>
    <mergeCell ref="AB54:AB58"/>
    <mergeCell ref="AC54:AC58"/>
    <mergeCell ref="O64:O68"/>
    <mergeCell ref="AB64:AB68"/>
    <mergeCell ref="AC64:AC68"/>
    <mergeCell ref="A69:A72"/>
    <mergeCell ref="N69:N73"/>
    <mergeCell ref="O69:O73"/>
    <mergeCell ref="AB69:AB73"/>
    <mergeCell ref="AC69:AC73"/>
    <mergeCell ref="A64:A67"/>
    <mergeCell ref="N64:N68"/>
    <mergeCell ref="M64:M68"/>
    <mergeCell ref="AA64:AA68"/>
    <mergeCell ref="A49:A52"/>
    <mergeCell ref="N49:N53"/>
    <mergeCell ref="O49:O53"/>
    <mergeCell ref="AB49:AB53"/>
    <mergeCell ref="AC49:AC53"/>
    <mergeCell ref="A44:A47"/>
    <mergeCell ref="N44:N48"/>
    <mergeCell ref="O44:O48"/>
    <mergeCell ref="AB44:AB48"/>
    <mergeCell ref="M49:M53"/>
    <mergeCell ref="AA49:AA53"/>
    <mergeCell ref="A4:A8"/>
    <mergeCell ref="A19:A22"/>
    <mergeCell ref="N19:N23"/>
    <mergeCell ref="O19:O23"/>
    <mergeCell ref="AB19:AB23"/>
    <mergeCell ref="AC19:AC23"/>
    <mergeCell ref="AC14:AC18"/>
    <mergeCell ref="A9:A12"/>
    <mergeCell ref="N9:N13"/>
    <mergeCell ref="O9:O13"/>
    <mergeCell ref="AB9:AB13"/>
    <mergeCell ref="AC9:AC13"/>
    <mergeCell ref="N4:N8"/>
    <mergeCell ref="O4:O8"/>
    <mergeCell ref="AB4:AB8"/>
    <mergeCell ref="AC4:AC8"/>
    <mergeCell ref="M9:M13"/>
    <mergeCell ref="AA9:AA13"/>
    <mergeCell ref="A209:A212"/>
    <mergeCell ref="N209:N213"/>
    <mergeCell ref="O209:O213"/>
    <mergeCell ref="AB209:AB213"/>
    <mergeCell ref="AC209:AC213"/>
    <mergeCell ref="O214:O218"/>
    <mergeCell ref="AB214:AB218"/>
    <mergeCell ref="AC214:AC218"/>
    <mergeCell ref="A219:A222"/>
    <mergeCell ref="N219:N223"/>
    <mergeCell ref="O219:O223"/>
    <mergeCell ref="AB219:AB223"/>
    <mergeCell ref="AC219:AC223"/>
    <mergeCell ref="A214:A217"/>
    <mergeCell ref="N214:N218"/>
    <mergeCell ref="M219:M223"/>
    <mergeCell ref="AA219:AA223"/>
    <mergeCell ref="M214:M218"/>
    <mergeCell ref="AA214:AA218"/>
    <mergeCell ref="A224:A227"/>
    <mergeCell ref="N224:N228"/>
    <mergeCell ref="A59:A62"/>
    <mergeCell ref="N59:N63"/>
    <mergeCell ref="O59:O63"/>
    <mergeCell ref="AB59:AB63"/>
    <mergeCell ref="AC59:AC63"/>
    <mergeCell ref="O119:O123"/>
    <mergeCell ref="AB119:AB123"/>
    <mergeCell ref="AC119:AC123"/>
    <mergeCell ref="A89:A92"/>
    <mergeCell ref="N89:N93"/>
    <mergeCell ref="O89:O93"/>
    <mergeCell ref="AB89:AB93"/>
    <mergeCell ref="AC89:AC93"/>
    <mergeCell ref="O94:O98"/>
    <mergeCell ref="AB94:AB98"/>
    <mergeCell ref="AC94:AC98"/>
    <mergeCell ref="A119:A122"/>
    <mergeCell ref="N119:N123"/>
    <mergeCell ref="A74:A77"/>
    <mergeCell ref="N74:N78"/>
    <mergeCell ref="O74:O78"/>
    <mergeCell ref="AB74:AB78"/>
    <mergeCell ref="A79:A82"/>
    <mergeCell ref="A29:A32"/>
    <mergeCell ref="N29:N33"/>
    <mergeCell ref="O29:O33"/>
    <mergeCell ref="N14:N18"/>
    <mergeCell ref="O14:O18"/>
    <mergeCell ref="AB14:AB18"/>
    <mergeCell ref="A14:A17"/>
    <mergeCell ref="A24:A27"/>
    <mergeCell ref="N24:N28"/>
    <mergeCell ref="O24:O28"/>
    <mergeCell ref="AB24:AB28"/>
    <mergeCell ref="M19:M23"/>
    <mergeCell ref="AA19:AA23"/>
    <mergeCell ref="AB29:AB33"/>
    <mergeCell ref="M24:M28"/>
    <mergeCell ref="AA24:AA28"/>
    <mergeCell ref="A39:A42"/>
    <mergeCell ref="N39:N43"/>
    <mergeCell ref="O39:O43"/>
    <mergeCell ref="AB39:AB43"/>
    <mergeCell ref="A34:A37"/>
    <mergeCell ref="N34:N38"/>
    <mergeCell ref="O34:O38"/>
    <mergeCell ref="C1:O2"/>
    <mergeCell ref="P1:AC2"/>
    <mergeCell ref="AD1:AD3"/>
    <mergeCell ref="AE1:AF2"/>
    <mergeCell ref="M4:M8"/>
    <mergeCell ref="AA4:AA8"/>
    <mergeCell ref="AE4:AE8"/>
    <mergeCell ref="AF4:AF5"/>
    <mergeCell ref="AF7:AF8"/>
    <mergeCell ref="AE9:AE13"/>
    <mergeCell ref="AF9:AF10"/>
    <mergeCell ref="AF12:AF13"/>
    <mergeCell ref="M14:M18"/>
    <mergeCell ref="AA14:AA18"/>
    <mergeCell ref="AE14:AE18"/>
    <mergeCell ref="AF14:AF15"/>
    <mergeCell ref="AF17:AF18"/>
    <mergeCell ref="AE19:AE23"/>
    <mergeCell ref="AF19:AF20"/>
    <mergeCell ref="AF22:AF23"/>
    <mergeCell ref="AE24:AE28"/>
    <mergeCell ref="AF24:AF25"/>
    <mergeCell ref="AF27:AF28"/>
    <mergeCell ref="M29:M33"/>
    <mergeCell ref="AA29:AA33"/>
    <mergeCell ref="AE29:AE33"/>
    <mergeCell ref="AF29:AF30"/>
    <mergeCell ref="AF32:AF33"/>
    <mergeCell ref="AC24:AC28"/>
    <mergeCell ref="AC29:AC33"/>
    <mergeCell ref="AF37:AF38"/>
    <mergeCell ref="M39:M43"/>
    <mergeCell ref="AA39:AA43"/>
    <mergeCell ref="AE39:AE43"/>
    <mergeCell ref="AF39:AF40"/>
    <mergeCell ref="AF42:AF43"/>
    <mergeCell ref="M44:M48"/>
    <mergeCell ref="AA44:AA48"/>
    <mergeCell ref="AE44:AE48"/>
    <mergeCell ref="AF44:AF45"/>
    <mergeCell ref="AF47:AF48"/>
    <mergeCell ref="AC34:AC38"/>
    <mergeCell ref="AE34:AE38"/>
    <mergeCell ref="AF34:AF35"/>
    <mergeCell ref="AC44:AC48"/>
    <mergeCell ref="AC39:AC43"/>
    <mergeCell ref="AB34:AB38"/>
    <mergeCell ref="M34:M38"/>
    <mergeCell ref="AA34:AA38"/>
    <mergeCell ref="AF52:AF53"/>
    <mergeCell ref="M54:M58"/>
    <mergeCell ref="AA54:AA58"/>
    <mergeCell ref="AE54:AE58"/>
    <mergeCell ref="AF54:AF55"/>
    <mergeCell ref="AF57:AF58"/>
    <mergeCell ref="M59:M63"/>
    <mergeCell ref="AA59:AA63"/>
    <mergeCell ref="AE59:AE63"/>
    <mergeCell ref="AF59:AF60"/>
    <mergeCell ref="AF62:AF63"/>
    <mergeCell ref="AE49:AE53"/>
    <mergeCell ref="AF49:AF50"/>
    <mergeCell ref="AF67:AF68"/>
    <mergeCell ref="M69:M73"/>
    <mergeCell ref="AA69:AA73"/>
    <mergeCell ref="AE69:AE73"/>
    <mergeCell ref="AF69:AF70"/>
    <mergeCell ref="AF72:AF73"/>
    <mergeCell ref="M74:M78"/>
    <mergeCell ref="AA74:AA78"/>
    <mergeCell ref="AE74:AE78"/>
    <mergeCell ref="AF74:AF75"/>
    <mergeCell ref="AF77:AF78"/>
    <mergeCell ref="AE64:AE68"/>
    <mergeCell ref="AF64:AF65"/>
    <mergeCell ref="AC74:AC78"/>
    <mergeCell ref="AE89:AE93"/>
    <mergeCell ref="AF89:AF90"/>
    <mergeCell ref="AF92:AF93"/>
    <mergeCell ref="M94:M98"/>
    <mergeCell ref="AA94:AA98"/>
    <mergeCell ref="AE94:AE98"/>
    <mergeCell ref="AF94:AF95"/>
    <mergeCell ref="AF97:AF98"/>
    <mergeCell ref="M119:M123"/>
    <mergeCell ref="AA119:AA123"/>
    <mergeCell ref="AE119:AE123"/>
    <mergeCell ref="AF119:AF120"/>
    <mergeCell ref="AF122:AF123"/>
    <mergeCell ref="AE99:AE103"/>
    <mergeCell ref="AF99:AF100"/>
    <mergeCell ref="AF102:AF103"/>
    <mergeCell ref="AE124:AE128"/>
    <mergeCell ref="AF124:AF125"/>
    <mergeCell ref="AF127:AF128"/>
    <mergeCell ref="O124:O128"/>
    <mergeCell ref="AB124:AB128"/>
    <mergeCell ref="AC124:AC128"/>
    <mergeCell ref="AF132:AF133"/>
    <mergeCell ref="M134:M138"/>
    <mergeCell ref="AA134:AA138"/>
    <mergeCell ref="AE134:AE138"/>
    <mergeCell ref="AF134:AF135"/>
    <mergeCell ref="AF137:AF138"/>
    <mergeCell ref="AE139:AE143"/>
    <mergeCell ref="AF139:AF140"/>
    <mergeCell ref="AF142:AF143"/>
    <mergeCell ref="AE129:AE133"/>
    <mergeCell ref="AF129:AF130"/>
    <mergeCell ref="AF152:AF153"/>
    <mergeCell ref="M154:M158"/>
    <mergeCell ref="AA154:AA158"/>
    <mergeCell ref="AE154:AE158"/>
    <mergeCell ref="AF154:AF155"/>
    <mergeCell ref="AF157:AF158"/>
    <mergeCell ref="AE159:AE163"/>
    <mergeCell ref="AF159:AF160"/>
    <mergeCell ref="AF162:AF163"/>
    <mergeCell ref="AE149:AE153"/>
    <mergeCell ref="AF149:AF150"/>
    <mergeCell ref="AB159:AB163"/>
    <mergeCell ref="AC159:AC163"/>
    <mergeCell ref="AF167:AF168"/>
    <mergeCell ref="M169:M173"/>
    <mergeCell ref="AA169:AA173"/>
    <mergeCell ref="AE169:AE173"/>
    <mergeCell ref="AF169:AF170"/>
    <mergeCell ref="AF172:AF173"/>
    <mergeCell ref="AE174:AE178"/>
    <mergeCell ref="AF174:AF175"/>
    <mergeCell ref="AF177:AF178"/>
    <mergeCell ref="AE164:AE168"/>
    <mergeCell ref="AF164:AF165"/>
    <mergeCell ref="AF182:AF183"/>
    <mergeCell ref="M184:M188"/>
    <mergeCell ref="AA184:AA188"/>
    <mergeCell ref="AE184:AE188"/>
    <mergeCell ref="AF184:AF185"/>
    <mergeCell ref="AF187:AF188"/>
    <mergeCell ref="AE189:AE193"/>
    <mergeCell ref="AF189:AF190"/>
    <mergeCell ref="AF192:AF193"/>
    <mergeCell ref="AE179:AE183"/>
    <mergeCell ref="AF179:AF180"/>
    <mergeCell ref="AB189:AB193"/>
    <mergeCell ref="AC189:AC193"/>
    <mergeCell ref="AF197:AF198"/>
    <mergeCell ref="M199:M203"/>
    <mergeCell ref="AA199:AA203"/>
    <mergeCell ref="AE199:AE203"/>
    <mergeCell ref="AF199:AF200"/>
    <mergeCell ref="AF202:AF203"/>
    <mergeCell ref="AE204:AE208"/>
    <mergeCell ref="AF204:AF205"/>
    <mergeCell ref="AF207:AF208"/>
    <mergeCell ref="AE194:AE198"/>
    <mergeCell ref="AF194:AF195"/>
    <mergeCell ref="M209:M213"/>
    <mergeCell ref="AA209:AA213"/>
    <mergeCell ref="AE209:AE213"/>
    <mergeCell ref="AF209:AF210"/>
    <mergeCell ref="AF212:AF213"/>
    <mergeCell ref="AE214:AE218"/>
    <mergeCell ref="AF214:AF215"/>
    <mergeCell ref="AF217:AF218"/>
    <mergeCell ref="AF222:AF223"/>
    <mergeCell ref="M224:M228"/>
    <mergeCell ref="AA224:AA228"/>
    <mergeCell ref="AE224:AE228"/>
    <mergeCell ref="AF224:AF225"/>
    <mergeCell ref="AF227:AF228"/>
    <mergeCell ref="AE229:AE233"/>
    <mergeCell ref="AF229:AF230"/>
    <mergeCell ref="AF232:AF233"/>
    <mergeCell ref="AE219:AE223"/>
    <mergeCell ref="AF219:AF220"/>
    <mergeCell ref="O224:O228"/>
    <mergeCell ref="AB224:AB228"/>
    <mergeCell ref="AC224:AC228"/>
    <mergeCell ref="M239:M243"/>
    <mergeCell ref="AA239:AA243"/>
    <mergeCell ref="AE239:AE243"/>
    <mergeCell ref="AF239:AF240"/>
    <mergeCell ref="AF242:AF243"/>
    <mergeCell ref="AE234:AE238"/>
    <mergeCell ref="AF234:AF235"/>
    <mergeCell ref="AF237:AF238"/>
    <mergeCell ref="AE244:AE248"/>
    <mergeCell ref="AF244:AF245"/>
    <mergeCell ref="AF247:AF248"/>
    <mergeCell ref="AF252:AF253"/>
    <mergeCell ref="M254:M258"/>
    <mergeCell ref="AA254:AA258"/>
    <mergeCell ref="AE254:AE258"/>
    <mergeCell ref="AF254:AF255"/>
    <mergeCell ref="AF257:AF258"/>
    <mergeCell ref="O244:O248"/>
    <mergeCell ref="AB244:AB248"/>
    <mergeCell ref="AC244:AC248"/>
    <mergeCell ref="AE249:AE253"/>
    <mergeCell ref="AF249:AF250"/>
  </mergeCells>
  <conditionalFormatting sqref="AD214:AD268">
    <cfRule type="containsText" dxfId="889" priority="5" operator="containsText" text="Cycle Incomplete">
      <formula>NOT(ISERROR(SEARCH("Cycle Incomplete",AD214)))</formula>
    </cfRule>
    <cfRule type="containsText" dxfId="888" priority="6" operator="containsText" text="No">
      <formula>NOT(ISERROR(SEARCH("No",AD214)))</formula>
    </cfRule>
  </conditionalFormatting>
  <conditionalFormatting sqref="AD214:AD268">
    <cfRule type="containsText" dxfId="887" priority="4" operator="containsText" text="Cycle Complete">
      <formula>NOT(ISERROR(SEARCH("Cycle Complete",AD214)))</formula>
    </cfRule>
  </conditionalFormatting>
  <conditionalFormatting sqref="AD4:AD213">
    <cfRule type="containsText" dxfId="886" priority="2" operator="containsText" text="Cycle Incomplete">
      <formula>NOT(ISERROR(SEARCH("Cycle Incomplete",AD4)))</formula>
    </cfRule>
    <cfRule type="containsText" dxfId="885" priority="3" operator="containsText" text="No">
      <formula>NOT(ISERROR(SEARCH("No",AD4)))</formula>
    </cfRule>
  </conditionalFormatting>
  <conditionalFormatting sqref="AD4:AD213">
    <cfRule type="containsText" dxfId="884" priority="1" operator="containsText" text="Cycle Complete">
      <formula>NOT(ISERROR(SEARCH("Cycle Complete",AD4)))</formula>
    </cfRule>
  </conditionalFormatting>
  <dataValidations count="3">
    <dataValidation type="whole" allowBlank="1" showInputMessage="1" showErrorMessage="1" sqref="P269:Z1048576 C269:L1048576" xr:uid="{F0022EC7-0ED1-4E6D-BBA8-5E4A2B49DB2C}">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A4:AA268" xr:uid="{CD469C0A-5750-40C4-88FF-29537A5923B4}">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M4:M268" xr:uid="{98719990-7954-47D0-B151-6CBA160E40CB}">
      <formula1>0</formula1>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85C67991-EAE0-4955-AFCA-1FA10AE92563}">
          <x14:formula1>
            <xm:f>Lists!$D$2:$D$3</xm:f>
          </x14:formula1>
          <xm:sqref>AF4 AF9 AF14 AF19 AF24 AF29 AF34 AF39 AF44 AF49 AF54 AF59 AF64 AF69 AF74 AF79 AF84 AF89 AF94 AF99 AF104 AF109 AF114 AF119 AF124 AF129 AF264 AF144 AF149 AF154 AF159 AF164 AF169 AF174 AF179 AF184 AF189 AF194 AF199 AF204 AF209 AF214 AF219 AF224 AF229 AF234 AF239 AF244 AF249 AF254 AF259 AF269:AF1048576 AF134:AF135 AF139</xm:sqref>
        </x14:dataValidation>
        <x14:dataValidation type="list" allowBlank="1" showInputMessage="1" showErrorMessage="1" xr:uid="{5AF33F60-884F-4C6E-A5E2-794649963DC0}">
          <x14:formula1>
            <xm:f>Lists!$A$2:$A$51</xm:f>
          </x14:formula1>
          <xm:sqref>A269:A1048576</xm:sqref>
        </x14:dataValidation>
        <x14:dataValidation type="list" allowBlank="1" showInputMessage="1" showErrorMessage="1" xr:uid="{124221F6-FC2F-440C-9CDB-F95772A1D56F}">
          <x14:formula1>
            <xm:f>Lists!$C$2:$C$12</xm:f>
          </x14:formula1>
          <xm:sqref>AE4:AE1048576</xm:sqref>
        </x14:dataValidation>
        <x14:dataValidation type="list" allowBlank="1" showInputMessage="1" showErrorMessage="1" xr:uid="{7F620548-7AB1-42D9-A934-8E2D08371FE0}">
          <x14:formula1>
            <xm:f>Lists!$B$2:$B$11</xm:f>
          </x14:formula1>
          <xm:sqref>AF7:AF8 AF12:AF13 AF17:AF18 AF22:AF23 AF27:AF28 AF32:AF33 AF37:AF38 AF42:AF43 AF47:AF48 AF52:AF53 AF57:AF58 AF62:AF63 AF67:AF68 AF72:AF73 AF77:AF78 AF82:AF83 AF87:AF88 AF92:AF93 AF97:AF98 AF102:AF103 AF107:AF108 AF112:AF113 AF117:AF118 AF122:AF123 AF127:AF128 AF132:AF133 AF142:AF143 AF147:AF148 AF152:AF153 AF157:AF158 AF162:AF163 AF167:AF168 AF172:AF173 AF177:AF178 AF182:AF183 AF187:AF188 AF192:AF193 AF197:AF198 AF202:AF203 AF207:AF208 AF212:AF213 AF217:AF218 AF222:AF223 AF227:AF228 AF232:AF233 AF237:AF238 AF242:AF243 AF247:AF248 AF252:AF253 AF257:AF258 AF262:AF263 AF267:AF268 AF137:AF138</xm:sqref>
        </x14:dataValidation>
        <x14:dataValidation type="list" allowBlank="1" showInputMessage="1" showErrorMessage="1" xr:uid="{D8B5875A-38DF-4EE4-9A1C-D5D16CB68088}">
          <x14:formula1>
            <xm:f>Lists!$E$2:$E$3</xm:f>
          </x14:formula1>
          <xm:sqref>P4:Z268 C4:L268</xm:sqref>
        </x14:dataValidation>
        <x14:dataValidation type="list" allowBlank="1" showInputMessage="1" showErrorMessage="1" xr:uid="{773025C7-9DB2-48DF-9354-81A4FB7706BA}">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F268"/>
  <sheetViews>
    <sheetView showGridLines="0" showRowColHeaders="0" workbookViewId="0">
      <pane xSplit="2" ySplit="3" topLeftCell="C4" activePane="bottomRight" state="frozen"/>
      <selection pane="topRight" activeCell="C1" sqref="C1"/>
      <selection pane="bottomLeft" activeCell="A4" sqref="A4"/>
      <selection pane="bottomRight" activeCell="B1" sqref="B1"/>
    </sheetView>
  </sheetViews>
  <sheetFormatPr defaultRowHeight="15" x14ac:dyDescent="0.2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1" width="14.28515625" style="2" customWidth="1"/>
    <col min="12" max="12" width="9.140625" style="2"/>
    <col min="13" max="13" width="17.42578125" style="2" customWidth="1"/>
    <col min="14" max="14" width="9.140625" style="2" hidden="1" customWidth="1"/>
    <col min="15" max="15" width="13.42578125" style="7" hidden="1" customWidth="1"/>
    <col min="16" max="16" width="14.42578125" style="2" customWidth="1"/>
    <col min="17" max="17" width="13.140625" style="2" customWidth="1"/>
    <col min="18" max="18" width="15.28515625" style="2" customWidth="1"/>
    <col min="19" max="20" width="13.140625" style="2" customWidth="1"/>
    <col min="21" max="21" width="15.7109375" style="2" customWidth="1"/>
    <col min="22" max="22" width="17" style="2" customWidth="1"/>
    <col min="23" max="23" width="15.28515625" style="2" customWidth="1"/>
    <col min="24" max="25" width="14.28515625" style="2" customWidth="1"/>
    <col min="26" max="26" width="9.140625" style="2"/>
    <col min="27" max="27" width="15.7109375" style="2" customWidth="1"/>
    <col min="28" max="28" width="9.140625" style="7" hidden="1" customWidth="1"/>
    <col min="29" max="29" width="12.140625" style="7" hidden="1" customWidth="1"/>
    <col min="30" max="30" width="23.28515625" style="7" bestFit="1" customWidth="1"/>
    <col min="31" max="32" width="19.28515625" customWidth="1"/>
  </cols>
  <sheetData>
    <row r="1" spans="1:32" ht="19.5" thickBot="1" x14ac:dyDescent="0.3">
      <c r="A1" s="91" t="s">
        <v>100</v>
      </c>
      <c r="B1" s="95"/>
      <c r="C1" s="174" t="s">
        <v>42</v>
      </c>
      <c r="D1" s="174"/>
      <c r="E1" s="174"/>
      <c r="F1" s="174"/>
      <c r="G1" s="174"/>
      <c r="H1" s="174"/>
      <c r="I1" s="174"/>
      <c r="J1" s="174"/>
      <c r="K1" s="174"/>
      <c r="L1" s="174"/>
      <c r="M1" s="174"/>
      <c r="N1" s="174"/>
      <c r="O1" s="174"/>
      <c r="P1" s="172" t="s">
        <v>43</v>
      </c>
      <c r="Q1" s="172"/>
      <c r="R1" s="172"/>
      <c r="S1" s="172"/>
      <c r="T1" s="172"/>
      <c r="U1" s="172"/>
      <c r="V1" s="172"/>
      <c r="W1" s="172"/>
      <c r="X1" s="172"/>
      <c r="Y1" s="172"/>
      <c r="Z1" s="172"/>
      <c r="AA1" s="172"/>
      <c r="AB1" s="172"/>
      <c r="AC1" s="172"/>
      <c r="AD1" s="175"/>
      <c r="AE1" s="173" t="s">
        <v>19</v>
      </c>
      <c r="AF1" s="173"/>
    </row>
    <row r="2" spans="1:32" ht="31.5" thickTop="1" thickBot="1" x14ac:dyDescent="0.3">
      <c r="A2" s="92" t="s">
        <v>85</v>
      </c>
      <c r="B2" s="96"/>
      <c r="C2" s="174"/>
      <c r="D2" s="174"/>
      <c r="E2" s="174"/>
      <c r="F2" s="174"/>
      <c r="G2" s="174"/>
      <c r="H2" s="174"/>
      <c r="I2" s="174"/>
      <c r="J2" s="174"/>
      <c r="K2" s="174"/>
      <c r="L2" s="174"/>
      <c r="M2" s="174"/>
      <c r="N2" s="174"/>
      <c r="O2" s="174"/>
      <c r="P2" s="172"/>
      <c r="Q2" s="172"/>
      <c r="R2" s="172"/>
      <c r="S2" s="172"/>
      <c r="T2" s="172"/>
      <c r="U2" s="172"/>
      <c r="V2" s="172"/>
      <c r="W2" s="172"/>
      <c r="X2" s="172"/>
      <c r="Y2" s="172"/>
      <c r="Z2" s="172"/>
      <c r="AA2" s="172"/>
      <c r="AB2" s="172"/>
      <c r="AC2" s="172"/>
      <c r="AD2" s="175"/>
      <c r="AE2" s="173"/>
      <c r="AF2" s="173"/>
    </row>
    <row r="3" spans="1:32" s="1" customFormat="1" ht="46.5" thickTop="1" thickBot="1" x14ac:dyDescent="0.3">
      <c r="A3" s="62" t="s">
        <v>14</v>
      </c>
      <c r="B3" s="62" t="s">
        <v>0</v>
      </c>
      <c r="C3" s="63" t="s">
        <v>101</v>
      </c>
      <c r="D3" s="63" t="s">
        <v>102</v>
      </c>
      <c r="E3" s="63" t="s">
        <v>1</v>
      </c>
      <c r="F3" s="63" t="s">
        <v>2</v>
      </c>
      <c r="G3" s="63" t="s">
        <v>3</v>
      </c>
      <c r="H3" s="63" t="s">
        <v>4</v>
      </c>
      <c r="I3" s="63" t="s">
        <v>103</v>
      </c>
      <c r="J3" s="63" t="s">
        <v>7</v>
      </c>
      <c r="K3" s="63" t="s">
        <v>104</v>
      </c>
      <c r="L3" s="63" t="s">
        <v>8</v>
      </c>
      <c r="M3" s="63" t="s">
        <v>38</v>
      </c>
      <c r="N3" s="69" t="s">
        <v>9</v>
      </c>
      <c r="O3" s="69" t="s">
        <v>61</v>
      </c>
      <c r="P3" s="64" t="s">
        <v>6</v>
      </c>
      <c r="Q3" s="64" t="s">
        <v>105</v>
      </c>
      <c r="R3" s="64" t="s">
        <v>103</v>
      </c>
      <c r="S3" s="64" t="s">
        <v>106</v>
      </c>
      <c r="T3" s="64" t="s">
        <v>10</v>
      </c>
      <c r="U3" s="64" t="s">
        <v>5</v>
      </c>
      <c r="V3" s="64" t="s">
        <v>107</v>
      </c>
      <c r="W3" s="64" t="s">
        <v>11</v>
      </c>
      <c r="X3" s="64" t="s">
        <v>12</v>
      </c>
      <c r="Y3" s="64" t="s">
        <v>108</v>
      </c>
      <c r="Z3" s="64" t="s">
        <v>8</v>
      </c>
      <c r="AA3" s="64" t="s">
        <v>39</v>
      </c>
      <c r="AB3" s="70" t="s">
        <v>13</v>
      </c>
      <c r="AC3" s="70" t="s">
        <v>57</v>
      </c>
      <c r="AD3" s="176" t="s">
        <v>58</v>
      </c>
      <c r="AE3" s="65" t="s">
        <v>18</v>
      </c>
      <c r="AF3" s="65" t="s">
        <v>33</v>
      </c>
    </row>
    <row r="4" spans="1:32" ht="15.75" thickTop="1" x14ac:dyDescent="0.25">
      <c r="A4" s="180"/>
      <c r="B4" s="60"/>
      <c r="C4" s="61"/>
      <c r="D4" s="61"/>
      <c r="E4" s="61"/>
      <c r="F4" s="61"/>
      <c r="G4" s="61"/>
      <c r="H4" s="61"/>
      <c r="I4" s="61"/>
      <c r="J4" s="61"/>
      <c r="K4" s="61"/>
      <c r="L4" s="61"/>
      <c r="M4" s="165"/>
      <c r="N4" s="122">
        <f>COUNTIF(C4:L8,"y")</f>
        <v>0</v>
      </c>
      <c r="O4" s="146" t="str">
        <f>IF(N4&gt;0,"OK","No Observation")</f>
        <v>No Observation</v>
      </c>
      <c r="P4" s="61"/>
      <c r="Q4" s="61"/>
      <c r="R4" s="61"/>
      <c r="S4" s="61"/>
      <c r="T4" s="61"/>
      <c r="U4" s="61"/>
      <c r="V4" s="61"/>
      <c r="W4" s="61"/>
      <c r="X4" s="61"/>
      <c r="Y4" s="61"/>
      <c r="Z4" s="61"/>
      <c r="AA4" s="165"/>
      <c r="AB4" s="122">
        <f>COUNTIF(P4:Z8,"Y")</f>
        <v>0</v>
      </c>
      <c r="AC4" s="146" t="str">
        <f>IF(AB4&gt;0,"OK","No Debrief")</f>
        <v>No Debrief</v>
      </c>
      <c r="AD4" s="56" t="s">
        <v>62</v>
      </c>
      <c r="AE4" s="150"/>
      <c r="AF4" s="149"/>
    </row>
    <row r="5" spans="1:32" x14ac:dyDescent="0.25">
      <c r="A5" s="181"/>
      <c r="B5" s="35"/>
      <c r="C5" s="36"/>
      <c r="D5" s="36"/>
      <c r="E5" s="36"/>
      <c r="F5" s="36"/>
      <c r="G5" s="36"/>
      <c r="H5" s="36"/>
      <c r="I5" s="36"/>
      <c r="J5" s="36"/>
      <c r="K5" s="36"/>
      <c r="L5" s="36"/>
      <c r="M5" s="144"/>
      <c r="N5" s="123"/>
      <c r="O5" s="147"/>
      <c r="P5" s="36"/>
      <c r="Q5" s="36"/>
      <c r="R5" s="36"/>
      <c r="S5" s="36"/>
      <c r="T5" s="36"/>
      <c r="U5" s="36"/>
      <c r="V5" s="36"/>
      <c r="W5" s="36"/>
      <c r="X5" s="36"/>
      <c r="Y5" s="36"/>
      <c r="Z5" s="36"/>
      <c r="AA5" s="144"/>
      <c r="AB5" s="123"/>
      <c r="AC5" s="147"/>
      <c r="AD5" s="94" t="str">
        <f>IF(O4="OK", "Yes", "No")</f>
        <v>No</v>
      </c>
      <c r="AE5" s="126"/>
      <c r="AF5" s="150"/>
    </row>
    <row r="6" spans="1:32" x14ac:dyDescent="0.25">
      <c r="A6" s="181"/>
      <c r="B6" s="35"/>
      <c r="C6" s="36"/>
      <c r="D6" s="36"/>
      <c r="E6" s="36"/>
      <c r="F6" s="36"/>
      <c r="G6" s="36"/>
      <c r="H6" s="36"/>
      <c r="I6" s="36"/>
      <c r="J6" s="36"/>
      <c r="K6" s="36"/>
      <c r="L6" s="36"/>
      <c r="M6" s="144"/>
      <c r="N6" s="123"/>
      <c r="O6" s="147"/>
      <c r="P6" s="36"/>
      <c r="Q6" s="36"/>
      <c r="R6" s="36"/>
      <c r="S6" s="36"/>
      <c r="T6" s="36"/>
      <c r="U6" s="36"/>
      <c r="V6" s="36"/>
      <c r="W6" s="36"/>
      <c r="X6" s="36"/>
      <c r="Y6" s="36"/>
      <c r="Z6" s="36"/>
      <c r="AA6" s="144"/>
      <c r="AB6" s="123"/>
      <c r="AC6" s="147"/>
      <c r="AD6" s="55" t="s">
        <v>63</v>
      </c>
      <c r="AE6" s="126"/>
      <c r="AF6" s="93" t="s">
        <v>86</v>
      </c>
    </row>
    <row r="7" spans="1:32" x14ac:dyDescent="0.25">
      <c r="A7" s="181"/>
      <c r="B7" s="35"/>
      <c r="C7" s="36"/>
      <c r="D7" s="36"/>
      <c r="E7" s="36"/>
      <c r="F7" s="36"/>
      <c r="G7" s="36"/>
      <c r="H7" s="36"/>
      <c r="I7" s="36"/>
      <c r="J7" s="36"/>
      <c r="K7" s="36"/>
      <c r="L7" s="36"/>
      <c r="M7" s="144"/>
      <c r="N7" s="123"/>
      <c r="O7" s="147"/>
      <c r="P7" s="36"/>
      <c r="Q7" s="36"/>
      <c r="R7" s="36"/>
      <c r="S7" s="36"/>
      <c r="T7" s="36"/>
      <c r="U7" s="36"/>
      <c r="V7" s="36"/>
      <c r="W7" s="36"/>
      <c r="X7" s="36"/>
      <c r="Y7" s="36"/>
      <c r="Z7" s="36"/>
      <c r="AA7" s="144"/>
      <c r="AB7" s="123"/>
      <c r="AC7" s="147"/>
      <c r="AD7" s="94" t="str">
        <f>IF(AC4="OK","Yes","No")</f>
        <v>No</v>
      </c>
      <c r="AE7" s="126"/>
      <c r="AF7" s="134"/>
    </row>
    <row r="8" spans="1:32" x14ac:dyDescent="0.25">
      <c r="A8" s="182"/>
      <c r="B8" s="37"/>
      <c r="C8" s="38"/>
      <c r="D8" s="38"/>
      <c r="E8" s="38"/>
      <c r="F8" s="38"/>
      <c r="G8" s="38"/>
      <c r="H8" s="38"/>
      <c r="I8" s="38"/>
      <c r="J8" s="38"/>
      <c r="K8" s="38"/>
      <c r="L8" s="38"/>
      <c r="M8" s="145"/>
      <c r="N8" s="124"/>
      <c r="O8" s="148"/>
      <c r="P8" s="38"/>
      <c r="Q8" s="38"/>
      <c r="R8" s="38"/>
      <c r="S8" s="38"/>
      <c r="T8" s="38"/>
      <c r="U8" s="38"/>
      <c r="V8" s="38"/>
      <c r="W8" s="38"/>
      <c r="X8" s="38"/>
      <c r="Y8" s="38"/>
      <c r="Z8" s="38"/>
      <c r="AA8" s="145"/>
      <c r="AB8" s="124"/>
      <c r="AC8" s="148"/>
      <c r="AD8" s="57" t="str">
        <f>IF(AND(AD5="Yes",AD7="Yes"),"Cycle Complete","Cycle Incomplete")</f>
        <v>Cycle Incomplete</v>
      </c>
      <c r="AE8" s="127"/>
      <c r="AF8" s="135"/>
    </row>
    <row r="9" spans="1:32" x14ac:dyDescent="0.25">
      <c r="A9" s="152"/>
      <c r="B9" s="39"/>
      <c r="C9" s="40"/>
      <c r="D9" s="40"/>
      <c r="E9" s="52"/>
      <c r="F9" s="40"/>
      <c r="G9" s="52"/>
      <c r="H9" s="40"/>
      <c r="I9" s="52"/>
      <c r="J9" s="40"/>
      <c r="K9" s="40"/>
      <c r="L9" s="40"/>
      <c r="M9" s="169"/>
      <c r="N9" s="131">
        <f>COUNTIF(C9:L13,"y")</f>
        <v>0</v>
      </c>
      <c r="O9" s="140" t="str">
        <f t="shared" ref="O9" si="0">IF(N9&gt;0,"OK","No Observation")</f>
        <v>No Observation</v>
      </c>
      <c r="P9" s="40"/>
      <c r="Q9" s="40"/>
      <c r="R9" s="40"/>
      <c r="S9" s="40"/>
      <c r="T9" s="40"/>
      <c r="U9" s="40"/>
      <c r="V9" s="40"/>
      <c r="W9" s="40"/>
      <c r="X9" s="40"/>
      <c r="Y9" s="40"/>
      <c r="Z9" s="40"/>
      <c r="AA9" s="169"/>
      <c r="AB9" s="131">
        <f>COUNTIF(P9:Z13,"Y")</f>
        <v>0</v>
      </c>
      <c r="AC9" s="140" t="str">
        <f t="shared" ref="AC9" si="1">IF(AB9&gt;0,"OK","No Debrief")</f>
        <v>No Debrief</v>
      </c>
      <c r="AD9" s="68" t="s">
        <v>62</v>
      </c>
      <c r="AE9" s="177"/>
      <c r="AF9" s="136"/>
    </row>
    <row r="10" spans="1:32" x14ac:dyDescent="0.25">
      <c r="A10" s="153"/>
      <c r="B10" s="41"/>
      <c r="C10" s="51"/>
      <c r="D10" s="42"/>
      <c r="E10" s="42"/>
      <c r="F10" s="42"/>
      <c r="G10" s="42"/>
      <c r="H10" s="42"/>
      <c r="I10" s="42"/>
      <c r="J10" s="42"/>
      <c r="K10" s="42"/>
      <c r="L10" s="42"/>
      <c r="M10" s="170"/>
      <c r="N10" s="132"/>
      <c r="O10" s="141"/>
      <c r="P10" s="42"/>
      <c r="Q10" s="42"/>
      <c r="R10" s="42"/>
      <c r="S10" s="42"/>
      <c r="T10" s="42"/>
      <c r="U10" s="42"/>
      <c r="V10" s="42"/>
      <c r="W10" s="42"/>
      <c r="X10" s="42"/>
      <c r="Y10" s="51"/>
      <c r="Z10" s="42"/>
      <c r="AA10" s="170"/>
      <c r="AB10" s="132"/>
      <c r="AC10" s="141"/>
      <c r="AD10" s="94" t="str">
        <f>IF(O9="OK", "Yes", "No")</f>
        <v>No</v>
      </c>
      <c r="AE10" s="178"/>
      <c r="AF10" s="137"/>
    </row>
    <row r="11" spans="1:32" x14ac:dyDescent="0.25">
      <c r="A11" s="153"/>
      <c r="B11" s="41"/>
      <c r="C11" s="42"/>
      <c r="D11" s="42"/>
      <c r="E11" s="42"/>
      <c r="F11" s="42"/>
      <c r="G11" s="42"/>
      <c r="H11" s="42"/>
      <c r="I11" s="42"/>
      <c r="J11" s="42"/>
      <c r="K11" s="42"/>
      <c r="L11" s="42"/>
      <c r="M11" s="170"/>
      <c r="N11" s="132"/>
      <c r="O11" s="141"/>
      <c r="P11" s="42"/>
      <c r="Q11" s="42"/>
      <c r="R11" s="42"/>
      <c r="S11" s="42"/>
      <c r="T11" s="42"/>
      <c r="U11" s="42"/>
      <c r="V11" s="42"/>
      <c r="W11" s="42"/>
      <c r="X11" s="42"/>
      <c r="Y11" s="42"/>
      <c r="Z11" s="42"/>
      <c r="AA11" s="170"/>
      <c r="AB11" s="132"/>
      <c r="AC11" s="141"/>
      <c r="AD11" s="55" t="s">
        <v>63</v>
      </c>
      <c r="AE11" s="178"/>
      <c r="AF11" s="93" t="s">
        <v>86</v>
      </c>
    </row>
    <row r="12" spans="1:32" x14ac:dyDescent="0.25">
      <c r="A12" s="154"/>
      <c r="B12" s="41"/>
      <c r="C12" s="42"/>
      <c r="D12" s="42"/>
      <c r="E12" s="42"/>
      <c r="F12" s="42"/>
      <c r="G12" s="42"/>
      <c r="H12" s="42"/>
      <c r="I12" s="42"/>
      <c r="J12" s="42"/>
      <c r="K12" s="42"/>
      <c r="L12" s="42"/>
      <c r="M12" s="170"/>
      <c r="N12" s="132"/>
      <c r="O12" s="141"/>
      <c r="P12" s="42"/>
      <c r="Q12" s="42"/>
      <c r="R12" s="42"/>
      <c r="S12" s="42"/>
      <c r="T12" s="42"/>
      <c r="U12" s="42"/>
      <c r="V12" s="42"/>
      <c r="W12" s="42"/>
      <c r="X12" s="42"/>
      <c r="Y12" s="42"/>
      <c r="Z12" s="42"/>
      <c r="AA12" s="170"/>
      <c r="AB12" s="132"/>
      <c r="AC12" s="141"/>
      <c r="AD12" s="94" t="str">
        <f>IF(AC9="OK","Yes","No")</f>
        <v>No</v>
      </c>
      <c r="AE12" s="178"/>
      <c r="AF12" s="138"/>
    </row>
    <row r="13" spans="1:32" x14ac:dyDescent="0.25">
      <c r="A13" s="53" t="str">
        <f>IF(AND(B9&gt;0, AD8="Cycle Complete"), "", "Caution: Previous cycle incomplete")</f>
        <v>Caution: Previous cycle incomplete</v>
      </c>
      <c r="B13" s="43"/>
      <c r="C13" s="44"/>
      <c r="D13" s="44"/>
      <c r="E13" s="44"/>
      <c r="F13" s="44"/>
      <c r="G13" s="44"/>
      <c r="H13" s="44"/>
      <c r="I13" s="44"/>
      <c r="J13" s="44"/>
      <c r="K13" s="44"/>
      <c r="L13" s="44"/>
      <c r="M13" s="171"/>
      <c r="N13" s="133"/>
      <c r="O13" s="142"/>
      <c r="P13" s="44"/>
      <c r="Q13" s="44"/>
      <c r="R13" s="44"/>
      <c r="S13" s="44"/>
      <c r="T13" s="44"/>
      <c r="U13" s="44"/>
      <c r="V13" s="44"/>
      <c r="W13" s="44"/>
      <c r="X13" s="44"/>
      <c r="Y13" s="44"/>
      <c r="Z13" s="44"/>
      <c r="AA13" s="171"/>
      <c r="AB13" s="133"/>
      <c r="AC13" s="142"/>
      <c r="AD13" s="57" t="str">
        <f>IF(AND(AD10="Yes",AD12="Yes"),"Cycle Complete","Cycle Incomplete")</f>
        <v>Cycle Incomplete</v>
      </c>
      <c r="AE13" s="179"/>
      <c r="AF13" s="139"/>
    </row>
    <row r="14" spans="1:32" ht="15" customHeight="1" x14ac:dyDescent="0.25">
      <c r="A14" s="155"/>
      <c r="B14" s="33"/>
      <c r="C14" s="34"/>
      <c r="D14" s="34"/>
      <c r="E14" s="34"/>
      <c r="F14" s="34"/>
      <c r="G14" s="34"/>
      <c r="H14" s="34"/>
      <c r="I14" s="34"/>
      <c r="J14" s="34"/>
      <c r="K14" s="34"/>
      <c r="L14" s="34"/>
      <c r="M14" s="143"/>
      <c r="N14" s="122">
        <f>COUNTIF(C14:L18,"y")</f>
        <v>0</v>
      </c>
      <c r="O14" s="146" t="str">
        <f t="shared" ref="O14" si="2">IF(N14&gt;0,"OK","No Observation")</f>
        <v>No Observation</v>
      </c>
      <c r="P14" s="34"/>
      <c r="Q14" s="34"/>
      <c r="R14" s="34"/>
      <c r="S14" s="34"/>
      <c r="T14" s="34"/>
      <c r="U14" s="34"/>
      <c r="V14" s="34"/>
      <c r="W14" s="34"/>
      <c r="X14" s="34"/>
      <c r="Y14" s="34"/>
      <c r="Z14" s="34"/>
      <c r="AA14" s="143"/>
      <c r="AB14" s="122">
        <f>COUNTIF(P14:Z18,"Y")</f>
        <v>0</v>
      </c>
      <c r="AC14" s="146" t="str">
        <f t="shared" ref="AC14:AC24" si="3">IF(AB14&gt;0,"OK","No Debrief")</f>
        <v>No Debrief</v>
      </c>
      <c r="AD14" s="68" t="s">
        <v>62</v>
      </c>
      <c r="AE14" s="125"/>
      <c r="AF14" s="151"/>
    </row>
    <row r="15" spans="1:32" x14ac:dyDescent="0.25">
      <c r="A15" s="156"/>
      <c r="B15" s="35"/>
      <c r="C15" s="36"/>
      <c r="D15" s="36"/>
      <c r="E15" s="36"/>
      <c r="F15" s="36"/>
      <c r="G15" s="36"/>
      <c r="H15" s="36"/>
      <c r="I15" s="36"/>
      <c r="J15" s="36"/>
      <c r="K15" s="36"/>
      <c r="L15" s="36"/>
      <c r="M15" s="144"/>
      <c r="N15" s="123"/>
      <c r="O15" s="147"/>
      <c r="P15" s="36"/>
      <c r="Q15" s="36"/>
      <c r="R15" s="36"/>
      <c r="S15" s="36"/>
      <c r="T15" s="36"/>
      <c r="U15" s="36"/>
      <c r="V15" s="36"/>
      <c r="W15" s="36"/>
      <c r="X15" s="36"/>
      <c r="Y15" s="36"/>
      <c r="Z15" s="36"/>
      <c r="AA15" s="144"/>
      <c r="AB15" s="123"/>
      <c r="AC15" s="147"/>
      <c r="AD15" s="94" t="str">
        <f>IF(O14="OK", "Yes", "No")</f>
        <v>No</v>
      </c>
      <c r="AE15" s="126"/>
      <c r="AF15" s="150"/>
    </row>
    <row r="16" spans="1:32" x14ac:dyDescent="0.25">
      <c r="A16" s="156"/>
      <c r="B16" s="35"/>
      <c r="C16" s="36"/>
      <c r="D16" s="36"/>
      <c r="E16" s="36"/>
      <c r="F16" s="36"/>
      <c r="G16" s="36"/>
      <c r="H16" s="36"/>
      <c r="I16" s="36"/>
      <c r="J16" s="36"/>
      <c r="K16" s="36"/>
      <c r="L16" s="36"/>
      <c r="M16" s="144"/>
      <c r="N16" s="123"/>
      <c r="O16" s="147"/>
      <c r="P16" s="36"/>
      <c r="Q16" s="36"/>
      <c r="R16" s="36"/>
      <c r="S16" s="36"/>
      <c r="T16" s="36"/>
      <c r="U16" s="36"/>
      <c r="V16" s="36"/>
      <c r="W16" s="36"/>
      <c r="X16" s="36"/>
      <c r="Y16" s="36"/>
      <c r="Z16" s="36"/>
      <c r="AA16" s="144"/>
      <c r="AB16" s="123"/>
      <c r="AC16" s="147"/>
      <c r="AD16" s="55" t="s">
        <v>63</v>
      </c>
      <c r="AE16" s="126"/>
      <c r="AF16" s="93" t="s">
        <v>86</v>
      </c>
    </row>
    <row r="17" spans="1:32" x14ac:dyDescent="0.25">
      <c r="A17" s="157"/>
      <c r="B17" s="35"/>
      <c r="C17" s="36"/>
      <c r="D17" s="36"/>
      <c r="E17" s="36"/>
      <c r="F17" s="36"/>
      <c r="G17" s="36"/>
      <c r="H17" s="36"/>
      <c r="I17" s="36"/>
      <c r="J17" s="36"/>
      <c r="K17" s="36"/>
      <c r="L17" s="36"/>
      <c r="M17" s="144"/>
      <c r="N17" s="123"/>
      <c r="O17" s="147"/>
      <c r="P17" s="36"/>
      <c r="Q17" s="36"/>
      <c r="R17" s="36"/>
      <c r="S17" s="36"/>
      <c r="T17" s="36"/>
      <c r="U17" s="36"/>
      <c r="V17" s="36"/>
      <c r="W17" s="36"/>
      <c r="X17" s="36"/>
      <c r="Y17" s="36"/>
      <c r="Z17" s="36"/>
      <c r="AA17" s="144"/>
      <c r="AB17" s="123"/>
      <c r="AC17" s="147"/>
      <c r="AD17" s="94" t="str">
        <f>IF(AC14="OK","Yes","No")</f>
        <v>No</v>
      </c>
      <c r="AE17" s="126"/>
      <c r="AF17" s="134"/>
    </row>
    <row r="18" spans="1:32" x14ac:dyDescent="0.25">
      <c r="A18" s="71" t="str">
        <f>IF(AD13="Cycle Complete", "", "Caution: Previous cycle incomplete")</f>
        <v>Caution: Previous cycle incomplete</v>
      </c>
      <c r="B18" s="37"/>
      <c r="C18" s="38"/>
      <c r="D18" s="38"/>
      <c r="E18" s="38"/>
      <c r="F18" s="38"/>
      <c r="G18" s="38"/>
      <c r="H18" s="38"/>
      <c r="I18" s="38"/>
      <c r="J18" s="38"/>
      <c r="K18" s="38"/>
      <c r="L18" s="38"/>
      <c r="M18" s="145"/>
      <c r="N18" s="124"/>
      <c r="O18" s="148"/>
      <c r="P18" s="38"/>
      <c r="Q18" s="38"/>
      <c r="R18" s="38"/>
      <c r="S18" s="38"/>
      <c r="T18" s="38"/>
      <c r="U18" s="38"/>
      <c r="V18" s="38"/>
      <c r="W18" s="38"/>
      <c r="X18" s="38"/>
      <c r="Y18" s="38"/>
      <c r="Z18" s="38"/>
      <c r="AA18" s="145"/>
      <c r="AB18" s="124"/>
      <c r="AC18" s="148"/>
      <c r="AD18" s="57" t="str">
        <f>IF(AND(AD15="Yes",AD17="Yes"),"Cycle Complete","Cycle Incomplete")</f>
        <v>Cycle Incomplete</v>
      </c>
      <c r="AE18" s="127"/>
      <c r="AF18" s="135"/>
    </row>
    <row r="19" spans="1:32" ht="15" customHeight="1" x14ac:dyDescent="0.25">
      <c r="A19" s="152"/>
      <c r="B19" s="45"/>
      <c r="C19" s="46"/>
      <c r="D19" s="46"/>
      <c r="E19" s="46"/>
      <c r="F19" s="46"/>
      <c r="G19" s="46"/>
      <c r="H19" s="46"/>
      <c r="I19" s="46"/>
      <c r="J19" s="46"/>
      <c r="K19" s="46"/>
      <c r="L19" s="46"/>
      <c r="M19" s="128"/>
      <c r="N19" s="131">
        <f>COUNTIF(C19:L23,"y")</f>
        <v>0</v>
      </c>
      <c r="O19" s="140" t="str">
        <f t="shared" ref="O19" si="4">IF(N19&gt;0,"OK","No Observation")</f>
        <v>No Observation</v>
      </c>
      <c r="P19" s="46"/>
      <c r="Q19" s="46"/>
      <c r="R19" s="46"/>
      <c r="S19" s="46"/>
      <c r="T19" s="46"/>
      <c r="U19" s="46"/>
      <c r="V19" s="46"/>
      <c r="W19" s="46"/>
      <c r="X19" s="46"/>
      <c r="Y19" s="46"/>
      <c r="Z19" s="46"/>
      <c r="AA19" s="128"/>
      <c r="AB19" s="131">
        <f>COUNTIF(P19:Z23,"Y")</f>
        <v>0</v>
      </c>
      <c r="AC19" s="140" t="str">
        <f t="shared" si="3"/>
        <v>No Debrief</v>
      </c>
      <c r="AD19" s="68" t="s">
        <v>62</v>
      </c>
      <c r="AE19" s="119"/>
      <c r="AF19" s="136"/>
    </row>
    <row r="20" spans="1:32" x14ac:dyDescent="0.25">
      <c r="A20" s="153"/>
      <c r="B20" s="47"/>
      <c r="C20" s="48"/>
      <c r="D20" s="48"/>
      <c r="E20" s="48"/>
      <c r="F20" s="48"/>
      <c r="G20" s="48"/>
      <c r="H20" s="48"/>
      <c r="I20" s="48"/>
      <c r="J20" s="48"/>
      <c r="K20" s="48"/>
      <c r="L20" s="48"/>
      <c r="M20" s="129"/>
      <c r="N20" s="132"/>
      <c r="O20" s="141"/>
      <c r="P20" s="48"/>
      <c r="Q20" s="48"/>
      <c r="R20" s="48"/>
      <c r="S20" s="48"/>
      <c r="T20" s="48"/>
      <c r="U20" s="48"/>
      <c r="V20" s="48"/>
      <c r="W20" s="48"/>
      <c r="X20" s="48"/>
      <c r="Y20" s="48"/>
      <c r="Z20" s="48"/>
      <c r="AA20" s="129"/>
      <c r="AB20" s="132"/>
      <c r="AC20" s="141"/>
      <c r="AD20" s="94" t="str">
        <f>IF(O19="OK", "Yes", "No")</f>
        <v>No</v>
      </c>
      <c r="AE20" s="120"/>
      <c r="AF20" s="137"/>
    </row>
    <row r="21" spans="1:32" x14ac:dyDescent="0.25">
      <c r="A21" s="153"/>
      <c r="B21" s="47"/>
      <c r="C21" s="48"/>
      <c r="D21" s="48"/>
      <c r="E21" s="48"/>
      <c r="F21" s="48"/>
      <c r="G21" s="48"/>
      <c r="H21" s="48"/>
      <c r="I21" s="48"/>
      <c r="J21" s="48"/>
      <c r="K21" s="48"/>
      <c r="L21" s="48"/>
      <c r="M21" s="129"/>
      <c r="N21" s="132"/>
      <c r="O21" s="141"/>
      <c r="P21" s="48"/>
      <c r="Q21" s="48"/>
      <c r="R21" s="48"/>
      <c r="S21" s="48"/>
      <c r="T21" s="48"/>
      <c r="U21" s="48"/>
      <c r="V21" s="48"/>
      <c r="W21" s="48"/>
      <c r="X21" s="48"/>
      <c r="Y21" s="48"/>
      <c r="Z21" s="48"/>
      <c r="AA21" s="129"/>
      <c r="AB21" s="132"/>
      <c r="AC21" s="141"/>
      <c r="AD21" s="55" t="s">
        <v>63</v>
      </c>
      <c r="AE21" s="120"/>
      <c r="AF21" s="93" t="s">
        <v>86</v>
      </c>
    </row>
    <row r="22" spans="1:32" x14ac:dyDescent="0.25">
      <c r="A22" s="154"/>
      <c r="B22" s="47"/>
      <c r="C22" s="48"/>
      <c r="D22" s="48"/>
      <c r="E22" s="48"/>
      <c r="F22" s="48"/>
      <c r="G22" s="48"/>
      <c r="H22" s="48"/>
      <c r="I22" s="48"/>
      <c r="J22" s="48"/>
      <c r="K22" s="48"/>
      <c r="L22" s="48"/>
      <c r="M22" s="129"/>
      <c r="N22" s="132"/>
      <c r="O22" s="141"/>
      <c r="P22" s="48"/>
      <c r="Q22" s="48"/>
      <c r="R22" s="48"/>
      <c r="S22" s="48"/>
      <c r="T22" s="48"/>
      <c r="U22" s="48"/>
      <c r="V22" s="48"/>
      <c r="W22" s="48"/>
      <c r="X22" s="48"/>
      <c r="Y22" s="48"/>
      <c r="Z22" s="48"/>
      <c r="AA22" s="129"/>
      <c r="AB22" s="132"/>
      <c r="AC22" s="141"/>
      <c r="AD22" s="94" t="str">
        <f>IF(AC19="OK","Yes","No")</f>
        <v>No</v>
      </c>
      <c r="AE22" s="120"/>
      <c r="AF22" s="138"/>
    </row>
    <row r="23" spans="1:32" x14ac:dyDescent="0.25">
      <c r="A23" s="53" t="str">
        <f>IF(AD18="Cycle Complete", "", "Caution: Previous cycle incomplete")</f>
        <v>Caution: Previous cycle incomplete</v>
      </c>
      <c r="B23" s="49"/>
      <c r="C23" s="50"/>
      <c r="D23" s="50"/>
      <c r="E23" s="50"/>
      <c r="F23" s="50"/>
      <c r="G23" s="50"/>
      <c r="H23" s="50"/>
      <c r="I23" s="50"/>
      <c r="J23" s="50"/>
      <c r="K23" s="50"/>
      <c r="L23" s="50"/>
      <c r="M23" s="130"/>
      <c r="N23" s="133"/>
      <c r="O23" s="142"/>
      <c r="P23" s="50"/>
      <c r="Q23" s="50"/>
      <c r="R23" s="50"/>
      <c r="S23" s="50"/>
      <c r="T23" s="50"/>
      <c r="U23" s="50"/>
      <c r="V23" s="50"/>
      <c r="W23" s="50"/>
      <c r="X23" s="50"/>
      <c r="Y23" s="50"/>
      <c r="Z23" s="50"/>
      <c r="AA23" s="130"/>
      <c r="AB23" s="133"/>
      <c r="AC23" s="142"/>
      <c r="AD23" s="57" t="str">
        <f>IF(AND(AD20="Yes",AD22="Yes"),"Cycle Complete","Cycle Incomplete")</f>
        <v>Cycle Incomplete</v>
      </c>
      <c r="AE23" s="121"/>
      <c r="AF23" s="139"/>
    </row>
    <row r="24" spans="1:32" ht="15" customHeight="1" x14ac:dyDescent="0.25">
      <c r="A24" s="155"/>
      <c r="B24" s="33"/>
      <c r="C24" s="34"/>
      <c r="D24" s="34"/>
      <c r="E24" s="34"/>
      <c r="F24" s="34"/>
      <c r="G24" s="34"/>
      <c r="H24" s="34"/>
      <c r="I24" s="34"/>
      <c r="J24" s="34"/>
      <c r="K24" s="34"/>
      <c r="L24" s="34"/>
      <c r="M24" s="143"/>
      <c r="N24" s="122">
        <f>COUNTIF(C24:L28,"y")</f>
        <v>0</v>
      </c>
      <c r="O24" s="146" t="str">
        <f t="shared" ref="O24" si="5">IF(N24&gt;0,"OK","No Observation")</f>
        <v>No Observation</v>
      </c>
      <c r="P24" s="34"/>
      <c r="Q24" s="34"/>
      <c r="R24" s="34"/>
      <c r="S24" s="34"/>
      <c r="T24" s="34"/>
      <c r="U24" s="34"/>
      <c r="V24" s="34"/>
      <c r="W24" s="34"/>
      <c r="X24" s="34"/>
      <c r="Y24" s="34"/>
      <c r="Z24" s="34"/>
      <c r="AA24" s="143"/>
      <c r="AB24" s="122">
        <f>COUNTIF(P24:Z28,"Y")</f>
        <v>0</v>
      </c>
      <c r="AC24" s="146" t="str">
        <f t="shared" si="3"/>
        <v>No Debrief</v>
      </c>
      <c r="AD24" s="68" t="s">
        <v>62</v>
      </c>
      <c r="AE24" s="125"/>
      <c r="AF24" s="151"/>
    </row>
    <row r="25" spans="1:32" x14ac:dyDescent="0.25">
      <c r="A25" s="156"/>
      <c r="B25" s="35"/>
      <c r="C25" s="36"/>
      <c r="D25" s="36"/>
      <c r="E25" s="36"/>
      <c r="F25" s="36"/>
      <c r="G25" s="36"/>
      <c r="H25" s="36"/>
      <c r="I25" s="36"/>
      <c r="J25" s="36"/>
      <c r="K25" s="36"/>
      <c r="L25" s="36"/>
      <c r="M25" s="144"/>
      <c r="N25" s="123"/>
      <c r="O25" s="147"/>
      <c r="P25" s="36"/>
      <c r="Q25" s="36"/>
      <c r="R25" s="36"/>
      <c r="S25" s="36"/>
      <c r="T25" s="36"/>
      <c r="U25" s="36"/>
      <c r="V25" s="36"/>
      <c r="W25" s="36"/>
      <c r="X25" s="36"/>
      <c r="Y25" s="36"/>
      <c r="Z25" s="36"/>
      <c r="AA25" s="144"/>
      <c r="AB25" s="123"/>
      <c r="AC25" s="147"/>
      <c r="AD25" s="94" t="str">
        <f>IF(O24="OK", "Yes", "No")</f>
        <v>No</v>
      </c>
      <c r="AE25" s="126"/>
      <c r="AF25" s="150"/>
    </row>
    <row r="26" spans="1:32" x14ac:dyDescent="0.25">
      <c r="A26" s="156"/>
      <c r="B26" s="35"/>
      <c r="C26" s="36"/>
      <c r="D26" s="36"/>
      <c r="E26" s="36"/>
      <c r="F26" s="36"/>
      <c r="G26" s="36"/>
      <c r="H26" s="36"/>
      <c r="I26" s="36"/>
      <c r="J26" s="36"/>
      <c r="K26" s="36"/>
      <c r="L26" s="36"/>
      <c r="M26" s="144"/>
      <c r="N26" s="123"/>
      <c r="O26" s="147"/>
      <c r="P26" s="36"/>
      <c r="Q26" s="36"/>
      <c r="R26" s="36"/>
      <c r="S26" s="36"/>
      <c r="T26" s="36"/>
      <c r="U26" s="36"/>
      <c r="V26" s="36"/>
      <c r="W26" s="36"/>
      <c r="X26" s="36"/>
      <c r="Y26" s="36"/>
      <c r="Z26" s="36"/>
      <c r="AA26" s="144"/>
      <c r="AB26" s="123"/>
      <c r="AC26" s="147"/>
      <c r="AD26" s="55" t="s">
        <v>63</v>
      </c>
      <c r="AE26" s="126"/>
      <c r="AF26" s="93" t="s">
        <v>86</v>
      </c>
    </row>
    <row r="27" spans="1:32" x14ac:dyDescent="0.25">
      <c r="A27" s="157"/>
      <c r="B27" s="35"/>
      <c r="C27" s="36"/>
      <c r="D27" s="36"/>
      <c r="E27" s="36"/>
      <c r="F27" s="36"/>
      <c r="G27" s="36"/>
      <c r="H27" s="36"/>
      <c r="I27" s="36"/>
      <c r="J27" s="36"/>
      <c r="K27" s="36"/>
      <c r="L27" s="36"/>
      <c r="M27" s="144"/>
      <c r="N27" s="123"/>
      <c r="O27" s="147"/>
      <c r="P27" s="36"/>
      <c r="Q27" s="36"/>
      <c r="R27" s="36"/>
      <c r="S27" s="36"/>
      <c r="T27" s="36"/>
      <c r="U27" s="36"/>
      <c r="V27" s="36"/>
      <c r="W27" s="36"/>
      <c r="X27" s="36"/>
      <c r="Y27" s="36"/>
      <c r="Z27" s="36"/>
      <c r="AA27" s="144"/>
      <c r="AB27" s="123"/>
      <c r="AC27" s="147"/>
      <c r="AD27" s="94" t="str">
        <f>IF(AC24="OK","Yes","No")</f>
        <v>No</v>
      </c>
      <c r="AE27" s="126"/>
      <c r="AF27" s="134"/>
    </row>
    <row r="28" spans="1:32" x14ac:dyDescent="0.25">
      <c r="A28" s="71" t="str">
        <f>IF(AD23="Cycle Complete", "", "Caution: Previous cycle incomplete")</f>
        <v>Caution: Previous cycle incomplete</v>
      </c>
      <c r="B28" s="37"/>
      <c r="C28" s="38"/>
      <c r="D28" s="38"/>
      <c r="E28" s="38"/>
      <c r="F28" s="38"/>
      <c r="G28" s="38"/>
      <c r="H28" s="38"/>
      <c r="I28" s="38"/>
      <c r="J28" s="38"/>
      <c r="K28" s="38"/>
      <c r="L28" s="38"/>
      <c r="M28" s="145"/>
      <c r="N28" s="124"/>
      <c r="O28" s="148"/>
      <c r="P28" s="38"/>
      <c r="Q28" s="38"/>
      <c r="R28" s="38"/>
      <c r="S28" s="38"/>
      <c r="T28" s="38"/>
      <c r="U28" s="38"/>
      <c r="V28" s="38"/>
      <c r="W28" s="38"/>
      <c r="X28" s="38"/>
      <c r="Y28" s="38"/>
      <c r="Z28" s="38"/>
      <c r="AA28" s="145"/>
      <c r="AB28" s="124"/>
      <c r="AC28" s="148"/>
      <c r="AD28" s="57" t="str">
        <f>IF(AND(AD25="Yes",AD27="Yes"),"Cycle Complete","Cycle Incomplete")</f>
        <v>Cycle Incomplete</v>
      </c>
      <c r="AE28" s="127"/>
      <c r="AF28" s="135"/>
    </row>
    <row r="29" spans="1:32" ht="15" customHeight="1" x14ac:dyDescent="0.25">
      <c r="A29" s="152"/>
      <c r="B29" s="45"/>
      <c r="C29" s="46"/>
      <c r="D29" s="46"/>
      <c r="E29" s="46"/>
      <c r="F29" s="46"/>
      <c r="G29" s="46"/>
      <c r="H29" s="46"/>
      <c r="I29" s="46"/>
      <c r="J29" s="46"/>
      <c r="K29" s="46"/>
      <c r="L29" s="46"/>
      <c r="M29" s="166"/>
      <c r="N29" s="131">
        <f>COUNTIF(C29:L33,"y")</f>
        <v>0</v>
      </c>
      <c r="O29" s="140" t="str">
        <f t="shared" ref="O29" si="6">IF(N29&gt;0,"OK","No Observation")</f>
        <v>No Observation</v>
      </c>
      <c r="P29" s="46"/>
      <c r="Q29" s="46"/>
      <c r="R29" s="46"/>
      <c r="S29" s="46"/>
      <c r="T29" s="46"/>
      <c r="U29" s="46"/>
      <c r="V29" s="46"/>
      <c r="W29" s="46"/>
      <c r="X29" s="46"/>
      <c r="Y29" s="46"/>
      <c r="Z29" s="46"/>
      <c r="AA29" s="128"/>
      <c r="AB29" s="131">
        <f>COUNTIF(P29:Z33,"Y")</f>
        <v>0</v>
      </c>
      <c r="AC29" s="140" t="str">
        <f t="shared" ref="AC29" si="7">IF(AB29&gt;0,"OK","No Debrief")</f>
        <v>No Debrief</v>
      </c>
      <c r="AD29" s="68" t="s">
        <v>62</v>
      </c>
      <c r="AE29" s="119"/>
      <c r="AF29" s="136"/>
    </row>
    <row r="30" spans="1:32" x14ac:dyDescent="0.25">
      <c r="A30" s="153"/>
      <c r="B30" s="47"/>
      <c r="C30" s="48"/>
      <c r="D30" s="48"/>
      <c r="E30" s="48"/>
      <c r="F30" s="48"/>
      <c r="G30" s="48"/>
      <c r="H30" s="48"/>
      <c r="I30" s="48"/>
      <c r="J30" s="48"/>
      <c r="K30" s="48"/>
      <c r="L30" s="48"/>
      <c r="M30" s="167"/>
      <c r="N30" s="132"/>
      <c r="O30" s="141"/>
      <c r="P30" s="48"/>
      <c r="Q30" s="48"/>
      <c r="R30" s="48"/>
      <c r="S30" s="48"/>
      <c r="T30" s="48"/>
      <c r="U30" s="48"/>
      <c r="V30" s="48"/>
      <c r="W30" s="48"/>
      <c r="X30" s="48"/>
      <c r="Y30" s="48"/>
      <c r="Z30" s="48"/>
      <c r="AA30" s="129"/>
      <c r="AB30" s="132"/>
      <c r="AC30" s="141"/>
      <c r="AD30" s="94" t="str">
        <f>IF(O29="OK", "Yes", "No")</f>
        <v>No</v>
      </c>
      <c r="AE30" s="120"/>
      <c r="AF30" s="137"/>
    </row>
    <row r="31" spans="1:32" x14ac:dyDescent="0.25">
      <c r="A31" s="153"/>
      <c r="B31" s="47"/>
      <c r="C31" s="48"/>
      <c r="D31" s="48"/>
      <c r="E31" s="48"/>
      <c r="F31" s="48"/>
      <c r="G31" s="48"/>
      <c r="H31" s="48"/>
      <c r="I31" s="48"/>
      <c r="J31" s="48"/>
      <c r="K31" s="48"/>
      <c r="L31" s="48"/>
      <c r="M31" s="167"/>
      <c r="N31" s="132"/>
      <c r="O31" s="141"/>
      <c r="P31" s="48"/>
      <c r="Q31" s="48"/>
      <c r="R31" s="48"/>
      <c r="S31" s="48"/>
      <c r="T31" s="48"/>
      <c r="U31" s="48"/>
      <c r="V31" s="48"/>
      <c r="W31" s="48"/>
      <c r="X31" s="48"/>
      <c r="Y31" s="48"/>
      <c r="Z31" s="48"/>
      <c r="AA31" s="129"/>
      <c r="AB31" s="132"/>
      <c r="AC31" s="141"/>
      <c r="AD31" s="55" t="s">
        <v>63</v>
      </c>
      <c r="AE31" s="120"/>
      <c r="AF31" s="93" t="s">
        <v>86</v>
      </c>
    </row>
    <row r="32" spans="1:32" x14ac:dyDescent="0.25">
      <c r="A32" s="154"/>
      <c r="B32" s="47"/>
      <c r="C32" s="48"/>
      <c r="D32" s="48"/>
      <c r="E32" s="48"/>
      <c r="F32" s="48"/>
      <c r="G32" s="48"/>
      <c r="H32" s="48"/>
      <c r="I32" s="48"/>
      <c r="J32" s="48"/>
      <c r="K32" s="48"/>
      <c r="L32" s="48"/>
      <c r="M32" s="167"/>
      <c r="N32" s="132"/>
      <c r="O32" s="141"/>
      <c r="P32" s="48"/>
      <c r="Q32" s="48"/>
      <c r="R32" s="48"/>
      <c r="S32" s="48"/>
      <c r="T32" s="48"/>
      <c r="U32" s="48"/>
      <c r="V32" s="48"/>
      <c r="W32" s="48"/>
      <c r="X32" s="48"/>
      <c r="Y32" s="48"/>
      <c r="Z32" s="48"/>
      <c r="AA32" s="129"/>
      <c r="AB32" s="132"/>
      <c r="AC32" s="141"/>
      <c r="AD32" s="94" t="str">
        <f>IF(AC29="OK","Yes","No")</f>
        <v>No</v>
      </c>
      <c r="AE32" s="120"/>
      <c r="AF32" s="138"/>
    </row>
    <row r="33" spans="1:32" x14ac:dyDescent="0.25">
      <c r="A33" s="53" t="str">
        <f>IF(AD28="Cycle Complete", "", "Caution: Previous cycle incomplete")</f>
        <v>Caution: Previous cycle incomplete</v>
      </c>
      <c r="B33" s="49"/>
      <c r="C33" s="50"/>
      <c r="D33" s="50"/>
      <c r="E33" s="50"/>
      <c r="F33" s="50"/>
      <c r="G33" s="50"/>
      <c r="H33" s="50"/>
      <c r="I33" s="50"/>
      <c r="J33" s="50"/>
      <c r="K33" s="50"/>
      <c r="L33" s="50"/>
      <c r="M33" s="168"/>
      <c r="N33" s="133"/>
      <c r="O33" s="142"/>
      <c r="P33" s="50"/>
      <c r="Q33" s="50"/>
      <c r="R33" s="50"/>
      <c r="S33" s="50"/>
      <c r="T33" s="50"/>
      <c r="U33" s="50"/>
      <c r="V33" s="50"/>
      <c r="W33" s="50"/>
      <c r="X33" s="50"/>
      <c r="Y33" s="50"/>
      <c r="Z33" s="50"/>
      <c r="AA33" s="130"/>
      <c r="AB33" s="133"/>
      <c r="AC33" s="142"/>
      <c r="AD33" s="57" t="str">
        <f>IF(AND(AD30="Yes",AD32="Yes"),"Cycle Complete","Cycle Incomplete")</f>
        <v>Cycle Incomplete</v>
      </c>
      <c r="AE33" s="121"/>
      <c r="AF33" s="139"/>
    </row>
    <row r="34" spans="1:32" ht="15" customHeight="1" x14ac:dyDescent="0.25">
      <c r="A34" s="155"/>
      <c r="B34" s="33"/>
      <c r="C34" s="34"/>
      <c r="D34" s="34"/>
      <c r="E34" s="34"/>
      <c r="F34" s="34"/>
      <c r="G34" s="34"/>
      <c r="H34" s="34"/>
      <c r="I34" s="34"/>
      <c r="J34" s="34"/>
      <c r="K34" s="34"/>
      <c r="L34" s="34"/>
      <c r="M34" s="143"/>
      <c r="N34" s="122">
        <f>COUNTIF(C34:L38,"y")</f>
        <v>0</v>
      </c>
      <c r="O34" s="146" t="str">
        <f t="shared" ref="O34" si="8">IF(N34&gt;0,"OK","No Observation")</f>
        <v>No Observation</v>
      </c>
      <c r="P34" s="34"/>
      <c r="Q34" s="34"/>
      <c r="R34" s="34"/>
      <c r="S34" s="34"/>
      <c r="T34" s="34"/>
      <c r="U34" s="34"/>
      <c r="V34" s="34"/>
      <c r="W34" s="34"/>
      <c r="X34" s="34"/>
      <c r="Y34" s="34"/>
      <c r="Z34" s="34"/>
      <c r="AA34" s="143"/>
      <c r="AB34" s="122">
        <f>COUNTIF(P34:Z38,"Y")</f>
        <v>0</v>
      </c>
      <c r="AC34" s="146" t="str">
        <f t="shared" ref="AC34" si="9">IF(AB34&gt;0,"OK","No Debrief")</f>
        <v>No Debrief</v>
      </c>
      <c r="AD34" s="68" t="s">
        <v>62</v>
      </c>
      <c r="AE34" s="125"/>
      <c r="AF34" s="151"/>
    </row>
    <row r="35" spans="1:32" x14ac:dyDescent="0.25">
      <c r="A35" s="156"/>
      <c r="B35" s="35"/>
      <c r="C35" s="36"/>
      <c r="D35" s="36"/>
      <c r="E35" s="36"/>
      <c r="F35" s="36"/>
      <c r="G35" s="36"/>
      <c r="H35" s="36"/>
      <c r="I35" s="36"/>
      <c r="J35" s="36"/>
      <c r="K35" s="36"/>
      <c r="L35" s="36"/>
      <c r="M35" s="144"/>
      <c r="N35" s="123"/>
      <c r="O35" s="147"/>
      <c r="P35" s="36"/>
      <c r="Q35" s="36"/>
      <c r="R35" s="36"/>
      <c r="S35" s="36"/>
      <c r="T35" s="36"/>
      <c r="U35" s="36"/>
      <c r="V35" s="36"/>
      <c r="W35" s="36"/>
      <c r="X35" s="36"/>
      <c r="Y35" s="36"/>
      <c r="Z35" s="36"/>
      <c r="AA35" s="144"/>
      <c r="AB35" s="123"/>
      <c r="AC35" s="147"/>
      <c r="AD35" s="94" t="str">
        <f>IF(O34="OK", "Yes", "No")</f>
        <v>No</v>
      </c>
      <c r="AE35" s="126"/>
      <c r="AF35" s="150"/>
    </row>
    <row r="36" spans="1:32" x14ac:dyDescent="0.25">
      <c r="A36" s="156"/>
      <c r="B36" s="35"/>
      <c r="C36" s="36"/>
      <c r="D36" s="36"/>
      <c r="E36" s="36"/>
      <c r="F36" s="36"/>
      <c r="G36" s="36"/>
      <c r="H36" s="36"/>
      <c r="I36" s="36"/>
      <c r="J36" s="36"/>
      <c r="K36" s="36"/>
      <c r="L36" s="36"/>
      <c r="M36" s="144"/>
      <c r="N36" s="123"/>
      <c r="O36" s="147"/>
      <c r="P36" s="36"/>
      <c r="Q36" s="36"/>
      <c r="R36" s="36"/>
      <c r="S36" s="36"/>
      <c r="T36" s="36"/>
      <c r="U36" s="36"/>
      <c r="V36" s="36"/>
      <c r="W36" s="36"/>
      <c r="X36" s="36"/>
      <c r="Y36" s="36"/>
      <c r="Z36" s="36"/>
      <c r="AA36" s="144"/>
      <c r="AB36" s="123"/>
      <c r="AC36" s="147"/>
      <c r="AD36" s="55" t="s">
        <v>63</v>
      </c>
      <c r="AE36" s="126"/>
      <c r="AF36" s="93" t="s">
        <v>86</v>
      </c>
    </row>
    <row r="37" spans="1:32" x14ac:dyDescent="0.25">
      <c r="A37" s="157"/>
      <c r="B37" s="35"/>
      <c r="C37" s="36"/>
      <c r="D37" s="36"/>
      <c r="E37" s="36"/>
      <c r="F37" s="36"/>
      <c r="G37" s="36"/>
      <c r="H37" s="36"/>
      <c r="I37" s="36"/>
      <c r="J37" s="36"/>
      <c r="K37" s="36"/>
      <c r="L37" s="36"/>
      <c r="M37" s="144"/>
      <c r="N37" s="123"/>
      <c r="O37" s="147"/>
      <c r="P37" s="36"/>
      <c r="Q37" s="36"/>
      <c r="R37" s="36"/>
      <c r="S37" s="36"/>
      <c r="T37" s="36"/>
      <c r="U37" s="36"/>
      <c r="V37" s="36"/>
      <c r="W37" s="36"/>
      <c r="X37" s="36"/>
      <c r="Y37" s="36"/>
      <c r="Z37" s="36"/>
      <c r="AA37" s="144"/>
      <c r="AB37" s="123"/>
      <c r="AC37" s="147"/>
      <c r="AD37" s="94" t="str">
        <f>IF(AC34="OK","Yes","No")</f>
        <v>No</v>
      </c>
      <c r="AE37" s="126"/>
      <c r="AF37" s="134"/>
    </row>
    <row r="38" spans="1:32" x14ac:dyDescent="0.25">
      <c r="A38" s="71" t="str">
        <f>IF(AD33="Cycle Complete", "", "Caution: Previous cycle incomplete")</f>
        <v>Caution: Previous cycle incomplete</v>
      </c>
      <c r="B38" s="37"/>
      <c r="C38" s="38"/>
      <c r="D38" s="38"/>
      <c r="E38" s="38"/>
      <c r="F38" s="38"/>
      <c r="G38" s="38"/>
      <c r="H38" s="38"/>
      <c r="I38" s="38"/>
      <c r="J38" s="38"/>
      <c r="K38" s="38"/>
      <c r="L38" s="38"/>
      <c r="M38" s="145"/>
      <c r="N38" s="124"/>
      <c r="O38" s="148"/>
      <c r="P38" s="38"/>
      <c r="Q38" s="38"/>
      <c r="R38" s="38"/>
      <c r="S38" s="38"/>
      <c r="T38" s="38"/>
      <c r="U38" s="38"/>
      <c r="V38" s="38"/>
      <c r="W38" s="38"/>
      <c r="X38" s="38"/>
      <c r="Y38" s="38"/>
      <c r="Z38" s="38"/>
      <c r="AA38" s="145"/>
      <c r="AB38" s="124"/>
      <c r="AC38" s="148"/>
      <c r="AD38" s="57" t="str">
        <f>IF(AND(AD35="Yes",AD37="Yes"),"Cycle Complete","Cycle Incomplete")</f>
        <v>Cycle Incomplete</v>
      </c>
      <c r="AE38" s="127"/>
      <c r="AF38" s="135"/>
    </row>
    <row r="39" spans="1:32" ht="15" customHeight="1" x14ac:dyDescent="0.25">
      <c r="A39" s="152"/>
      <c r="B39" s="45"/>
      <c r="C39" s="46"/>
      <c r="D39" s="46"/>
      <c r="E39" s="46"/>
      <c r="F39" s="46"/>
      <c r="G39" s="46"/>
      <c r="H39" s="46"/>
      <c r="I39" s="46"/>
      <c r="J39" s="46"/>
      <c r="K39" s="46"/>
      <c r="L39" s="46"/>
      <c r="M39" s="128"/>
      <c r="N39" s="131">
        <f>COUNTIF(C39:L43,"y")</f>
        <v>0</v>
      </c>
      <c r="O39" s="140" t="str">
        <f t="shared" ref="O39" si="10">IF(N39&gt;0,"OK","No Observation")</f>
        <v>No Observation</v>
      </c>
      <c r="P39" s="46"/>
      <c r="Q39" s="46"/>
      <c r="R39" s="46"/>
      <c r="S39" s="46"/>
      <c r="T39" s="46"/>
      <c r="U39" s="46"/>
      <c r="V39" s="46"/>
      <c r="W39" s="46"/>
      <c r="X39" s="46"/>
      <c r="Y39" s="46"/>
      <c r="Z39" s="46"/>
      <c r="AA39" s="128"/>
      <c r="AB39" s="131">
        <f>COUNTIF(P39:Z43,"Y")</f>
        <v>0</v>
      </c>
      <c r="AC39" s="140" t="str">
        <f t="shared" ref="AC39" si="11">IF(AB39&gt;0,"OK","No Debrief")</f>
        <v>No Debrief</v>
      </c>
      <c r="AD39" s="68" t="s">
        <v>62</v>
      </c>
      <c r="AE39" s="119"/>
      <c r="AF39" s="136"/>
    </row>
    <row r="40" spans="1:32" x14ac:dyDescent="0.25">
      <c r="A40" s="153"/>
      <c r="B40" s="47"/>
      <c r="C40" s="48"/>
      <c r="D40" s="48"/>
      <c r="E40" s="48"/>
      <c r="F40" s="48"/>
      <c r="G40" s="48"/>
      <c r="H40" s="48"/>
      <c r="I40" s="48"/>
      <c r="J40" s="48"/>
      <c r="K40" s="48"/>
      <c r="L40" s="48"/>
      <c r="M40" s="129"/>
      <c r="N40" s="132"/>
      <c r="O40" s="141"/>
      <c r="P40" s="48"/>
      <c r="Q40" s="48"/>
      <c r="R40" s="48"/>
      <c r="S40" s="48"/>
      <c r="T40" s="48"/>
      <c r="U40" s="48"/>
      <c r="V40" s="48"/>
      <c r="W40" s="48"/>
      <c r="X40" s="48"/>
      <c r="Y40" s="48"/>
      <c r="Z40" s="48"/>
      <c r="AA40" s="129"/>
      <c r="AB40" s="132"/>
      <c r="AC40" s="141"/>
      <c r="AD40" s="94" t="str">
        <f>IF(O39="OK", "Yes", "No")</f>
        <v>No</v>
      </c>
      <c r="AE40" s="120"/>
      <c r="AF40" s="137"/>
    </row>
    <row r="41" spans="1:32" x14ac:dyDescent="0.25">
      <c r="A41" s="153"/>
      <c r="B41" s="47"/>
      <c r="C41" s="48"/>
      <c r="D41" s="48"/>
      <c r="E41" s="48"/>
      <c r="F41" s="48"/>
      <c r="G41" s="48"/>
      <c r="H41" s="48"/>
      <c r="I41" s="48"/>
      <c r="J41" s="48"/>
      <c r="K41" s="48"/>
      <c r="L41" s="48"/>
      <c r="M41" s="129"/>
      <c r="N41" s="132"/>
      <c r="O41" s="141"/>
      <c r="P41" s="48"/>
      <c r="Q41" s="48"/>
      <c r="R41" s="48"/>
      <c r="S41" s="48"/>
      <c r="T41" s="48"/>
      <c r="U41" s="48"/>
      <c r="V41" s="48"/>
      <c r="W41" s="48"/>
      <c r="X41" s="48"/>
      <c r="Y41" s="48"/>
      <c r="Z41" s="48"/>
      <c r="AA41" s="129"/>
      <c r="AB41" s="132"/>
      <c r="AC41" s="141"/>
      <c r="AD41" s="55" t="s">
        <v>63</v>
      </c>
      <c r="AE41" s="120"/>
      <c r="AF41" s="93" t="s">
        <v>86</v>
      </c>
    </row>
    <row r="42" spans="1:32" x14ac:dyDescent="0.25">
      <c r="A42" s="154"/>
      <c r="B42" s="47"/>
      <c r="C42" s="48"/>
      <c r="D42" s="48"/>
      <c r="E42" s="48"/>
      <c r="F42" s="48"/>
      <c r="G42" s="48"/>
      <c r="H42" s="48"/>
      <c r="I42" s="48"/>
      <c r="J42" s="48"/>
      <c r="K42" s="48"/>
      <c r="L42" s="48"/>
      <c r="M42" s="129"/>
      <c r="N42" s="132"/>
      <c r="O42" s="141"/>
      <c r="P42" s="48"/>
      <c r="Q42" s="48"/>
      <c r="R42" s="48"/>
      <c r="S42" s="48"/>
      <c r="T42" s="48"/>
      <c r="U42" s="48"/>
      <c r="V42" s="48"/>
      <c r="W42" s="48"/>
      <c r="X42" s="48"/>
      <c r="Y42" s="48"/>
      <c r="Z42" s="48"/>
      <c r="AA42" s="129"/>
      <c r="AB42" s="132"/>
      <c r="AC42" s="141"/>
      <c r="AD42" s="94" t="str">
        <f>IF(AC39="OK","Yes","No")</f>
        <v>No</v>
      </c>
      <c r="AE42" s="120"/>
      <c r="AF42" s="138"/>
    </row>
    <row r="43" spans="1:32" x14ac:dyDescent="0.25">
      <c r="A43" s="53" t="str">
        <f>IF(AD38="Cycle Complete", "", "Caution: Previous cycle incomplete")</f>
        <v>Caution: Previous cycle incomplete</v>
      </c>
      <c r="B43" s="49"/>
      <c r="C43" s="50"/>
      <c r="D43" s="50"/>
      <c r="E43" s="50"/>
      <c r="F43" s="50"/>
      <c r="G43" s="50"/>
      <c r="H43" s="50"/>
      <c r="I43" s="50"/>
      <c r="J43" s="50"/>
      <c r="K43" s="50"/>
      <c r="L43" s="50"/>
      <c r="M43" s="130"/>
      <c r="N43" s="133"/>
      <c r="O43" s="142"/>
      <c r="P43" s="50"/>
      <c r="Q43" s="50"/>
      <c r="R43" s="50"/>
      <c r="S43" s="50"/>
      <c r="T43" s="50"/>
      <c r="U43" s="50"/>
      <c r="V43" s="50"/>
      <c r="W43" s="50"/>
      <c r="X43" s="50"/>
      <c r="Y43" s="50"/>
      <c r="Z43" s="50"/>
      <c r="AA43" s="130"/>
      <c r="AB43" s="133"/>
      <c r="AC43" s="142"/>
      <c r="AD43" s="57" t="str">
        <f>IF(AND(AD40="Yes",AD42="Yes"),"Cycle Complete","Cycle Incomplete")</f>
        <v>Cycle Incomplete</v>
      </c>
      <c r="AE43" s="121"/>
      <c r="AF43" s="139"/>
    </row>
    <row r="44" spans="1:32" ht="15" customHeight="1" x14ac:dyDescent="0.25">
      <c r="A44" s="155"/>
      <c r="B44" s="33"/>
      <c r="C44" s="34"/>
      <c r="D44" s="34"/>
      <c r="E44" s="34"/>
      <c r="F44" s="34"/>
      <c r="G44" s="34"/>
      <c r="H44" s="34"/>
      <c r="I44" s="34"/>
      <c r="J44" s="34"/>
      <c r="K44" s="34"/>
      <c r="L44" s="34"/>
      <c r="M44" s="143"/>
      <c r="N44" s="122">
        <f>COUNTIF(C44:L48,"y")</f>
        <v>0</v>
      </c>
      <c r="O44" s="146" t="str">
        <f t="shared" ref="O44" si="12">IF(N44&gt;0,"OK","No Observation")</f>
        <v>No Observation</v>
      </c>
      <c r="P44" s="34"/>
      <c r="Q44" s="34"/>
      <c r="R44" s="34"/>
      <c r="S44" s="34"/>
      <c r="T44" s="34"/>
      <c r="U44" s="34"/>
      <c r="V44" s="34"/>
      <c r="W44" s="34"/>
      <c r="X44" s="34"/>
      <c r="Y44" s="34"/>
      <c r="Z44" s="34"/>
      <c r="AA44" s="143"/>
      <c r="AB44" s="122">
        <f>COUNTIF(P44:Z48,"Y")</f>
        <v>0</v>
      </c>
      <c r="AC44" s="146" t="str">
        <f t="shared" ref="AC44" si="13">IF(AB44&gt;0,"OK","No Debrief")</f>
        <v>No Debrief</v>
      </c>
      <c r="AD44" s="68" t="s">
        <v>62</v>
      </c>
      <c r="AE44" s="125"/>
      <c r="AF44" s="151"/>
    </row>
    <row r="45" spans="1:32" x14ac:dyDescent="0.25">
      <c r="A45" s="156"/>
      <c r="B45" s="35"/>
      <c r="C45" s="36"/>
      <c r="D45" s="36"/>
      <c r="E45" s="36"/>
      <c r="F45" s="36"/>
      <c r="G45" s="36"/>
      <c r="H45" s="36"/>
      <c r="I45" s="36"/>
      <c r="J45" s="36"/>
      <c r="K45" s="36"/>
      <c r="L45" s="36"/>
      <c r="M45" s="144"/>
      <c r="N45" s="123"/>
      <c r="O45" s="147"/>
      <c r="P45" s="36"/>
      <c r="Q45" s="36"/>
      <c r="R45" s="36"/>
      <c r="S45" s="36"/>
      <c r="T45" s="36"/>
      <c r="U45" s="36"/>
      <c r="V45" s="36"/>
      <c r="W45" s="36"/>
      <c r="X45" s="36"/>
      <c r="Y45" s="36"/>
      <c r="Z45" s="36"/>
      <c r="AA45" s="144"/>
      <c r="AB45" s="123"/>
      <c r="AC45" s="147"/>
      <c r="AD45" s="94" t="str">
        <f>IF(O44="OK", "Yes", "No")</f>
        <v>No</v>
      </c>
      <c r="AE45" s="126"/>
      <c r="AF45" s="150"/>
    </row>
    <row r="46" spans="1:32" x14ac:dyDescent="0.25">
      <c r="A46" s="156"/>
      <c r="B46" s="35"/>
      <c r="C46" s="36"/>
      <c r="D46" s="36"/>
      <c r="E46" s="36"/>
      <c r="F46" s="36"/>
      <c r="G46" s="36"/>
      <c r="H46" s="36"/>
      <c r="I46" s="36"/>
      <c r="J46" s="36"/>
      <c r="K46" s="36"/>
      <c r="L46" s="36"/>
      <c r="M46" s="144"/>
      <c r="N46" s="123"/>
      <c r="O46" s="147"/>
      <c r="P46" s="36"/>
      <c r="Q46" s="36"/>
      <c r="R46" s="36"/>
      <c r="S46" s="36"/>
      <c r="T46" s="36"/>
      <c r="U46" s="36"/>
      <c r="V46" s="36"/>
      <c r="W46" s="36"/>
      <c r="X46" s="36"/>
      <c r="Y46" s="36"/>
      <c r="Z46" s="36"/>
      <c r="AA46" s="144"/>
      <c r="AB46" s="123"/>
      <c r="AC46" s="147"/>
      <c r="AD46" s="55" t="s">
        <v>63</v>
      </c>
      <c r="AE46" s="126"/>
      <c r="AF46" s="93" t="s">
        <v>86</v>
      </c>
    </row>
    <row r="47" spans="1:32" x14ac:dyDescent="0.25">
      <c r="A47" s="157"/>
      <c r="B47" s="35"/>
      <c r="C47" s="36"/>
      <c r="D47" s="36"/>
      <c r="E47" s="36"/>
      <c r="F47" s="36"/>
      <c r="G47" s="36"/>
      <c r="H47" s="36"/>
      <c r="I47" s="36"/>
      <c r="J47" s="36"/>
      <c r="K47" s="36"/>
      <c r="L47" s="36"/>
      <c r="M47" s="144"/>
      <c r="N47" s="123"/>
      <c r="O47" s="147"/>
      <c r="P47" s="36"/>
      <c r="Q47" s="36"/>
      <c r="R47" s="36"/>
      <c r="S47" s="36"/>
      <c r="T47" s="36"/>
      <c r="U47" s="36"/>
      <c r="V47" s="36"/>
      <c r="W47" s="36"/>
      <c r="X47" s="36"/>
      <c r="Y47" s="36"/>
      <c r="Z47" s="36"/>
      <c r="AA47" s="144"/>
      <c r="AB47" s="123"/>
      <c r="AC47" s="147"/>
      <c r="AD47" s="94" t="str">
        <f>IF(AC44="OK","Yes","No")</f>
        <v>No</v>
      </c>
      <c r="AE47" s="126"/>
      <c r="AF47" s="134"/>
    </row>
    <row r="48" spans="1:32" x14ac:dyDescent="0.25">
      <c r="A48" s="71" t="str">
        <f>IF(AD43="Cycle Complete", "", "Caution: Previous cycle incomplete")</f>
        <v>Caution: Previous cycle incomplete</v>
      </c>
      <c r="B48" s="37"/>
      <c r="C48" s="38"/>
      <c r="D48" s="38"/>
      <c r="E48" s="38"/>
      <c r="F48" s="38"/>
      <c r="G48" s="38"/>
      <c r="H48" s="38"/>
      <c r="I48" s="38"/>
      <c r="J48" s="38"/>
      <c r="K48" s="38"/>
      <c r="L48" s="38"/>
      <c r="M48" s="145"/>
      <c r="N48" s="124"/>
      <c r="O48" s="148"/>
      <c r="P48" s="38"/>
      <c r="Q48" s="38"/>
      <c r="R48" s="38"/>
      <c r="S48" s="38"/>
      <c r="T48" s="38"/>
      <c r="U48" s="38"/>
      <c r="V48" s="38"/>
      <c r="W48" s="38"/>
      <c r="X48" s="38"/>
      <c r="Y48" s="38"/>
      <c r="Z48" s="38"/>
      <c r="AA48" s="145"/>
      <c r="AB48" s="124"/>
      <c r="AC48" s="148"/>
      <c r="AD48" s="57" t="str">
        <f>IF(AND(AD45="Yes",AD47="Yes"),"Cycle Complete","Cycle Incomplete")</f>
        <v>Cycle Incomplete</v>
      </c>
      <c r="AE48" s="127"/>
      <c r="AF48" s="135"/>
    </row>
    <row r="49" spans="1:32" ht="15" customHeight="1" x14ac:dyDescent="0.25">
      <c r="A49" s="152"/>
      <c r="B49" s="45"/>
      <c r="C49" s="46"/>
      <c r="D49" s="46"/>
      <c r="E49" s="46"/>
      <c r="F49" s="46"/>
      <c r="G49" s="46"/>
      <c r="H49" s="46"/>
      <c r="I49" s="46"/>
      <c r="J49" s="46"/>
      <c r="K49" s="46"/>
      <c r="L49" s="46"/>
      <c r="M49" s="128"/>
      <c r="N49" s="131">
        <f>COUNTIF(C49:L53,"y")</f>
        <v>0</v>
      </c>
      <c r="O49" s="140" t="str">
        <f t="shared" ref="O49" si="14">IF(N49&gt;0,"OK","No Observation")</f>
        <v>No Observation</v>
      </c>
      <c r="P49" s="46"/>
      <c r="Q49" s="46"/>
      <c r="R49" s="46"/>
      <c r="S49" s="46"/>
      <c r="T49" s="46"/>
      <c r="U49" s="46"/>
      <c r="V49" s="46"/>
      <c r="W49" s="46"/>
      <c r="X49" s="46"/>
      <c r="Y49" s="46"/>
      <c r="Z49" s="46"/>
      <c r="AA49" s="128"/>
      <c r="AB49" s="131">
        <f>COUNTIF(P49:Z53,"Y")</f>
        <v>0</v>
      </c>
      <c r="AC49" s="140" t="str">
        <f t="shared" ref="AC49" si="15">IF(AB49&gt;0,"OK","No Debrief")</f>
        <v>No Debrief</v>
      </c>
      <c r="AD49" s="68" t="s">
        <v>62</v>
      </c>
      <c r="AE49" s="119"/>
      <c r="AF49" s="136"/>
    </row>
    <row r="50" spans="1:32" x14ac:dyDescent="0.25">
      <c r="A50" s="153"/>
      <c r="B50" s="47"/>
      <c r="C50" s="48"/>
      <c r="D50" s="48"/>
      <c r="E50" s="48"/>
      <c r="F50" s="48"/>
      <c r="G50" s="48"/>
      <c r="H50" s="48"/>
      <c r="I50" s="48"/>
      <c r="J50" s="48"/>
      <c r="K50" s="48"/>
      <c r="L50" s="48"/>
      <c r="M50" s="129"/>
      <c r="N50" s="132"/>
      <c r="O50" s="141"/>
      <c r="P50" s="48"/>
      <c r="Q50" s="48"/>
      <c r="R50" s="48"/>
      <c r="S50" s="48"/>
      <c r="T50" s="48"/>
      <c r="U50" s="48"/>
      <c r="V50" s="48"/>
      <c r="W50" s="48"/>
      <c r="X50" s="48"/>
      <c r="Y50" s="48"/>
      <c r="Z50" s="48"/>
      <c r="AA50" s="129"/>
      <c r="AB50" s="132"/>
      <c r="AC50" s="141"/>
      <c r="AD50" s="94" t="str">
        <f>IF(O49="OK", "Yes", "No")</f>
        <v>No</v>
      </c>
      <c r="AE50" s="120"/>
      <c r="AF50" s="137"/>
    </row>
    <row r="51" spans="1:32" x14ac:dyDescent="0.25">
      <c r="A51" s="153"/>
      <c r="B51" s="47"/>
      <c r="C51" s="48"/>
      <c r="D51" s="48"/>
      <c r="E51" s="48"/>
      <c r="F51" s="48"/>
      <c r="G51" s="48"/>
      <c r="H51" s="48"/>
      <c r="I51" s="48"/>
      <c r="J51" s="48"/>
      <c r="K51" s="48"/>
      <c r="L51" s="48"/>
      <c r="M51" s="129"/>
      <c r="N51" s="132"/>
      <c r="O51" s="141"/>
      <c r="P51" s="48"/>
      <c r="Q51" s="48"/>
      <c r="R51" s="48"/>
      <c r="S51" s="48"/>
      <c r="T51" s="48"/>
      <c r="U51" s="48"/>
      <c r="V51" s="48"/>
      <c r="W51" s="48"/>
      <c r="X51" s="48"/>
      <c r="Y51" s="48"/>
      <c r="Z51" s="48"/>
      <c r="AA51" s="129"/>
      <c r="AB51" s="132"/>
      <c r="AC51" s="141"/>
      <c r="AD51" s="55" t="s">
        <v>63</v>
      </c>
      <c r="AE51" s="120"/>
      <c r="AF51" s="93" t="s">
        <v>86</v>
      </c>
    </row>
    <row r="52" spans="1:32" x14ac:dyDescent="0.25">
      <c r="A52" s="154"/>
      <c r="B52" s="47"/>
      <c r="C52" s="48"/>
      <c r="D52" s="48"/>
      <c r="E52" s="48"/>
      <c r="F52" s="48"/>
      <c r="G52" s="48"/>
      <c r="H52" s="48"/>
      <c r="I52" s="48"/>
      <c r="J52" s="48"/>
      <c r="K52" s="48"/>
      <c r="L52" s="48"/>
      <c r="M52" s="129"/>
      <c r="N52" s="132"/>
      <c r="O52" s="141"/>
      <c r="P52" s="48"/>
      <c r="Q52" s="48"/>
      <c r="R52" s="48"/>
      <c r="S52" s="48"/>
      <c r="T52" s="48"/>
      <c r="U52" s="48"/>
      <c r="V52" s="48"/>
      <c r="W52" s="48"/>
      <c r="X52" s="48"/>
      <c r="Y52" s="48"/>
      <c r="Z52" s="48"/>
      <c r="AA52" s="129"/>
      <c r="AB52" s="132"/>
      <c r="AC52" s="141"/>
      <c r="AD52" s="94" t="str">
        <f>IF(AC49="OK","Yes","No")</f>
        <v>No</v>
      </c>
      <c r="AE52" s="120"/>
      <c r="AF52" s="138"/>
    </row>
    <row r="53" spans="1:32" x14ac:dyDescent="0.25">
      <c r="A53" s="53" t="str">
        <f>IF(AD48="Cycle Complete", "", "Caution: Previous cycle incomplete")</f>
        <v>Caution: Previous cycle incomplete</v>
      </c>
      <c r="B53" s="49"/>
      <c r="C53" s="50"/>
      <c r="D53" s="50"/>
      <c r="E53" s="50"/>
      <c r="F53" s="50"/>
      <c r="G53" s="50"/>
      <c r="H53" s="50"/>
      <c r="I53" s="50"/>
      <c r="J53" s="50"/>
      <c r="K53" s="50"/>
      <c r="L53" s="50"/>
      <c r="M53" s="130"/>
      <c r="N53" s="133"/>
      <c r="O53" s="142"/>
      <c r="P53" s="50"/>
      <c r="Q53" s="50"/>
      <c r="R53" s="50"/>
      <c r="S53" s="50"/>
      <c r="T53" s="50"/>
      <c r="U53" s="50"/>
      <c r="V53" s="50"/>
      <c r="W53" s="50"/>
      <c r="X53" s="50"/>
      <c r="Y53" s="50"/>
      <c r="Z53" s="50"/>
      <c r="AA53" s="130"/>
      <c r="AB53" s="133"/>
      <c r="AC53" s="142"/>
      <c r="AD53" s="57" t="str">
        <f>IF(AND(AD50="Yes",AD52="Yes"),"Cycle Complete","Cycle Incomplete")</f>
        <v>Cycle Incomplete</v>
      </c>
      <c r="AE53" s="121"/>
      <c r="AF53" s="139"/>
    </row>
    <row r="54" spans="1:32" ht="15" customHeight="1" x14ac:dyDescent="0.25">
      <c r="A54" s="155"/>
      <c r="B54" s="33"/>
      <c r="C54" s="34"/>
      <c r="D54" s="34"/>
      <c r="E54" s="34"/>
      <c r="F54" s="34"/>
      <c r="G54" s="34"/>
      <c r="H54" s="34"/>
      <c r="I54" s="34"/>
      <c r="J54" s="34"/>
      <c r="K54" s="34"/>
      <c r="L54" s="34"/>
      <c r="M54" s="143"/>
      <c r="N54" s="122">
        <f>COUNTIF(C54:L58,"y")</f>
        <v>0</v>
      </c>
      <c r="O54" s="146" t="str">
        <f t="shared" ref="O54" si="16">IF(N54&gt;0,"OK","No Observation")</f>
        <v>No Observation</v>
      </c>
      <c r="P54" s="34"/>
      <c r="Q54" s="34"/>
      <c r="R54" s="34"/>
      <c r="S54" s="34"/>
      <c r="T54" s="34"/>
      <c r="U54" s="34"/>
      <c r="V54" s="34"/>
      <c r="W54" s="34"/>
      <c r="X54" s="34"/>
      <c r="Y54" s="34"/>
      <c r="Z54" s="34"/>
      <c r="AA54" s="143"/>
      <c r="AB54" s="122">
        <f>COUNTIF(P54:Z58,"Y")</f>
        <v>0</v>
      </c>
      <c r="AC54" s="146" t="str">
        <f t="shared" ref="AC54" si="17">IF(AB54&gt;0,"OK","No Debrief")</f>
        <v>No Debrief</v>
      </c>
      <c r="AD54" s="68" t="s">
        <v>62</v>
      </c>
      <c r="AE54" s="125"/>
      <c r="AF54" s="151"/>
    </row>
    <row r="55" spans="1:32" x14ac:dyDescent="0.25">
      <c r="A55" s="156"/>
      <c r="B55" s="35"/>
      <c r="C55" s="36"/>
      <c r="D55" s="36"/>
      <c r="E55" s="36"/>
      <c r="F55" s="36"/>
      <c r="G55" s="36"/>
      <c r="H55" s="36"/>
      <c r="I55" s="36"/>
      <c r="J55" s="36"/>
      <c r="K55" s="36"/>
      <c r="L55" s="36"/>
      <c r="M55" s="144"/>
      <c r="N55" s="123"/>
      <c r="O55" s="147"/>
      <c r="P55" s="36"/>
      <c r="Q55" s="36"/>
      <c r="R55" s="36"/>
      <c r="S55" s="36"/>
      <c r="T55" s="36"/>
      <c r="U55" s="36"/>
      <c r="V55" s="36"/>
      <c r="W55" s="36"/>
      <c r="X55" s="36"/>
      <c r="Y55" s="36"/>
      <c r="Z55" s="36"/>
      <c r="AA55" s="144"/>
      <c r="AB55" s="123"/>
      <c r="AC55" s="147"/>
      <c r="AD55" s="94" t="str">
        <f>IF(O54="OK", "Yes", "No")</f>
        <v>No</v>
      </c>
      <c r="AE55" s="126"/>
      <c r="AF55" s="150"/>
    </row>
    <row r="56" spans="1:32" x14ac:dyDescent="0.25">
      <c r="A56" s="156"/>
      <c r="B56" s="35"/>
      <c r="C56" s="36"/>
      <c r="D56" s="36"/>
      <c r="E56" s="36"/>
      <c r="F56" s="36"/>
      <c r="G56" s="36"/>
      <c r="H56" s="36"/>
      <c r="I56" s="36"/>
      <c r="J56" s="36"/>
      <c r="K56" s="36"/>
      <c r="L56" s="36"/>
      <c r="M56" s="144"/>
      <c r="N56" s="123"/>
      <c r="O56" s="147"/>
      <c r="P56" s="36"/>
      <c r="Q56" s="36"/>
      <c r="R56" s="36"/>
      <c r="S56" s="36"/>
      <c r="T56" s="36"/>
      <c r="U56" s="36"/>
      <c r="V56" s="36"/>
      <c r="W56" s="36"/>
      <c r="X56" s="36"/>
      <c r="Y56" s="36"/>
      <c r="Z56" s="36"/>
      <c r="AA56" s="144"/>
      <c r="AB56" s="123"/>
      <c r="AC56" s="147"/>
      <c r="AD56" s="55" t="s">
        <v>63</v>
      </c>
      <c r="AE56" s="126"/>
      <c r="AF56" s="93" t="s">
        <v>86</v>
      </c>
    </row>
    <row r="57" spans="1:32" x14ac:dyDescent="0.25">
      <c r="A57" s="157"/>
      <c r="B57" s="35"/>
      <c r="C57" s="36"/>
      <c r="D57" s="36"/>
      <c r="E57" s="36"/>
      <c r="F57" s="36"/>
      <c r="G57" s="36"/>
      <c r="H57" s="36"/>
      <c r="I57" s="36"/>
      <c r="J57" s="36"/>
      <c r="K57" s="36"/>
      <c r="L57" s="36"/>
      <c r="M57" s="144"/>
      <c r="N57" s="123"/>
      <c r="O57" s="147"/>
      <c r="P57" s="36"/>
      <c r="Q57" s="36"/>
      <c r="R57" s="36"/>
      <c r="S57" s="36"/>
      <c r="T57" s="36"/>
      <c r="U57" s="36"/>
      <c r="V57" s="36"/>
      <c r="W57" s="36"/>
      <c r="X57" s="36"/>
      <c r="Y57" s="36"/>
      <c r="Z57" s="36"/>
      <c r="AA57" s="144"/>
      <c r="AB57" s="123"/>
      <c r="AC57" s="147"/>
      <c r="AD57" s="94" t="str">
        <f>IF(AC54="OK","Yes","No")</f>
        <v>No</v>
      </c>
      <c r="AE57" s="126"/>
      <c r="AF57" s="134"/>
    </row>
    <row r="58" spans="1:32" x14ac:dyDescent="0.25">
      <c r="A58" s="71" t="str">
        <f>IF(AD53="Cycle Complete", "", "Caution: Previous cycle incomplete")</f>
        <v>Caution: Previous cycle incomplete</v>
      </c>
      <c r="B58" s="37"/>
      <c r="C58" s="38"/>
      <c r="D58" s="38"/>
      <c r="E58" s="38"/>
      <c r="F58" s="38"/>
      <c r="G58" s="38"/>
      <c r="H58" s="38"/>
      <c r="I58" s="38"/>
      <c r="J58" s="38"/>
      <c r="K58" s="38"/>
      <c r="L58" s="38"/>
      <c r="M58" s="145"/>
      <c r="N58" s="124"/>
      <c r="O58" s="148"/>
      <c r="P58" s="38"/>
      <c r="Q58" s="38"/>
      <c r="R58" s="38"/>
      <c r="S58" s="38"/>
      <c r="T58" s="38"/>
      <c r="U58" s="38"/>
      <c r="V58" s="38"/>
      <c r="W58" s="38"/>
      <c r="X58" s="38"/>
      <c r="Y58" s="38"/>
      <c r="Z58" s="38"/>
      <c r="AA58" s="145"/>
      <c r="AB58" s="124"/>
      <c r="AC58" s="148"/>
      <c r="AD58" s="57" t="str">
        <f>IF(AND(AD55="Yes",AD57="Yes"),"Cycle Complete","Cycle Incomplete")</f>
        <v>Cycle Incomplete</v>
      </c>
      <c r="AE58" s="127"/>
      <c r="AF58" s="135"/>
    </row>
    <row r="59" spans="1:32" ht="15" customHeight="1" x14ac:dyDescent="0.25">
      <c r="A59" s="152"/>
      <c r="B59" s="45"/>
      <c r="C59" s="46"/>
      <c r="D59" s="46"/>
      <c r="E59" s="46"/>
      <c r="F59" s="46"/>
      <c r="G59" s="46"/>
      <c r="H59" s="46"/>
      <c r="I59" s="46"/>
      <c r="J59" s="46"/>
      <c r="K59" s="46"/>
      <c r="L59" s="46"/>
      <c r="M59" s="128"/>
      <c r="N59" s="131">
        <f>COUNTIF(C59:L63,"y")</f>
        <v>0</v>
      </c>
      <c r="O59" s="140" t="str">
        <f t="shared" ref="O59" si="18">IF(N59&gt;0,"OK","No Observation")</f>
        <v>No Observation</v>
      </c>
      <c r="P59" s="46"/>
      <c r="Q59" s="46"/>
      <c r="R59" s="46"/>
      <c r="S59" s="46"/>
      <c r="T59" s="46"/>
      <c r="U59" s="46"/>
      <c r="V59" s="46"/>
      <c r="W59" s="46"/>
      <c r="X59" s="46"/>
      <c r="Y59" s="46"/>
      <c r="Z59" s="46"/>
      <c r="AA59" s="128"/>
      <c r="AB59" s="131">
        <f>COUNTIF(P59:Z63,"Y")</f>
        <v>0</v>
      </c>
      <c r="AC59" s="140" t="str">
        <f t="shared" ref="AC59" si="19">IF(AB59&gt;0,"OK","No Debrief")</f>
        <v>No Debrief</v>
      </c>
      <c r="AD59" s="68" t="s">
        <v>62</v>
      </c>
      <c r="AE59" s="119"/>
      <c r="AF59" s="136"/>
    </row>
    <row r="60" spans="1:32" x14ac:dyDescent="0.25">
      <c r="A60" s="153"/>
      <c r="B60" s="47"/>
      <c r="C60" s="48"/>
      <c r="D60" s="48"/>
      <c r="E60" s="48"/>
      <c r="F60" s="48"/>
      <c r="G60" s="48"/>
      <c r="H60" s="48"/>
      <c r="I60" s="48"/>
      <c r="J60" s="48"/>
      <c r="K60" s="48"/>
      <c r="L60" s="48"/>
      <c r="M60" s="129"/>
      <c r="N60" s="132"/>
      <c r="O60" s="141"/>
      <c r="P60" s="48"/>
      <c r="Q60" s="48"/>
      <c r="R60" s="48"/>
      <c r="S60" s="48"/>
      <c r="T60" s="48"/>
      <c r="U60" s="48"/>
      <c r="V60" s="48"/>
      <c r="W60" s="48"/>
      <c r="X60" s="48"/>
      <c r="Y60" s="48"/>
      <c r="Z60" s="48"/>
      <c r="AA60" s="129"/>
      <c r="AB60" s="132"/>
      <c r="AC60" s="141"/>
      <c r="AD60" s="94" t="str">
        <f>IF(O59="OK", "Yes", "No")</f>
        <v>No</v>
      </c>
      <c r="AE60" s="120"/>
      <c r="AF60" s="137"/>
    </row>
    <row r="61" spans="1:32" x14ac:dyDescent="0.25">
      <c r="A61" s="153"/>
      <c r="B61" s="47"/>
      <c r="C61" s="48"/>
      <c r="D61" s="48"/>
      <c r="E61" s="48"/>
      <c r="F61" s="48"/>
      <c r="G61" s="48"/>
      <c r="H61" s="48"/>
      <c r="I61" s="48"/>
      <c r="J61" s="48"/>
      <c r="K61" s="48"/>
      <c r="L61" s="48"/>
      <c r="M61" s="129"/>
      <c r="N61" s="132"/>
      <c r="O61" s="141"/>
      <c r="P61" s="48"/>
      <c r="Q61" s="48"/>
      <c r="R61" s="48"/>
      <c r="S61" s="48"/>
      <c r="T61" s="48"/>
      <c r="U61" s="48"/>
      <c r="V61" s="48"/>
      <c r="W61" s="48"/>
      <c r="X61" s="48"/>
      <c r="Y61" s="48"/>
      <c r="Z61" s="48"/>
      <c r="AA61" s="129"/>
      <c r="AB61" s="132"/>
      <c r="AC61" s="141"/>
      <c r="AD61" s="55" t="s">
        <v>63</v>
      </c>
      <c r="AE61" s="120"/>
      <c r="AF61" s="93" t="s">
        <v>86</v>
      </c>
    </row>
    <row r="62" spans="1:32" x14ac:dyDescent="0.25">
      <c r="A62" s="154"/>
      <c r="B62" s="47"/>
      <c r="C62" s="48"/>
      <c r="D62" s="48"/>
      <c r="E62" s="48"/>
      <c r="F62" s="48"/>
      <c r="G62" s="48"/>
      <c r="H62" s="48"/>
      <c r="I62" s="48"/>
      <c r="J62" s="48"/>
      <c r="K62" s="48"/>
      <c r="L62" s="48"/>
      <c r="M62" s="129"/>
      <c r="N62" s="132"/>
      <c r="O62" s="141"/>
      <c r="P62" s="48"/>
      <c r="Q62" s="48"/>
      <c r="R62" s="48"/>
      <c r="S62" s="48"/>
      <c r="T62" s="48"/>
      <c r="U62" s="48"/>
      <c r="V62" s="48"/>
      <c r="W62" s="48"/>
      <c r="X62" s="48"/>
      <c r="Y62" s="48"/>
      <c r="Z62" s="48"/>
      <c r="AA62" s="129"/>
      <c r="AB62" s="132"/>
      <c r="AC62" s="141"/>
      <c r="AD62" s="94" t="str">
        <f>IF(AC59="OK","Yes","No")</f>
        <v>No</v>
      </c>
      <c r="AE62" s="120"/>
      <c r="AF62" s="138"/>
    </row>
    <row r="63" spans="1:32" x14ac:dyDescent="0.25">
      <c r="A63" s="53" t="str">
        <f>IF(AD58="Cycle Complete", "", "Caution: Previous cycle incomplete")</f>
        <v>Caution: Previous cycle incomplete</v>
      </c>
      <c r="B63" s="49"/>
      <c r="C63" s="50"/>
      <c r="D63" s="50"/>
      <c r="E63" s="50"/>
      <c r="F63" s="50"/>
      <c r="G63" s="50"/>
      <c r="H63" s="50"/>
      <c r="I63" s="50"/>
      <c r="J63" s="50"/>
      <c r="K63" s="50"/>
      <c r="L63" s="50"/>
      <c r="M63" s="130"/>
      <c r="N63" s="133"/>
      <c r="O63" s="142"/>
      <c r="P63" s="50"/>
      <c r="Q63" s="50"/>
      <c r="R63" s="50"/>
      <c r="S63" s="50"/>
      <c r="T63" s="50"/>
      <c r="U63" s="50"/>
      <c r="V63" s="50"/>
      <c r="W63" s="50"/>
      <c r="X63" s="50"/>
      <c r="Y63" s="50"/>
      <c r="Z63" s="50"/>
      <c r="AA63" s="130"/>
      <c r="AB63" s="133"/>
      <c r="AC63" s="142"/>
      <c r="AD63" s="57" t="str">
        <f>IF(AND(AD60="Yes",AD62="Yes"),"Cycle Complete","Cycle Incomplete")</f>
        <v>Cycle Incomplete</v>
      </c>
      <c r="AE63" s="121"/>
      <c r="AF63" s="139"/>
    </row>
    <row r="64" spans="1:32" ht="15" customHeight="1" x14ac:dyDescent="0.25">
      <c r="A64" s="155"/>
      <c r="B64" s="33"/>
      <c r="C64" s="34"/>
      <c r="D64" s="34"/>
      <c r="E64" s="34"/>
      <c r="F64" s="34"/>
      <c r="G64" s="34"/>
      <c r="H64" s="34"/>
      <c r="I64" s="34"/>
      <c r="J64" s="34"/>
      <c r="K64" s="34"/>
      <c r="L64" s="34"/>
      <c r="M64" s="143"/>
      <c r="N64" s="122">
        <f>COUNTIF(C64:L68,"y")</f>
        <v>0</v>
      </c>
      <c r="O64" s="146" t="str">
        <f t="shared" ref="O64" si="20">IF(N64&gt;0,"OK","No Observation")</f>
        <v>No Observation</v>
      </c>
      <c r="P64" s="34"/>
      <c r="Q64" s="34"/>
      <c r="R64" s="34"/>
      <c r="S64" s="34"/>
      <c r="T64" s="34"/>
      <c r="U64" s="34"/>
      <c r="V64" s="34"/>
      <c r="W64" s="34"/>
      <c r="X64" s="34"/>
      <c r="Y64" s="34"/>
      <c r="Z64" s="34"/>
      <c r="AA64" s="143"/>
      <c r="AB64" s="122">
        <f>COUNTIF(P64:Z68,"Y")</f>
        <v>0</v>
      </c>
      <c r="AC64" s="146" t="str">
        <f t="shared" ref="AC64" si="21">IF(AB64&gt;0,"OK","No Debrief")</f>
        <v>No Debrief</v>
      </c>
      <c r="AD64" s="68" t="s">
        <v>62</v>
      </c>
      <c r="AE64" s="125"/>
      <c r="AF64" s="151"/>
    </row>
    <row r="65" spans="1:32" x14ac:dyDescent="0.25">
      <c r="A65" s="156"/>
      <c r="B65" s="35"/>
      <c r="C65" s="36"/>
      <c r="D65" s="36"/>
      <c r="E65" s="36"/>
      <c r="F65" s="36"/>
      <c r="G65" s="36"/>
      <c r="H65" s="36"/>
      <c r="I65" s="36"/>
      <c r="J65" s="36"/>
      <c r="K65" s="36"/>
      <c r="L65" s="36"/>
      <c r="M65" s="144"/>
      <c r="N65" s="123"/>
      <c r="O65" s="147"/>
      <c r="P65" s="36"/>
      <c r="Q65" s="36"/>
      <c r="R65" s="36"/>
      <c r="S65" s="36"/>
      <c r="T65" s="36"/>
      <c r="U65" s="36"/>
      <c r="V65" s="36"/>
      <c r="W65" s="36"/>
      <c r="X65" s="36"/>
      <c r="Y65" s="36"/>
      <c r="Z65" s="36"/>
      <c r="AA65" s="144"/>
      <c r="AB65" s="123"/>
      <c r="AC65" s="147"/>
      <c r="AD65" s="94" t="str">
        <f>IF(O64="OK", "Yes", "No")</f>
        <v>No</v>
      </c>
      <c r="AE65" s="126"/>
      <c r="AF65" s="150"/>
    </row>
    <row r="66" spans="1:32" x14ac:dyDescent="0.25">
      <c r="A66" s="156"/>
      <c r="B66" s="35"/>
      <c r="C66" s="36"/>
      <c r="D66" s="36"/>
      <c r="E66" s="36"/>
      <c r="F66" s="36"/>
      <c r="G66" s="36"/>
      <c r="H66" s="36"/>
      <c r="I66" s="36"/>
      <c r="J66" s="36"/>
      <c r="K66" s="36"/>
      <c r="L66" s="36"/>
      <c r="M66" s="144"/>
      <c r="N66" s="123"/>
      <c r="O66" s="147"/>
      <c r="P66" s="36"/>
      <c r="Q66" s="36"/>
      <c r="R66" s="36"/>
      <c r="S66" s="36"/>
      <c r="T66" s="36"/>
      <c r="U66" s="36"/>
      <c r="V66" s="36"/>
      <c r="W66" s="36"/>
      <c r="X66" s="36"/>
      <c r="Y66" s="36"/>
      <c r="Z66" s="36"/>
      <c r="AA66" s="144"/>
      <c r="AB66" s="123"/>
      <c r="AC66" s="147"/>
      <c r="AD66" s="55" t="s">
        <v>63</v>
      </c>
      <c r="AE66" s="126"/>
      <c r="AF66" s="93" t="s">
        <v>86</v>
      </c>
    </row>
    <row r="67" spans="1:32" x14ac:dyDescent="0.25">
      <c r="A67" s="157"/>
      <c r="B67" s="35"/>
      <c r="C67" s="36"/>
      <c r="D67" s="36"/>
      <c r="E67" s="36"/>
      <c r="F67" s="36"/>
      <c r="G67" s="36"/>
      <c r="H67" s="36"/>
      <c r="I67" s="36"/>
      <c r="J67" s="36"/>
      <c r="K67" s="36"/>
      <c r="L67" s="36"/>
      <c r="M67" s="144"/>
      <c r="N67" s="123"/>
      <c r="O67" s="147"/>
      <c r="P67" s="36"/>
      <c r="Q67" s="36"/>
      <c r="R67" s="36"/>
      <c r="S67" s="36"/>
      <c r="T67" s="36"/>
      <c r="U67" s="36"/>
      <c r="V67" s="36"/>
      <c r="W67" s="36"/>
      <c r="X67" s="36"/>
      <c r="Y67" s="36"/>
      <c r="Z67" s="36"/>
      <c r="AA67" s="144"/>
      <c r="AB67" s="123"/>
      <c r="AC67" s="147"/>
      <c r="AD67" s="94" t="str">
        <f>IF(AC64="OK","Yes","No")</f>
        <v>No</v>
      </c>
      <c r="AE67" s="126"/>
      <c r="AF67" s="134"/>
    </row>
    <row r="68" spans="1:32" x14ac:dyDescent="0.25">
      <c r="A68" s="71" t="str">
        <f>IF(AD63="Cycle Complete", "", "Caution: Previous cycle incomplete")</f>
        <v>Caution: Previous cycle incomplete</v>
      </c>
      <c r="B68" s="37"/>
      <c r="C68" s="38"/>
      <c r="D68" s="38"/>
      <c r="E68" s="38"/>
      <c r="F68" s="38"/>
      <c r="G68" s="38"/>
      <c r="H68" s="38"/>
      <c r="I68" s="38"/>
      <c r="J68" s="38"/>
      <c r="K68" s="38"/>
      <c r="L68" s="38"/>
      <c r="M68" s="145"/>
      <c r="N68" s="124"/>
      <c r="O68" s="148"/>
      <c r="P68" s="38"/>
      <c r="Q68" s="38"/>
      <c r="R68" s="38"/>
      <c r="S68" s="38"/>
      <c r="T68" s="38"/>
      <c r="U68" s="38"/>
      <c r="V68" s="38"/>
      <c r="W68" s="38"/>
      <c r="X68" s="38"/>
      <c r="Y68" s="38"/>
      <c r="Z68" s="38"/>
      <c r="AA68" s="145"/>
      <c r="AB68" s="124"/>
      <c r="AC68" s="148"/>
      <c r="AD68" s="57" t="str">
        <f>IF(AND(AD65="Yes",AD67="Yes"),"Cycle Complete","Cycle Incomplete")</f>
        <v>Cycle Incomplete</v>
      </c>
      <c r="AE68" s="127"/>
      <c r="AF68" s="135"/>
    </row>
    <row r="69" spans="1:32" ht="15" customHeight="1" x14ac:dyDescent="0.25">
      <c r="A69" s="152"/>
      <c r="B69" s="45"/>
      <c r="C69" s="46"/>
      <c r="D69" s="46"/>
      <c r="E69" s="46"/>
      <c r="F69" s="46"/>
      <c r="G69" s="46"/>
      <c r="H69" s="46"/>
      <c r="I69" s="46"/>
      <c r="J69" s="46"/>
      <c r="K69" s="46"/>
      <c r="L69" s="46"/>
      <c r="M69" s="128"/>
      <c r="N69" s="131">
        <f>COUNTIF(C69:L73,"y")</f>
        <v>0</v>
      </c>
      <c r="O69" s="140" t="str">
        <f t="shared" ref="O69" si="22">IF(N69&gt;0,"OK","No Observation")</f>
        <v>No Observation</v>
      </c>
      <c r="P69" s="46"/>
      <c r="Q69" s="46"/>
      <c r="R69" s="46"/>
      <c r="S69" s="46"/>
      <c r="T69" s="46"/>
      <c r="U69" s="46"/>
      <c r="V69" s="46"/>
      <c r="W69" s="46"/>
      <c r="X69" s="46"/>
      <c r="Y69" s="46"/>
      <c r="Z69" s="46"/>
      <c r="AA69" s="128"/>
      <c r="AB69" s="131">
        <f>COUNTIF(P69:Z73,"Y")</f>
        <v>0</v>
      </c>
      <c r="AC69" s="140" t="str">
        <f t="shared" ref="AC69" si="23">IF(AB69&gt;0,"OK","No Debrief")</f>
        <v>No Debrief</v>
      </c>
      <c r="AD69" s="68" t="s">
        <v>62</v>
      </c>
      <c r="AE69" s="119"/>
      <c r="AF69" s="136"/>
    </row>
    <row r="70" spans="1:32" x14ac:dyDescent="0.25">
      <c r="A70" s="153"/>
      <c r="B70" s="47"/>
      <c r="C70" s="48"/>
      <c r="D70" s="48"/>
      <c r="E70" s="48"/>
      <c r="F70" s="48"/>
      <c r="G70" s="48"/>
      <c r="H70" s="48"/>
      <c r="I70" s="48"/>
      <c r="J70" s="48"/>
      <c r="K70" s="48"/>
      <c r="L70" s="48"/>
      <c r="M70" s="129"/>
      <c r="N70" s="132"/>
      <c r="O70" s="141"/>
      <c r="P70" s="48"/>
      <c r="Q70" s="48"/>
      <c r="R70" s="48"/>
      <c r="S70" s="48"/>
      <c r="T70" s="48"/>
      <c r="U70" s="48"/>
      <c r="V70" s="48"/>
      <c r="W70" s="48"/>
      <c r="X70" s="48"/>
      <c r="Y70" s="48"/>
      <c r="Z70" s="48"/>
      <c r="AA70" s="129"/>
      <c r="AB70" s="132"/>
      <c r="AC70" s="141"/>
      <c r="AD70" s="94" t="str">
        <f>IF(O69="OK", "Yes", "No")</f>
        <v>No</v>
      </c>
      <c r="AE70" s="120"/>
      <c r="AF70" s="137"/>
    </row>
    <row r="71" spans="1:32" x14ac:dyDescent="0.25">
      <c r="A71" s="153"/>
      <c r="B71" s="47"/>
      <c r="C71" s="48"/>
      <c r="D71" s="48"/>
      <c r="E71" s="48"/>
      <c r="F71" s="48"/>
      <c r="G71" s="48"/>
      <c r="H71" s="48"/>
      <c r="I71" s="48"/>
      <c r="J71" s="48"/>
      <c r="K71" s="48"/>
      <c r="L71" s="48"/>
      <c r="M71" s="129"/>
      <c r="N71" s="132"/>
      <c r="O71" s="141"/>
      <c r="P71" s="48"/>
      <c r="Q71" s="48"/>
      <c r="R71" s="48"/>
      <c r="S71" s="48"/>
      <c r="T71" s="48"/>
      <c r="U71" s="48"/>
      <c r="V71" s="48"/>
      <c r="W71" s="48"/>
      <c r="X71" s="48"/>
      <c r="Y71" s="48"/>
      <c r="Z71" s="48"/>
      <c r="AA71" s="129"/>
      <c r="AB71" s="132"/>
      <c r="AC71" s="141"/>
      <c r="AD71" s="55" t="s">
        <v>63</v>
      </c>
      <c r="AE71" s="120"/>
      <c r="AF71" s="93" t="s">
        <v>86</v>
      </c>
    </row>
    <row r="72" spans="1:32" x14ac:dyDescent="0.25">
      <c r="A72" s="154"/>
      <c r="B72" s="47"/>
      <c r="C72" s="48"/>
      <c r="D72" s="48"/>
      <c r="E72" s="48"/>
      <c r="F72" s="48"/>
      <c r="G72" s="48"/>
      <c r="H72" s="48"/>
      <c r="I72" s="48"/>
      <c r="J72" s="48"/>
      <c r="K72" s="48"/>
      <c r="L72" s="48"/>
      <c r="M72" s="129"/>
      <c r="N72" s="132"/>
      <c r="O72" s="141"/>
      <c r="P72" s="48"/>
      <c r="Q72" s="48"/>
      <c r="R72" s="48"/>
      <c r="S72" s="48"/>
      <c r="T72" s="48"/>
      <c r="U72" s="48"/>
      <c r="V72" s="48"/>
      <c r="W72" s="48"/>
      <c r="X72" s="48"/>
      <c r="Y72" s="48"/>
      <c r="Z72" s="48"/>
      <c r="AA72" s="129"/>
      <c r="AB72" s="132"/>
      <c r="AC72" s="141"/>
      <c r="AD72" s="94" t="str">
        <f>IF(AC69="OK","Yes","No")</f>
        <v>No</v>
      </c>
      <c r="AE72" s="120"/>
      <c r="AF72" s="138"/>
    </row>
    <row r="73" spans="1:32" x14ac:dyDescent="0.25">
      <c r="A73" s="53" t="str">
        <f>IF(AD68="Cycle Complete", "", "Caution: Previous cycle incomplete")</f>
        <v>Caution: Previous cycle incomplete</v>
      </c>
      <c r="B73" s="49"/>
      <c r="C73" s="50"/>
      <c r="D73" s="50"/>
      <c r="E73" s="50"/>
      <c r="F73" s="50"/>
      <c r="G73" s="50"/>
      <c r="H73" s="50"/>
      <c r="I73" s="50"/>
      <c r="J73" s="50"/>
      <c r="K73" s="50"/>
      <c r="L73" s="50"/>
      <c r="M73" s="130"/>
      <c r="N73" s="133"/>
      <c r="O73" s="142"/>
      <c r="P73" s="50"/>
      <c r="Q73" s="50"/>
      <c r="R73" s="50"/>
      <c r="S73" s="50"/>
      <c r="T73" s="50"/>
      <c r="U73" s="50"/>
      <c r="V73" s="50"/>
      <c r="W73" s="50"/>
      <c r="X73" s="50"/>
      <c r="Y73" s="50"/>
      <c r="Z73" s="50"/>
      <c r="AA73" s="130"/>
      <c r="AB73" s="133"/>
      <c r="AC73" s="142"/>
      <c r="AD73" s="57" t="str">
        <f>IF(AND(AD70="Yes",AD72="Yes"),"Cycle Complete","Cycle Incomplete")</f>
        <v>Cycle Incomplete</v>
      </c>
      <c r="AE73" s="121"/>
      <c r="AF73" s="139"/>
    </row>
    <row r="74" spans="1:32" ht="15" customHeight="1" x14ac:dyDescent="0.25">
      <c r="A74" s="155"/>
      <c r="B74" s="33"/>
      <c r="C74" s="34"/>
      <c r="D74" s="34"/>
      <c r="E74" s="34"/>
      <c r="F74" s="34"/>
      <c r="G74" s="34"/>
      <c r="H74" s="34"/>
      <c r="I74" s="34"/>
      <c r="J74" s="34"/>
      <c r="K74" s="34"/>
      <c r="L74" s="34"/>
      <c r="M74" s="143"/>
      <c r="N74" s="122">
        <f>COUNTIF(C74:L78,"y")</f>
        <v>0</v>
      </c>
      <c r="O74" s="146" t="str">
        <f t="shared" ref="O74" si="24">IF(N74&gt;0,"OK","No Observation")</f>
        <v>No Observation</v>
      </c>
      <c r="P74" s="34"/>
      <c r="Q74" s="34"/>
      <c r="R74" s="34"/>
      <c r="S74" s="34"/>
      <c r="T74" s="34"/>
      <c r="U74" s="34"/>
      <c r="V74" s="34"/>
      <c r="W74" s="34"/>
      <c r="X74" s="34"/>
      <c r="Y74" s="34"/>
      <c r="Z74" s="34"/>
      <c r="AA74" s="143"/>
      <c r="AB74" s="122">
        <f>COUNTIF(P74:Z78,"Y")</f>
        <v>0</v>
      </c>
      <c r="AC74" s="146" t="str">
        <f t="shared" ref="AC74" si="25">IF(AB74&gt;0,"OK","No Debrief")</f>
        <v>No Debrief</v>
      </c>
      <c r="AD74" s="68" t="s">
        <v>62</v>
      </c>
      <c r="AE74" s="125"/>
      <c r="AF74" s="151"/>
    </row>
    <row r="75" spans="1:32" x14ac:dyDescent="0.25">
      <c r="A75" s="156"/>
      <c r="B75" s="35"/>
      <c r="C75" s="36"/>
      <c r="D75" s="36"/>
      <c r="E75" s="36"/>
      <c r="F75" s="36"/>
      <c r="G75" s="36"/>
      <c r="H75" s="36"/>
      <c r="I75" s="36"/>
      <c r="J75" s="36"/>
      <c r="K75" s="36"/>
      <c r="L75" s="36"/>
      <c r="M75" s="144"/>
      <c r="N75" s="123"/>
      <c r="O75" s="147"/>
      <c r="P75" s="36"/>
      <c r="Q75" s="36"/>
      <c r="R75" s="36"/>
      <c r="S75" s="36"/>
      <c r="T75" s="36"/>
      <c r="U75" s="36"/>
      <c r="V75" s="36"/>
      <c r="W75" s="36"/>
      <c r="X75" s="36"/>
      <c r="Y75" s="36"/>
      <c r="Z75" s="36"/>
      <c r="AA75" s="144"/>
      <c r="AB75" s="123"/>
      <c r="AC75" s="147"/>
      <c r="AD75" s="94" t="str">
        <f>IF(O74="OK", "Yes", "No")</f>
        <v>No</v>
      </c>
      <c r="AE75" s="126"/>
      <c r="AF75" s="150"/>
    </row>
    <row r="76" spans="1:32" x14ac:dyDescent="0.25">
      <c r="A76" s="156"/>
      <c r="B76" s="35"/>
      <c r="C76" s="36"/>
      <c r="D76" s="36"/>
      <c r="E76" s="36"/>
      <c r="F76" s="36"/>
      <c r="G76" s="36"/>
      <c r="H76" s="36"/>
      <c r="I76" s="36"/>
      <c r="J76" s="36"/>
      <c r="K76" s="36"/>
      <c r="L76" s="36"/>
      <c r="M76" s="144"/>
      <c r="N76" s="123"/>
      <c r="O76" s="147"/>
      <c r="P76" s="36"/>
      <c r="Q76" s="36"/>
      <c r="R76" s="36"/>
      <c r="S76" s="36"/>
      <c r="T76" s="36"/>
      <c r="U76" s="36"/>
      <c r="V76" s="36"/>
      <c r="W76" s="36"/>
      <c r="X76" s="36"/>
      <c r="Y76" s="36"/>
      <c r="Z76" s="36"/>
      <c r="AA76" s="144"/>
      <c r="AB76" s="123"/>
      <c r="AC76" s="147"/>
      <c r="AD76" s="55" t="s">
        <v>63</v>
      </c>
      <c r="AE76" s="126"/>
      <c r="AF76" s="93" t="s">
        <v>86</v>
      </c>
    </row>
    <row r="77" spans="1:32" x14ac:dyDescent="0.25">
      <c r="A77" s="157"/>
      <c r="B77" s="35"/>
      <c r="C77" s="36"/>
      <c r="D77" s="36"/>
      <c r="E77" s="36"/>
      <c r="F77" s="36"/>
      <c r="G77" s="36"/>
      <c r="H77" s="36"/>
      <c r="I77" s="36"/>
      <c r="J77" s="36"/>
      <c r="K77" s="36"/>
      <c r="L77" s="36"/>
      <c r="M77" s="144"/>
      <c r="N77" s="123"/>
      <c r="O77" s="147"/>
      <c r="P77" s="36"/>
      <c r="Q77" s="36"/>
      <c r="R77" s="36"/>
      <c r="S77" s="36"/>
      <c r="T77" s="36"/>
      <c r="U77" s="36"/>
      <c r="V77" s="36"/>
      <c r="W77" s="36"/>
      <c r="X77" s="36"/>
      <c r="Y77" s="36"/>
      <c r="Z77" s="36"/>
      <c r="AA77" s="144"/>
      <c r="AB77" s="123"/>
      <c r="AC77" s="147"/>
      <c r="AD77" s="94" t="str">
        <f>IF(AC74="OK","Yes","No")</f>
        <v>No</v>
      </c>
      <c r="AE77" s="126"/>
      <c r="AF77" s="134"/>
    </row>
    <row r="78" spans="1:32" x14ac:dyDescent="0.25">
      <c r="A78" s="71" t="str">
        <f>IF(AD73="Cycle Complete", "", "Caution: Previous cycle incomplete")</f>
        <v>Caution: Previous cycle incomplete</v>
      </c>
      <c r="B78" s="37"/>
      <c r="C78" s="38"/>
      <c r="D78" s="38"/>
      <c r="E78" s="38"/>
      <c r="F78" s="38"/>
      <c r="G78" s="38"/>
      <c r="H78" s="38"/>
      <c r="I78" s="38"/>
      <c r="J78" s="38"/>
      <c r="K78" s="38"/>
      <c r="L78" s="38"/>
      <c r="M78" s="145"/>
      <c r="N78" s="124"/>
      <c r="O78" s="148"/>
      <c r="P78" s="38"/>
      <c r="Q78" s="38"/>
      <c r="R78" s="38"/>
      <c r="S78" s="38"/>
      <c r="T78" s="38"/>
      <c r="U78" s="38"/>
      <c r="V78" s="38"/>
      <c r="W78" s="38"/>
      <c r="X78" s="38"/>
      <c r="Y78" s="38"/>
      <c r="Z78" s="38"/>
      <c r="AA78" s="145"/>
      <c r="AB78" s="124"/>
      <c r="AC78" s="148"/>
      <c r="AD78" s="57" t="str">
        <f>IF(AND(AD75="Yes",AD77="Yes"),"Cycle Complete","Cycle Incomplete")</f>
        <v>Cycle Incomplete</v>
      </c>
      <c r="AE78" s="127"/>
      <c r="AF78" s="135"/>
    </row>
    <row r="79" spans="1:32" ht="15" customHeight="1" x14ac:dyDescent="0.25">
      <c r="A79" s="152"/>
      <c r="B79" s="45"/>
      <c r="C79" s="46"/>
      <c r="D79" s="46"/>
      <c r="E79" s="46"/>
      <c r="F79" s="46"/>
      <c r="G79" s="46"/>
      <c r="H79" s="46"/>
      <c r="I79" s="46"/>
      <c r="J79" s="46"/>
      <c r="K79" s="46"/>
      <c r="L79" s="46"/>
      <c r="M79" s="128"/>
      <c r="N79" s="131">
        <f>COUNTIF(C79:L83,"y")</f>
        <v>0</v>
      </c>
      <c r="O79" s="140" t="str">
        <f t="shared" ref="O79" si="26">IF(N79&gt;0,"OK","No Observation")</f>
        <v>No Observation</v>
      </c>
      <c r="P79" s="46"/>
      <c r="Q79" s="46"/>
      <c r="R79" s="46"/>
      <c r="S79" s="46"/>
      <c r="T79" s="46"/>
      <c r="U79" s="46"/>
      <c r="V79" s="46"/>
      <c r="W79" s="46"/>
      <c r="X79" s="46"/>
      <c r="Y79" s="46"/>
      <c r="Z79" s="46"/>
      <c r="AA79" s="128"/>
      <c r="AB79" s="131">
        <f>COUNTIF(P79:Z83,"Y")</f>
        <v>0</v>
      </c>
      <c r="AC79" s="140" t="str">
        <f t="shared" ref="AC79" si="27">IF(AB79&gt;0,"OK","No Debrief")</f>
        <v>No Debrief</v>
      </c>
      <c r="AD79" s="68" t="s">
        <v>62</v>
      </c>
      <c r="AE79" s="119"/>
      <c r="AF79" s="136"/>
    </row>
    <row r="80" spans="1:32" x14ac:dyDescent="0.25">
      <c r="A80" s="153"/>
      <c r="B80" s="47"/>
      <c r="C80" s="48"/>
      <c r="D80" s="48"/>
      <c r="E80" s="48"/>
      <c r="F80" s="48"/>
      <c r="G80" s="48"/>
      <c r="H80" s="48"/>
      <c r="I80" s="48"/>
      <c r="J80" s="48"/>
      <c r="K80" s="48"/>
      <c r="L80" s="48"/>
      <c r="M80" s="129"/>
      <c r="N80" s="132"/>
      <c r="O80" s="141"/>
      <c r="P80" s="48"/>
      <c r="Q80" s="48"/>
      <c r="R80" s="48"/>
      <c r="S80" s="48"/>
      <c r="T80" s="48"/>
      <c r="U80" s="48"/>
      <c r="V80" s="48"/>
      <c r="W80" s="48"/>
      <c r="X80" s="48"/>
      <c r="Y80" s="48"/>
      <c r="Z80" s="48"/>
      <c r="AA80" s="129"/>
      <c r="AB80" s="132"/>
      <c r="AC80" s="141"/>
      <c r="AD80" s="94" t="str">
        <f>IF(O79="OK", "Yes", "No")</f>
        <v>No</v>
      </c>
      <c r="AE80" s="120"/>
      <c r="AF80" s="137"/>
    </row>
    <row r="81" spans="1:32" x14ac:dyDescent="0.25">
      <c r="A81" s="153"/>
      <c r="B81" s="47"/>
      <c r="C81" s="48"/>
      <c r="D81" s="48"/>
      <c r="E81" s="48"/>
      <c r="F81" s="48"/>
      <c r="G81" s="48"/>
      <c r="H81" s="48"/>
      <c r="I81" s="48"/>
      <c r="J81" s="48"/>
      <c r="K81" s="48"/>
      <c r="L81" s="48"/>
      <c r="M81" s="129"/>
      <c r="N81" s="132"/>
      <c r="O81" s="141"/>
      <c r="P81" s="48"/>
      <c r="Q81" s="48"/>
      <c r="R81" s="48"/>
      <c r="S81" s="48"/>
      <c r="T81" s="48"/>
      <c r="U81" s="48"/>
      <c r="V81" s="48"/>
      <c r="W81" s="48"/>
      <c r="X81" s="48"/>
      <c r="Y81" s="48"/>
      <c r="Z81" s="48"/>
      <c r="AA81" s="129"/>
      <c r="AB81" s="132"/>
      <c r="AC81" s="141"/>
      <c r="AD81" s="55" t="s">
        <v>63</v>
      </c>
      <c r="AE81" s="120"/>
      <c r="AF81" s="93" t="s">
        <v>86</v>
      </c>
    </row>
    <row r="82" spans="1:32" x14ac:dyDescent="0.25">
      <c r="A82" s="154"/>
      <c r="B82" s="47"/>
      <c r="C82" s="48"/>
      <c r="D82" s="48"/>
      <c r="E82" s="48"/>
      <c r="F82" s="48"/>
      <c r="G82" s="48"/>
      <c r="H82" s="48"/>
      <c r="I82" s="48"/>
      <c r="J82" s="48"/>
      <c r="K82" s="48"/>
      <c r="L82" s="48"/>
      <c r="M82" s="129"/>
      <c r="N82" s="132"/>
      <c r="O82" s="141"/>
      <c r="P82" s="48"/>
      <c r="Q82" s="48"/>
      <c r="R82" s="48"/>
      <c r="S82" s="48"/>
      <c r="T82" s="48"/>
      <c r="U82" s="48"/>
      <c r="V82" s="48"/>
      <c r="W82" s="48"/>
      <c r="X82" s="48"/>
      <c r="Y82" s="48"/>
      <c r="Z82" s="48"/>
      <c r="AA82" s="129"/>
      <c r="AB82" s="132"/>
      <c r="AC82" s="141"/>
      <c r="AD82" s="94" t="str">
        <f>IF(AC79="OK","Yes","No")</f>
        <v>No</v>
      </c>
      <c r="AE82" s="120"/>
      <c r="AF82" s="138"/>
    </row>
    <row r="83" spans="1:32" x14ac:dyDescent="0.25">
      <c r="A83" s="53" t="str">
        <f>IF(AD78="Cycle Complete", "", "Caution: Previous cycle incomplete")</f>
        <v>Caution: Previous cycle incomplete</v>
      </c>
      <c r="B83" s="49"/>
      <c r="C83" s="50"/>
      <c r="D83" s="50"/>
      <c r="E83" s="50"/>
      <c r="F83" s="50"/>
      <c r="G83" s="50"/>
      <c r="H83" s="50"/>
      <c r="I83" s="50"/>
      <c r="J83" s="50"/>
      <c r="K83" s="50"/>
      <c r="L83" s="50"/>
      <c r="M83" s="130"/>
      <c r="N83" s="133"/>
      <c r="O83" s="142"/>
      <c r="P83" s="50"/>
      <c r="Q83" s="50"/>
      <c r="R83" s="50"/>
      <c r="S83" s="50"/>
      <c r="T83" s="50"/>
      <c r="U83" s="50"/>
      <c r="V83" s="50"/>
      <c r="W83" s="50"/>
      <c r="X83" s="50"/>
      <c r="Y83" s="50"/>
      <c r="Z83" s="50"/>
      <c r="AA83" s="130"/>
      <c r="AB83" s="133"/>
      <c r="AC83" s="142"/>
      <c r="AD83" s="57" t="str">
        <f>IF(AND(AD80="Yes",AD82="Yes"),"Cycle Complete","Cycle Incomplete")</f>
        <v>Cycle Incomplete</v>
      </c>
      <c r="AE83" s="121"/>
      <c r="AF83" s="139"/>
    </row>
    <row r="84" spans="1:32" ht="15" customHeight="1" x14ac:dyDescent="0.25">
      <c r="A84" s="155"/>
      <c r="B84" s="33"/>
      <c r="C84" s="34"/>
      <c r="D84" s="34"/>
      <c r="E84" s="34"/>
      <c r="F84" s="34"/>
      <c r="G84" s="34"/>
      <c r="H84" s="34"/>
      <c r="I84" s="34"/>
      <c r="J84" s="34"/>
      <c r="K84" s="34"/>
      <c r="L84" s="34"/>
      <c r="M84" s="143"/>
      <c r="N84" s="122">
        <f>COUNTIF(C84:L88,"y")</f>
        <v>0</v>
      </c>
      <c r="O84" s="146" t="str">
        <f t="shared" ref="O84" si="28">IF(N84&gt;0,"OK","No Observation")</f>
        <v>No Observation</v>
      </c>
      <c r="P84" s="34"/>
      <c r="Q84" s="34"/>
      <c r="R84" s="34"/>
      <c r="S84" s="34"/>
      <c r="T84" s="34"/>
      <c r="U84" s="34"/>
      <c r="V84" s="34"/>
      <c r="W84" s="34"/>
      <c r="X84" s="34"/>
      <c r="Y84" s="34"/>
      <c r="Z84" s="34"/>
      <c r="AA84" s="143"/>
      <c r="AB84" s="122">
        <f>COUNTIF(P84:Z88,"Y")</f>
        <v>0</v>
      </c>
      <c r="AC84" s="146" t="str">
        <f t="shared" ref="AC84" si="29">IF(AB84&gt;0,"OK","No Debrief")</f>
        <v>No Debrief</v>
      </c>
      <c r="AD84" s="68" t="s">
        <v>62</v>
      </c>
      <c r="AE84" s="125"/>
      <c r="AF84" s="151"/>
    </row>
    <row r="85" spans="1:32" x14ac:dyDescent="0.25">
      <c r="A85" s="156"/>
      <c r="B85" s="35"/>
      <c r="C85" s="36"/>
      <c r="D85" s="36"/>
      <c r="E85" s="36"/>
      <c r="F85" s="36"/>
      <c r="G85" s="36"/>
      <c r="H85" s="36"/>
      <c r="I85" s="36"/>
      <c r="J85" s="36"/>
      <c r="K85" s="36"/>
      <c r="L85" s="36"/>
      <c r="M85" s="144"/>
      <c r="N85" s="123"/>
      <c r="O85" s="147"/>
      <c r="P85" s="36"/>
      <c r="Q85" s="36"/>
      <c r="R85" s="36"/>
      <c r="S85" s="36"/>
      <c r="T85" s="36"/>
      <c r="U85" s="36"/>
      <c r="V85" s="36"/>
      <c r="W85" s="36"/>
      <c r="X85" s="36"/>
      <c r="Y85" s="36"/>
      <c r="Z85" s="36"/>
      <c r="AA85" s="144"/>
      <c r="AB85" s="123"/>
      <c r="AC85" s="147"/>
      <c r="AD85" s="94" t="str">
        <f>IF(O84="OK", "Yes", "No")</f>
        <v>No</v>
      </c>
      <c r="AE85" s="126"/>
      <c r="AF85" s="150"/>
    </row>
    <row r="86" spans="1:32" x14ac:dyDescent="0.25">
      <c r="A86" s="156"/>
      <c r="B86" s="35"/>
      <c r="C86" s="36"/>
      <c r="D86" s="36"/>
      <c r="E86" s="36"/>
      <c r="F86" s="36"/>
      <c r="G86" s="36"/>
      <c r="H86" s="36"/>
      <c r="I86" s="36"/>
      <c r="J86" s="36"/>
      <c r="K86" s="36"/>
      <c r="L86" s="36"/>
      <c r="M86" s="144"/>
      <c r="N86" s="123"/>
      <c r="O86" s="147"/>
      <c r="P86" s="36"/>
      <c r="Q86" s="36"/>
      <c r="R86" s="36"/>
      <c r="S86" s="36"/>
      <c r="T86" s="36"/>
      <c r="U86" s="36"/>
      <c r="V86" s="36"/>
      <c r="W86" s="36"/>
      <c r="X86" s="36"/>
      <c r="Y86" s="36"/>
      <c r="Z86" s="36"/>
      <c r="AA86" s="144"/>
      <c r="AB86" s="123"/>
      <c r="AC86" s="147"/>
      <c r="AD86" s="55" t="s">
        <v>63</v>
      </c>
      <c r="AE86" s="126"/>
      <c r="AF86" s="93" t="s">
        <v>86</v>
      </c>
    </row>
    <row r="87" spans="1:32" x14ac:dyDescent="0.25">
      <c r="A87" s="157"/>
      <c r="B87" s="35"/>
      <c r="C87" s="36"/>
      <c r="D87" s="36"/>
      <c r="E87" s="36"/>
      <c r="F87" s="36"/>
      <c r="G87" s="36"/>
      <c r="H87" s="36"/>
      <c r="I87" s="36"/>
      <c r="J87" s="36"/>
      <c r="K87" s="36"/>
      <c r="L87" s="36"/>
      <c r="M87" s="144"/>
      <c r="N87" s="123"/>
      <c r="O87" s="147"/>
      <c r="P87" s="36"/>
      <c r="Q87" s="36"/>
      <c r="R87" s="36"/>
      <c r="S87" s="36"/>
      <c r="T87" s="36"/>
      <c r="U87" s="36"/>
      <c r="V87" s="36"/>
      <c r="W87" s="36"/>
      <c r="X87" s="36"/>
      <c r="Y87" s="36"/>
      <c r="Z87" s="36"/>
      <c r="AA87" s="144"/>
      <c r="AB87" s="123"/>
      <c r="AC87" s="147"/>
      <c r="AD87" s="94" t="str">
        <f>IF(AC84="OK","Yes","No")</f>
        <v>No</v>
      </c>
      <c r="AE87" s="126"/>
      <c r="AF87" s="134"/>
    </row>
    <row r="88" spans="1:32" x14ac:dyDescent="0.25">
      <c r="A88" s="71" t="str">
        <f>IF(AD83="Cycle Complete", "", "Caution: Previous cycle incomplete")</f>
        <v>Caution: Previous cycle incomplete</v>
      </c>
      <c r="B88" s="37"/>
      <c r="C88" s="38"/>
      <c r="D88" s="38"/>
      <c r="E88" s="38"/>
      <c r="F88" s="38"/>
      <c r="G88" s="38"/>
      <c r="H88" s="38"/>
      <c r="I88" s="38"/>
      <c r="J88" s="38"/>
      <c r="K88" s="38"/>
      <c r="L88" s="38"/>
      <c r="M88" s="145"/>
      <c r="N88" s="124"/>
      <c r="O88" s="148"/>
      <c r="P88" s="38"/>
      <c r="Q88" s="38"/>
      <c r="R88" s="38"/>
      <c r="S88" s="38"/>
      <c r="T88" s="38"/>
      <c r="U88" s="38"/>
      <c r="V88" s="38"/>
      <c r="W88" s="38"/>
      <c r="X88" s="38"/>
      <c r="Y88" s="38"/>
      <c r="Z88" s="38"/>
      <c r="AA88" s="145"/>
      <c r="AB88" s="124"/>
      <c r="AC88" s="148"/>
      <c r="AD88" s="57" t="str">
        <f>IF(AND(AD85="Yes",AD87="Yes"),"Cycle Complete","Cycle Incomplete")</f>
        <v>Cycle Incomplete</v>
      </c>
      <c r="AE88" s="127"/>
      <c r="AF88" s="135"/>
    </row>
    <row r="89" spans="1:32" ht="15" customHeight="1" x14ac:dyDescent="0.25">
      <c r="A89" s="152"/>
      <c r="B89" s="45"/>
      <c r="C89" s="46"/>
      <c r="D89" s="46"/>
      <c r="E89" s="46"/>
      <c r="F89" s="46"/>
      <c r="G89" s="46"/>
      <c r="H89" s="46"/>
      <c r="I89" s="46"/>
      <c r="J89" s="46"/>
      <c r="K89" s="46"/>
      <c r="L89" s="46"/>
      <c r="M89" s="128"/>
      <c r="N89" s="131">
        <f>COUNTIF(C89:L93,"y")</f>
        <v>0</v>
      </c>
      <c r="O89" s="140" t="str">
        <f t="shared" ref="O89" si="30">IF(N89&gt;0,"OK","No Observation")</f>
        <v>No Observation</v>
      </c>
      <c r="P89" s="46"/>
      <c r="Q89" s="46"/>
      <c r="R89" s="46"/>
      <c r="S89" s="46"/>
      <c r="T89" s="46"/>
      <c r="U89" s="46"/>
      <c r="V89" s="46"/>
      <c r="W89" s="46"/>
      <c r="X89" s="46"/>
      <c r="Y89" s="46"/>
      <c r="Z89" s="46"/>
      <c r="AA89" s="128"/>
      <c r="AB89" s="131">
        <f>COUNTIF(P89:Z93,"Y")</f>
        <v>0</v>
      </c>
      <c r="AC89" s="140" t="str">
        <f t="shared" ref="AC89" si="31">IF(AB89&gt;0,"OK","No Debrief")</f>
        <v>No Debrief</v>
      </c>
      <c r="AD89" s="68" t="s">
        <v>62</v>
      </c>
      <c r="AE89" s="119"/>
      <c r="AF89" s="136"/>
    </row>
    <row r="90" spans="1:32" x14ac:dyDescent="0.25">
      <c r="A90" s="153"/>
      <c r="B90" s="47"/>
      <c r="C90" s="48"/>
      <c r="D90" s="48"/>
      <c r="E90" s="48"/>
      <c r="F90" s="48"/>
      <c r="G90" s="48"/>
      <c r="H90" s="48"/>
      <c r="I90" s="48"/>
      <c r="J90" s="48"/>
      <c r="K90" s="48"/>
      <c r="L90" s="48"/>
      <c r="M90" s="129"/>
      <c r="N90" s="132"/>
      <c r="O90" s="141"/>
      <c r="P90" s="48"/>
      <c r="Q90" s="48"/>
      <c r="R90" s="48"/>
      <c r="S90" s="48"/>
      <c r="T90" s="48"/>
      <c r="U90" s="48"/>
      <c r="V90" s="48"/>
      <c r="W90" s="48"/>
      <c r="X90" s="48"/>
      <c r="Y90" s="48"/>
      <c r="Z90" s="48"/>
      <c r="AA90" s="129"/>
      <c r="AB90" s="132"/>
      <c r="AC90" s="141"/>
      <c r="AD90" s="94" t="str">
        <f>IF(O89="OK", "Yes", "No")</f>
        <v>No</v>
      </c>
      <c r="AE90" s="120"/>
      <c r="AF90" s="137"/>
    </row>
    <row r="91" spans="1:32" x14ac:dyDescent="0.25">
      <c r="A91" s="153"/>
      <c r="B91" s="47"/>
      <c r="C91" s="48"/>
      <c r="D91" s="48"/>
      <c r="E91" s="48"/>
      <c r="F91" s="48"/>
      <c r="G91" s="48"/>
      <c r="H91" s="48"/>
      <c r="I91" s="48"/>
      <c r="J91" s="48"/>
      <c r="K91" s="48"/>
      <c r="L91" s="48"/>
      <c r="M91" s="129"/>
      <c r="N91" s="132"/>
      <c r="O91" s="141"/>
      <c r="P91" s="48"/>
      <c r="Q91" s="48"/>
      <c r="R91" s="48"/>
      <c r="S91" s="48"/>
      <c r="T91" s="48"/>
      <c r="U91" s="48"/>
      <c r="V91" s="48"/>
      <c r="W91" s="48"/>
      <c r="X91" s="48"/>
      <c r="Y91" s="48"/>
      <c r="Z91" s="48"/>
      <c r="AA91" s="129"/>
      <c r="AB91" s="132"/>
      <c r="AC91" s="141"/>
      <c r="AD91" s="55" t="s">
        <v>63</v>
      </c>
      <c r="AE91" s="120"/>
      <c r="AF91" s="93" t="s">
        <v>86</v>
      </c>
    </row>
    <row r="92" spans="1:32" x14ac:dyDescent="0.25">
      <c r="A92" s="154"/>
      <c r="B92" s="47"/>
      <c r="C92" s="48"/>
      <c r="D92" s="48"/>
      <c r="E92" s="48"/>
      <c r="F92" s="48"/>
      <c r="G92" s="48"/>
      <c r="H92" s="48"/>
      <c r="I92" s="48"/>
      <c r="J92" s="48"/>
      <c r="K92" s="48"/>
      <c r="L92" s="48"/>
      <c r="M92" s="129"/>
      <c r="N92" s="132"/>
      <c r="O92" s="141"/>
      <c r="P92" s="48"/>
      <c r="Q92" s="48"/>
      <c r="R92" s="48"/>
      <c r="S92" s="48"/>
      <c r="T92" s="48"/>
      <c r="U92" s="48"/>
      <c r="V92" s="48"/>
      <c r="W92" s="48"/>
      <c r="X92" s="48"/>
      <c r="Y92" s="48"/>
      <c r="Z92" s="48"/>
      <c r="AA92" s="129"/>
      <c r="AB92" s="132"/>
      <c r="AC92" s="141"/>
      <c r="AD92" s="94" t="str">
        <f>IF(AC89="OK","Yes","No")</f>
        <v>No</v>
      </c>
      <c r="AE92" s="120"/>
      <c r="AF92" s="138"/>
    </row>
    <row r="93" spans="1:32" x14ac:dyDescent="0.25">
      <c r="A93" s="53" t="str">
        <f>IF(AD88="Cycle Complete", "", "Caution: Previous cycle incomplete")</f>
        <v>Caution: Previous cycle incomplete</v>
      </c>
      <c r="B93" s="49"/>
      <c r="C93" s="50"/>
      <c r="D93" s="50"/>
      <c r="E93" s="50"/>
      <c r="F93" s="50"/>
      <c r="G93" s="50"/>
      <c r="H93" s="50"/>
      <c r="I93" s="50"/>
      <c r="J93" s="50"/>
      <c r="K93" s="50"/>
      <c r="L93" s="50"/>
      <c r="M93" s="130"/>
      <c r="N93" s="133"/>
      <c r="O93" s="142"/>
      <c r="P93" s="50"/>
      <c r="Q93" s="50"/>
      <c r="R93" s="50"/>
      <c r="S93" s="50"/>
      <c r="T93" s="50"/>
      <c r="U93" s="50"/>
      <c r="V93" s="50"/>
      <c r="W93" s="50"/>
      <c r="X93" s="50"/>
      <c r="Y93" s="50"/>
      <c r="Z93" s="50"/>
      <c r="AA93" s="130"/>
      <c r="AB93" s="133"/>
      <c r="AC93" s="142"/>
      <c r="AD93" s="57" t="str">
        <f>IF(AND(AD90="Yes",AD92="Yes"),"Cycle Complete","Cycle Incomplete")</f>
        <v>Cycle Incomplete</v>
      </c>
      <c r="AE93" s="121"/>
      <c r="AF93" s="139"/>
    </row>
    <row r="94" spans="1:32" ht="15" customHeight="1" x14ac:dyDescent="0.25">
      <c r="A94" s="155"/>
      <c r="B94" s="33"/>
      <c r="C94" s="34"/>
      <c r="D94" s="34"/>
      <c r="E94" s="34"/>
      <c r="F94" s="34"/>
      <c r="G94" s="34"/>
      <c r="H94" s="34"/>
      <c r="I94" s="34"/>
      <c r="J94" s="34"/>
      <c r="K94" s="34"/>
      <c r="L94" s="34"/>
      <c r="M94" s="143"/>
      <c r="N94" s="122">
        <f>COUNTIF(C94:L98,"y")</f>
        <v>0</v>
      </c>
      <c r="O94" s="146" t="str">
        <f t="shared" ref="O94" si="32">IF(N94&gt;0,"OK","No Observation")</f>
        <v>No Observation</v>
      </c>
      <c r="P94" s="34"/>
      <c r="Q94" s="34"/>
      <c r="R94" s="34"/>
      <c r="S94" s="34"/>
      <c r="T94" s="34"/>
      <c r="U94" s="34"/>
      <c r="V94" s="34"/>
      <c r="W94" s="34"/>
      <c r="X94" s="34"/>
      <c r="Y94" s="34"/>
      <c r="Z94" s="34"/>
      <c r="AA94" s="143"/>
      <c r="AB94" s="122">
        <f>COUNTIF(P94:Z98,"Y")</f>
        <v>0</v>
      </c>
      <c r="AC94" s="146" t="str">
        <f t="shared" ref="AC94" si="33">IF(AB94&gt;0,"OK","No Debrief")</f>
        <v>No Debrief</v>
      </c>
      <c r="AD94" s="68" t="s">
        <v>62</v>
      </c>
      <c r="AE94" s="125"/>
      <c r="AF94" s="151"/>
    </row>
    <row r="95" spans="1:32" x14ac:dyDescent="0.25">
      <c r="A95" s="156"/>
      <c r="B95" s="35"/>
      <c r="C95" s="36"/>
      <c r="D95" s="36"/>
      <c r="E95" s="36"/>
      <c r="F95" s="36"/>
      <c r="G95" s="36"/>
      <c r="H95" s="36"/>
      <c r="I95" s="36"/>
      <c r="J95" s="36"/>
      <c r="K95" s="36"/>
      <c r="L95" s="36"/>
      <c r="M95" s="144"/>
      <c r="N95" s="123"/>
      <c r="O95" s="147"/>
      <c r="P95" s="36"/>
      <c r="Q95" s="36"/>
      <c r="R95" s="36"/>
      <c r="S95" s="36"/>
      <c r="T95" s="36"/>
      <c r="U95" s="36"/>
      <c r="V95" s="36"/>
      <c r="W95" s="36"/>
      <c r="X95" s="36"/>
      <c r="Y95" s="36"/>
      <c r="Z95" s="36"/>
      <c r="AA95" s="144"/>
      <c r="AB95" s="123"/>
      <c r="AC95" s="147"/>
      <c r="AD95" s="94" t="str">
        <f>IF(O94="OK", "Yes", "No")</f>
        <v>No</v>
      </c>
      <c r="AE95" s="126"/>
      <c r="AF95" s="150"/>
    </row>
    <row r="96" spans="1:32" x14ac:dyDescent="0.25">
      <c r="A96" s="156"/>
      <c r="B96" s="35"/>
      <c r="C96" s="36"/>
      <c r="D96" s="36"/>
      <c r="E96" s="36"/>
      <c r="F96" s="36"/>
      <c r="G96" s="36"/>
      <c r="H96" s="36"/>
      <c r="I96" s="36"/>
      <c r="J96" s="36"/>
      <c r="K96" s="36"/>
      <c r="L96" s="36"/>
      <c r="M96" s="144"/>
      <c r="N96" s="123"/>
      <c r="O96" s="147"/>
      <c r="P96" s="36"/>
      <c r="Q96" s="36"/>
      <c r="R96" s="36"/>
      <c r="S96" s="36"/>
      <c r="T96" s="36"/>
      <c r="U96" s="36"/>
      <c r="V96" s="36"/>
      <c r="W96" s="36"/>
      <c r="X96" s="36"/>
      <c r="Y96" s="36"/>
      <c r="Z96" s="36"/>
      <c r="AA96" s="144"/>
      <c r="AB96" s="123"/>
      <c r="AC96" s="147"/>
      <c r="AD96" s="55" t="s">
        <v>63</v>
      </c>
      <c r="AE96" s="126"/>
      <c r="AF96" s="93" t="s">
        <v>86</v>
      </c>
    </row>
    <row r="97" spans="1:32" x14ac:dyDescent="0.25">
      <c r="A97" s="157"/>
      <c r="B97" s="35"/>
      <c r="C97" s="36"/>
      <c r="D97" s="36"/>
      <c r="E97" s="36"/>
      <c r="F97" s="36"/>
      <c r="G97" s="36"/>
      <c r="H97" s="36"/>
      <c r="I97" s="36"/>
      <c r="J97" s="36"/>
      <c r="K97" s="36"/>
      <c r="L97" s="36"/>
      <c r="M97" s="144"/>
      <c r="N97" s="123"/>
      <c r="O97" s="147"/>
      <c r="P97" s="36"/>
      <c r="Q97" s="36"/>
      <c r="R97" s="36"/>
      <c r="S97" s="36"/>
      <c r="T97" s="36"/>
      <c r="U97" s="36"/>
      <c r="V97" s="36"/>
      <c r="W97" s="36"/>
      <c r="X97" s="36"/>
      <c r="Y97" s="36"/>
      <c r="Z97" s="36"/>
      <c r="AA97" s="144"/>
      <c r="AB97" s="123"/>
      <c r="AC97" s="147"/>
      <c r="AD97" s="94" t="str">
        <f>IF(AC94="OK","Yes","No")</f>
        <v>No</v>
      </c>
      <c r="AE97" s="126"/>
      <c r="AF97" s="134"/>
    </row>
    <row r="98" spans="1:32" x14ac:dyDescent="0.25">
      <c r="A98" s="71" t="str">
        <f>IF(AD93="Cycle Complete", "", "Caution: Previous cycle incomplete")</f>
        <v>Caution: Previous cycle incomplete</v>
      </c>
      <c r="B98" s="37"/>
      <c r="C98" s="38"/>
      <c r="D98" s="38"/>
      <c r="E98" s="38"/>
      <c r="F98" s="38"/>
      <c r="G98" s="38"/>
      <c r="H98" s="38"/>
      <c r="I98" s="38"/>
      <c r="J98" s="38"/>
      <c r="K98" s="38"/>
      <c r="L98" s="38"/>
      <c r="M98" s="145"/>
      <c r="N98" s="124"/>
      <c r="O98" s="148"/>
      <c r="P98" s="38"/>
      <c r="Q98" s="38"/>
      <c r="R98" s="38"/>
      <c r="S98" s="38"/>
      <c r="T98" s="38"/>
      <c r="U98" s="38"/>
      <c r="V98" s="38"/>
      <c r="W98" s="38"/>
      <c r="X98" s="38"/>
      <c r="Y98" s="38"/>
      <c r="Z98" s="38"/>
      <c r="AA98" s="145"/>
      <c r="AB98" s="124"/>
      <c r="AC98" s="148"/>
      <c r="AD98" s="57" t="str">
        <f>IF(AND(AD95="Yes",AD97="Yes"),"Cycle Complete","Cycle Incomplete")</f>
        <v>Cycle Incomplete</v>
      </c>
      <c r="AE98" s="127"/>
      <c r="AF98" s="135"/>
    </row>
    <row r="99" spans="1:32" ht="15" customHeight="1" x14ac:dyDescent="0.25">
      <c r="A99" s="152"/>
      <c r="B99" s="45"/>
      <c r="C99" s="46"/>
      <c r="D99" s="46"/>
      <c r="E99" s="46"/>
      <c r="F99" s="46"/>
      <c r="G99" s="46"/>
      <c r="H99" s="46"/>
      <c r="I99" s="46"/>
      <c r="J99" s="46"/>
      <c r="K99" s="46"/>
      <c r="L99" s="46"/>
      <c r="M99" s="128"/>
      <c r="N99" s="131">
        <f>COUNTIF(C99:L103,"y")</f>
        <v>0</v>
      </c>
      <c r="O99" s="140" t="str">
        <f t="shared" ref="O99" si="34">IF(N99&gt;0,"OK","No Observation")</f>
        <v>No Observation</v>
      </c>
      <c r="P99" s="46"/>
      <c r="Q99" s="46"/>
      <c r="R99" s="46"/>
      <c r="S99" s="46"/>
      <c r="T99" s="46"/>
      <c r="U99" s="46"/>
      <c r="V99" s="46"/>
      <c r="W99" s="46"/>
      <c r="X99" s="46"/>
      <c r="Y99" s="46"/>
      <c r="Z99" s="46"/>
      <c r="AA99" s="128"/>
      <c r="AB99" s="131">
        <f>COUNTIF(P99:Z103,"Y")</f>
        <v>0</v>
      </c>
      <c r="AC99" s="140" t="str">
        <f t="shared" ref="AC99" si="35">IF(AB99&gt;0,"OK","No Debrief")</f>
        <v>No Debrief</v>
      </c>
      <c r="AD99" s="68" t="s">
        <v>62</v>
      </c>
      <c r="AE99" s="119"/>
      <c r="AF99" s="136"/>
    </row>
    <row r="100" spans="1:32" x14ac:dyDescent="0.25">
      <c r="A100" s="153"/>
      <c r="B100" s="47"/>
      <c r="C100" s="48"/>
      <c r="D100" s="48"/>
      <c r="E100" s="48"/>
      <c r="F100" s="48"/>
      <c r="G100" s="48"/>
      <c r="H100" s="48"/>
      <c r="I100" s="48"/>
      <c r="J100" s="48"/>
      <c r="K100" s="48"/>
      <c r="L100" s="48"/>
      <c r="M100" s="129"/>
      <c r="N100" s="132"/>
      <c r="O100" s="141"/>
      <c r="P100" s="48"/>
      <c r="Q100" s="48"/>
      <c r="R100" s="48"/>
      <c r="S100" s="48"/>
      <c r="T100" s="48"/>
      <c r="U100" s="48"/>
      <c r="V100" s="48"/>
      <c r="W100" s="48"/>
      <c r="X100" s="48"/>
      <c r="Y100" s="48"/>
      <c r="Z100" s="48"/>
      <c r="AA100" s="129"/>
      <c r="AB100" s="132"/>
      <c r="AC100" s="141"/>
      <c r="AD100" s="94" t="str">
        <f>IF(O99="OK", "Yes", "No")</f>
        <v>No</v>
      </c>
      <c r="AE100" s="120"/>
      <c r="AF100" s="137"/>
    </row>
    <row r="101" spans="1:32" x14ac:dyDescent="0.25">
      <c r="A101" s="153"/>
      <c r="B101" s="47"/>
      <c r="C101" s="48"/>
      <c r="D101" s="48"/>
      <c r="E101" s="48"/>
      <c r="F101" s="48"/>
      <c r="G101" s="48"/>
      <c r="H101" s="48"/>
      <c r="I101" s="48"/>
      <c r="J101" s="48"/>
      <c r="K101" s="48"/>
      <c r="L101" s="48"/>
      <c r="M101" s="129"/>
      <c r="N101" s="132"/>
      <c r="O101" s="141"/>
      <c r="P101" s="48"/>
      <c r="Q101" s="48"/>
      <c r="R101" s="48"/>
      <c r="S101" s="48"/>
      <c r="T101" s="48"/>
      <c r="U101" s="48"/>
      <c r="V101" s="48"/>
      <c r="W101" s="48"/>
      <c r="X101" s="48"/>
      <c r="Y101" s="48"/>
      <c r="Z101" s="48"/>
      <c r="AA101" s="129"/>
      <c r="AB101" s="132"/>
      <c r="AC101" s="141"/>
      <c r="AD101" s="55" t="s">
        <v>63</v>
      </c>
      <c r="AE101" s="120"/>
      <c r="AF101" s="93" t="s">
        <v>86</v>
      </c>
    </row>
    <row r="102" spans="1:32" x14ac:dyDescent="0.25">
      <c r="A102" s="154"/>
      <c r="B102" s="47"/>
      <c r="C102" s="48"/>
      <c r="D102" s="48"/>
      <c r="E102" s="48"/>
      <c r="F102" s="48"/>
      <c r="G102" s="48"/>
      <c r="H102" s="48"/>
      <c r="I102" s="48"/>
      <c r="J102" s="48"/>
      <c r="K102" s="48"/>
      <c r="L102" s="48"/>
      <c r="M102" s="129"/>
      <c r="N102" s="132"/>
      <c r="O102" s="141"/>
      <c r="P102" s="48"/>
      <c r="Q102" s="48"/>
      <c r="R102" s="48"/>
      <c r="S102" s="48"/>
      <c r="T102" s="48"/>
      <c r="U102" s="48"/>
      <c r="V102" s="48"/>
      <c r="W102" s="48"/>
      <c r="X102" s="48"/>
      <c r="Y102" s="48"/>
      <c r="Z102" s="48"/>
      <c r="AA102" s="129"/>
      <c r="AB102" s="132"/>
      <c r="AC102" s="141"/>
      <c r="AD102" s="94" t="str">
        <f>IF(AC99="OK","Yes","No")</f>
        <v>No</v>
      </c>
      <c r="AE102" s="120"/>
      <c r="AF102" s="138"/>
    </row>
    <row r="103" spans="1:32" x14ac:dyDescent="0.25">
      <c r="A103" s="53" t="str">
        <f>IF(AD98="Cycle Complete", "", "Caution: Previous cycle incomplete")</f>
        <v>Caution: Previous cycle incomplete</v>
      </c>
      <c r="B103" s="49"/>
      <c r="C103" s="50"/>
      <c r="D103" s="50"/>
      <c r="E103" s="50"/>
      <c r="F103" s="50"/>
      <c r="G103" s="50"/>
      <c r="H103" s="50"/>
      <c r="I103" s="50"/>
      <c r="J103" s="50"/>
      <c r="K103" s="50"/>
      <c r="L103" s="50"/>
      <c r="M103" s="130"/>
      <c r="N103" s="133"/>
      <c r="O103" s="142"/>
      <c r="P103" s="50"/>
      <c r="Q103" s="50"/>
      <c r="R103" s="50"/>
      <c r="S103" s="50"/>
      <c r="T103" s="50"/>
      <c r="U103" s="50"/>
      <c r="V103" s="50"/>
      <c r="W103" s="50"/>
      <c r="X103" s="50"/>
      <c r="Y103" s="50"/>
      <c r="Z103" s="50"/>
      <c r="AA103" s="130"/>
      <c r="AB103" s="133"/>
      <c r="AC103" s="142"/>
      <c r="AD103" s="57" t="str">
        <f>IF(AND(AD100="Yes",AD102="Yes"),"Cycle Complete","Cycle Incomplete")</f>
        <v>Cycle Incomplete</v>
      </c>
      <c r="AE103" s="121"/>
      <c r="AF103" s="139"/>
    </row>
    <row r="104" spans="1:32" ht="15" customHeight="1" x14ac:dyDescent="0.25">
      <c r="A104" s="155"/>
      <c r="B104" s="33"/>
      <c r="C104" s="34"/>
      <c r="D104" s="34"/>
      <c r="E104" s="34"/>
      <c r="F104" s="34"/>
      <c r="G104" s="34"/>
      <c r="H104" s="34"/>
      <c r="I104" s="34"/>
      <c r="J104" s="34"/>
      <c r="K104" s="34"/>
      <c r="L104" s="34"/>
      <c r="M104" s="143"/>
      <c r="N104" s="122">
        <f>COUNTIF(C104:L108,"y")</f>
        <v>0</v>
      </c>
      <c r="O104" s="146" t="str">
        <f t="shared" ref="O104" si="36">IF(N104&gt;0,"OK","No Observation")</f>
        <v>No Observation</v>
      </c>
      <c r="P104" s="34"/>
      <c r="Q104" s="34"/>
      <c r="R104" s="34"/>
      <c r="S104" s="34"/>
      <c r="T104" s="34"/>
      <c r="U104" s="34"/>
      <c r="V104" s="34"/>
      <c r="W104" s="34"/>
      <c r="X104" s="34"/>
      <c r="Y104" s="34"/>
      <c r="Z104" s="34"/>
      <c r="AA104" s="143"/>
      <c r="AB104" s="122">
        <f>COUNTIF(P104:Z108,"Y")</f>
        <v>0</v>
      </c>
      <c r="AC104" s="146" t="str">
        <f t="shared" ref="AC104" si="37">IF(AB104&gt;0,"OK","No Debrief")</f>
        <v>No Debrief</v>
      </c>
      <c r="AD104" s="68" t="s">
        <v>62</v>
      </c>
      <c r="AE104" s="125"/>
      <c r="AF104" s="151"/>
    </row>
    <row r="105" spans="1:32" x14ac:dyDescent="0.25">
      <c r="A105" s="156"/>
      <c r="B105" s="35"/>
      <c r="C105" s="36"/>
      <c r="D105" s="36"/>
      <c r="E105" s="36"/>
      <c r="F105" s="36"/>
      <c r="G105" s="36"/>
      <c r="H105" s="36"/>
      <c r="I105" s="36"/>
      <c r="J105" s="36"/>
      <c r="K105" s="36"/>
      <c r="L105" s="36"/>
      <c r="M105" s="144"/>
      <c r="N105" s="123"/>
      <c r="O105" s="147"/>
      <c r="P105" s="36"/>
      <c r="Q105" s="36"/>
      <c r="R105" s="36"/>
      <c r="S105" s="36"/>
      <c r="T105" s="36"/>
      <c r="U105" s="36"/>
      <c r="V105" s="36"/>
      <c r="W105" s="36"/>
      <c r="X105" s="36"/>
      <c r="Y105" s="36"/>
      <c r="Z105" s="36"/>
      <c r="AA105" s="144"/>
      <c r="AB105" s="123"/>
      <c r="AC105" s="147"/>
      <c r="AD105" s="94" t="str">
        <f>IF(O104="OK", "Yes", "No")</f>
        <v>No</v>
      </c>
      <c r="AE105" s="126"/>
      <c r="AF105" s="150"/>
    </row>
    <row r="106" spans="1:32" x14ac:dyDescent="0.25">
      <c r="A106" s="156"/>
      <c r="B106" s="35"/>
      <c r="C106" s="36"/>
      <c r="D106" s="36"/>
      <c r="E106" s="36"/>
      <c r="F106" s="36"/>
      <c r="G106" s="36"/>
      <c r="H106" s="36"/>
      <c r="I106" s="36"/>
      <c r="J106" s="36"/>
      <c r="K106" s="36"/>
      <c r="L106" s="36"/>
      <c r="M106" s="144"/>
      <c r="N106" s="123"/>
      <c r="O106" s="147"/>
      <c r="P106" s="36"/>
      <c r="Q106" s="36"/>
      <c r="R106" s="36"/>
      <c r="S106" s="36"/>
      <c r="T106" s="36"/>
      <c r="U106" s="36"/>
      <c r="V106" s="36"/>
      <c r="W106" s="36"/>
      <c r="X106" s="36"/>
      <c r="Y106" s="36"/>
      <c r="Z106" s="36"/>
      <c r="AA106" s="144"/>
      <c r="AB106" s="123"/>
      <c r="AC106" s="147"/>
      <c r="AD106" s="55" t="s">
        <v>63</v>
      </c>
      <c r="AE106" s="126"/>
      <c r="AF106" s="93" t="s">
        <v>86</v>
      </c>
    </row>
    <row r="107" spans="1:32" x14ac:dyDescent="0.25">
      <c r="A107" s="157"/>
      <c r="B107" s="35"/>
      <c r="C107" s="36"/>
      <c r="D107" s="36"/>
      <c r="E107" s="36"/>
      <c r="F107" s="36"/>
      <c r="G107" s="36"/>
      <c r="H107" s="36"/>
      <c r="I107" s="36"/>
      <c r="J107" s="36"/>
      <c r="K107" s="36"/>
      <c r="L107" s="36"/>
      <c r="M107" s="144"/>
      <c r="N107" s="123"/>
      <c r="O107" s="147"/>
      <c r="P107" s="36"/>
      <c r="Q107" s="36"/>
      <c r="R107" s="36"/>
      <c r="S107" s="36"/>
      <c r="T107" s="36"/>
      <c r="U107" s="36"/>
      <c r="V107" s="36"/>
      <c r="W107" s="36"/>
      <c r="X107" s="36"/>
      <c r="Y107" s="36"/>
      <c r="Z107" s="36"/>
      <c r="AA107" s="144"/>
      <c r="AB107" s="123"/>
      <c r="AC107" s="147"/>
      <c r="AD107" s="94" t="str">
        <f>IF(AC104="OK","Yes","No")</f>
        <v>No</v>
      </c>
      <c r="AE107" s="126"/>
      <c r="AF107" s="134"/>
    </row>
    <row r="108" spans="1:32" x14ac:dyDescent="0.25">
      <c r="A108" s="71" t="str">
        <f>IF(AD103="Cycle Complete", "", "Caution: Previous cycle incomplete")</f>
        <v>Caution: Previous cycle incomplete</v>
      </c>
      <c r="B108" s="37"/>
      <c r="C108" s="38"/>
      <c r="D108" s="38"/>
      <c r="E108" s="38"/>
      <c r="F108" s="38"/>
      <c r="G108" s="38"/>
      <c r="H108" s="38"/>
      <c r="I108" s="38"/>
      <c r="J108" s="38"/>
      <c r="K108" s="38"/>
      <c r="L108" s="38"/>
      <c r="M108" s="145"/>
      <c r="N108" s="124"/>
      <c r="O108" s="148"/>
      <c r="P108" s="38"/>
      <c r="Q108" s="38"/>
      <c r="R108" s="38"/>
      <c r="S108" s="38"/>
      <c r="T108" s="38"/>
      <c r="U108" s="38"/>
      <c r="V108" s="38"/>
      <c r="W108" s="38"/>
      <c r="X108" s="38"/>
      <c r="Y108" s="38"/>
      <c r="Z108" s="38"/>
      <c r="AA108" s="145"/>
      <c r="AB108" s="124"/>
      <c r="AC108" s="148"/>
      <c r="AD108" s="57" t="str">
        <f>IF(AND(AD105="Yes",AD107="Yes"),"Cycle Complete","Cycle Incomplete")</f>
        <v>Cycle Incomplete</v>
      </c>
      <c r="AE108" s="127"/>
      <c r="AF108" s="135"/>
    </row>
    <row r="109" spans="1:32" ht="15" customHeight="1" x14ac:dyDescent="0.25">
      <c r="A109" s="152"/>
      <c r="B109" s="45"/>
      <c r="C109" s="46"/>
      <c r="D109" s="46"/>
      <c r="E109" s="46"/>
      <c r="F109" s="46"/>
      <c r="G109" s="46"/>
      <c r="H109" s="46"/>
      <c r="I109" s="46"/>
      <c r="J109" s="46"/>
      <c r="K109" s="46"/>
      <c r="L109" s="46"/>
      <c r="M109" s="128"/>
      <c r="N109" s="131">
        <f>COUNTIF(C109:L113,"y")</f>
        <v>0</v>
      </c>
      <c r="O109" s="140" t="str">
        <f t="shared" ref="O109" si="38">IF(N109&gt;0,"OK","No Observation")</f>
        <v>No Observation</v>
      </c>
      <c r="P109" s="46"/>
      <c r="Q109" s="46"/>
      <c r="R109" s="46"/>
      <c r="S109" s="46"/>
      <c r="T109" s="46"/>
      <c r="U109" s="46"/>
      <c r="V109" s="46"/>
      <c r="W109" s="46"/>
      <c r="X109" s="46"/>
      <c r="Y109" s="46"/>
      <c r="Z109" s="46"/>
      <c r="AA109" s="128"/>
      <c r="AB109" s="131">
        <f>COUNTIF(P109:Z113,"Y")</f>
        <v>0</v>
      </c>
      <c r="AC109" s="140" t="str">
        <f t="shared" ref="AC109" si="39">IF(AB109&gt;0,"OK","No Debrief")</f>
        <v>No Debrief</v>
      </c>
      <c r="AD109" s="68" t="s">
        <v>62</v>
      </c>
      <c r="AE109" s="119"/>
      <c r="AF109" s="136"/>
    </row>
    <row r="110" spans="1:32" x14ac:dyDescent="0.25">
      <c r="A110" s="153"/>
      <c r="B110" s="47"/>
      <c r="C110" s="48"/>
      <c r="D110" s="48"/>
      <c r="E110" s="48"/>
      <c r="F110" s="48"/>
      <c r="G110" s="48"/>
      <c r="H110" s="48"/>
      <c r="I110" s="48"/>
      <c r="J110" s="48"/>
      <c r="K110" s="48"/>
      <c r="L110" s="48"/>
      <c r="M110" s="129"/>
      <c r="N110" s="132"/>
      <c r="O110" s="141"/>
      <c r="P110" s="48"/>
      <c r="Q110" s="48"/>
      <c r="R110" s="48"/>
      <c r="S110" s="48"/>
      <c r="T110" s="48"/>
      <c r="U110" s="48"/>
      <c r="V110" s="48"/>
      <c r="W110" s="48"/>
      <c r="X110" s="48"/>
      <c r="Y110" s="48"/>
      <c r="Z110" s="48"/>
      <c r="AA110" s="129"/>
      <c r="AB110" s="132"/>
      <c r="AC110" s="141"/>
      <c r="AD110" s="94" t="str">
        <f>IF(O109="OK", "Yes", "No")</f>
        <v>No</v>
      </c>
      <c r="AE110" s="120"/>
      <c r="AF110" s="137"/>
    </row>
    <row r="111" spans="1:32" x14ac:dyDescent="0.25">
      <c r="A111" s="153"/>
      <c r="B111" s="47"/>
      <c r="C111" s="48"/>
      <c r="D111" s="48"/>
      <c r="E111" s="48"/>
      <c r="F111" s="48"/>
      <c r="G111" s="48"/>
      <c r="H111" s="48"/>
      <c r="I111" s="48"/>
      <c r="J111" s="48"/>
      <c r="K111" s="48"/>
      <c r="L111" s="48"/>
      <c r="M111" s="129"/>
      <c r="N111" s="132"/>
      <c r="O111" s="141"/>
      <c r="P111" s="48"/>
      <c r="Q111" s="48"/>
      <c r="R111" s="48"/>
      <c r="S111" s="48"/>
      <c r="T111" s="48"/>
      <c r="U111" s="48"/>
      <c r="V111" s="48"/>
      <c r="W111" s="48"/>
      <c r="X111" s="48"/>
      <c r="Y111" s="48"/>
      <c r="Z111" s="48"/>
      <c r="AA111" s="129"/>
      <c r="AB111" s="132"/>
      <c r="AC111" s="141"/>
      <c r="AD111" s="55" t="s">
        <v>63</v>
      </c>
      <c r="AE111" s="120"/>
      <c r="AF111" s="93" t="s">
        <v>86</v>
      </c>
    </row>
    <row r="112" spans="1:32" x14ac:dyDescent="0.25">
      <c r="A112" s="154"/>
      <c r="B112" s="47"/>
      <c r="C112" s="48"/>
      <c r="D112" s="48"/>
      <c r="E112" s="48"/>
      <c r="F112" s="48"/>
      <c r="G112" s="48"/>
      <c r="H112" s="48"/>
      <c r="I112" s="48"/>
      <c r="J112" s="48"/>
      <c r="K112" s="48"/>
      <c r="L112" s="48"/>
      <c r="M112" s="129"/>
      <c r="N112" s="132"/>
      <c r="O112" s="141"/>
      <c r="P112" s="48"/>
      <c r="Q112" s="48"/>
      <c r="R112" s="48"/>
      <c r="S112" s="48"/>
      <c r="T112" s="48"/>
      <c r="U112" s="48"/>
      <c r="V112" s="48"/>
      <c r="W112" s="48"/>
      <c r="X112" s="48"/>
      <c r="Y112" s="48"/>
      <c r="Z112" s="48"/>
      <c r="AA112" s="129"/>
      <c r="AB112" s="132"/>
      <c r="AC112" s="141"/>
      <c r="AD112" s="94" t="str">
        <f>IF(AC109="OK","Yes","No")</f>
        <v>No</v>
      </c>
      <c r="AE112" s="120"/>
      <c r="AF112" s="138"/>
    </row>
    <row r="113" spans="1:32" x14ac:dyDescent="0.25">
      <c r="A113" s="53" t="str">
        <f>IF(AD108="Cycle Complete", "", "Caution: Previous cycle incomplete")</f>
        <v>Caution: Previous cycle incomplete</v>
      </c>
      <c r="B113" s="49"/>
      <c r="C113" s="50"/>
      <c r="D113" s="50"/>
      <c r="E113" s="50"/>
      <c r="F113" s="50"/>
      <c r="G113" s="50"/>
      <c r="H113" s="50"/>
      <c r="I113" s="50"/>
      <c r="J113" s="50"/>
      <c r="K113" s="50"/>
      <c r="L113" s="50"/>
      <c r="M113" s="130"/>
      <c r="N113" s="133"/>
      <c r="O113" s="142"/>
      <c r="P113" s="50"/>
      <c r="Q113" s="50"/>
      <c r="R113" s="50"/>
      <c r="S113" s="50"/>
      <c r="T113" s="50"/>
      <c r="U113" s="50"/>
      <c r="V113" s="50"/>
      <c r="W113" s="50"/>
      <c r="X113" s="50"/>
      <c r="Y113" s="50"/>
      <c r="Z113" s="50"/>
      <c r="AA113" s="130"/>
      <c r="AB113" s="133"/>
      <c r="AC113" s="142"/>
      <c r="AD113" s="57" t="str">
        <f>IF(AND(AD110="Yes",AD112="Yes"),"Cycle Complete","Cycle Incomplete")</f>
        <v>Cycle Incomplete</v>
      </c>
      <c r="AE113" s="121"/>
      <c r="AF113" s="139"/>
    </row>
    <row r="114" spans="1:32" ht="15" customHeight="1" x14ac:dyDescent="0.25">
      <c r="A114" s="155"/>
      <c r="B114" s="33"/>
      <c r="C114" s="34"/>
      <c r="D114" s="34"/>
      <c r="E114" s="34"/>
      <c r="F114" s="34"/>
      <c r="G114" s="34"/>
      <c r="H114" s="34"/>
      <c r="I114" s="34"/>
      <c r="J114" s="34"/>
      <c r="K114" s="34"/>
      <c r="L114" s="34"/>
      <c r="M114" s="143"/>
      <c r="N114" s="122">
        <f>COUNTIF(C114:L118,"y")</f>
        <v>0</v>
      </c>
      <c r="O114" s="146" t="str">
        <f t="shared" ref="O114" si="40">IF(N114&gt;0,"OK","No Observation")</f>
        <v>No Observation</v>
      </c>
      <c r="P114" s="34"/>
      <c r="Q114" s="34"/>
      <c r="R114" s="34"/>
      <c r="S114" s="34"/>
      <c r="T114" s="34"/>
      <c r="U114" s="34"/>
      <c r="V114" s="34"/>
      <c r="W114" s="34"/>
      <c r="X114" s="34"/>
      <c r="Y114" s="34"/>
      <c r="Z114" s="34"/>
      <c r="AA114" s="143"/>
      <c r="AB114" s="122">
        <f>COUNTIF(P114:Z118,"Y")</f>
        <v>0</v>
      </c>
      <c r="AC114" s="146" t="str">
        <f t="shared" ref="AC114" si="41">IF(AB114&gt;0,"OK","No Debrief")</f>
        <v>No Debrief</v>
      </c>
      <c r="AD114" s="68" t="s">
        <v>62</v>
      </c>
      <c r="AE114" s="125"/>
      <c r="AF114" s="151"/>
    </row>
    <row r="115" spans="1:32" x14ac:dyDescent="0.25">
      <c r="A115" s="156"/>
      <c r="B115" s="35"/>
      <c r="C115" s="36"/>
      <c r="D115" s="36"/>
      <c r="E115" s="36"/>
      <c r="F115" s="36"/>
      <c r="G115" s="36"/>
      <c r="H115" s="36"/>
      <c r="I115" s="36"/>
      <c r="J115" s="36"/>
      <c r="K115" s="36"/>
      <c r="L115" s="36"/>
      <c r="M115" s="144"/>
      <c r="N115" s="123"/>
      <c r="O115" s="147"/>
      <c r="P115" s="36"/>
      <c r="Q115" s="36"/>
      <c r="R115" s="36"/>
      <c r="S115" s="36"/>
      <c r="T115" s="36"/>
      <c r="U115" s="36"/>
      <c r="V115" s="36"/>
      <c r="W115" s="36"/>
      <c r="X115" s="36"/>
      <c r="Y115" s="36"/>
      <c r="Z115" s="36"/>
      <c r="AA115" s="144"/>
      <c r="AB115" s="123"/>
      <c r="AC115" s="147"/>
      <c r="AD115" s="94" t="str">
        <f>IF(O114="OK", "Yes", "No")</f>
        <v>No</v>
      </c>
      <c r="AE115" s="126"/>
      <c r="AF115" s="150"/>
    </row>
    <row r="116" spans="1:32" x14ac:dyDescent="0.25">
      <c r="A116" s="156"/>
      <c r="B116" s="35"/>
      <c r="C116" s="36"/>
      <c r="D116" s="36"/>
      <c r="E116" s="36"/>
      <c r="F116" s="36"/>
      <c r="G116" s="36"/>
      <c r="H116" s="36"/>
      <c r="I116" s="36"/>
      <c r="J116" s="36"/>
      <c r="K116" s="36"/>
      <c r="L116" s="36"/>
      <c r="M116" s="144"/>
      <c r="N116" s="123"/>
      <c r="O116" s="147"/>
      <c r="P116" s="36"/>
      <c r="Q116" s="36"/>
      <c r="R116" s="36"/>
      <c r="S116" s="36"/>
      <c r="T116" s="36"/>
      <c r="U116" s="36"/>
      <c r="V116" s="36"/>
      <c r="W116" s="36"/>
      <c r="X116" s="36"/>
      <c r="Y116" s="36"/>
      <c r="Z116" s="36"/>
      <c r="AA116" s="144"/>
      <c r="AB116" s="123"/>
      <c r="AC116" s="147"/>
      <c r="AD116" s="55" t="s">
        <v>63</v>
      </c>
      <c r="AE116" s="126"/>
      <c r="AF116" s="93" t="s">
        <v>86</v>
      </c>
    </row>
    <row r="117" spans="1:32" x14ac:dyDescent="0.25">
      <c r="A117" s="157"/>
      <c r="B117" s="35"/>
      <c r="C117" s="36"/>
      <c r="D117" s="36"/>
      <c r="E117" s="36"/>
      <c r="F117" s="36"/>
      <c r="G117" s="36"/>
      <c r="H117" s="36"/>
      <c r="I117" s="36"/>
      <c r="J117" s="36"/>
      <c r="K117" s="36"/>
      <c r="L117" s="36"/>
      <c r="M117" s="144"/>
      <c r="N117" s="123"/>
      <c r="O117" s="147"/>
      <c r="P117" s="36"/>
      <c r="Q117" s="36"/>
      <c r="R117" s="36"/>
      <c r="S117" s="36"/>
      <c r="T117" s="36"/>
      <c r="U117" s="36"/>
      <c r="V117" s="36"/>
      <c r="W117" s="36"/>
      <c r="X117" s="36"/>
      <c r="Y117" s="36"/>
      <c r="Z117" s="36"/>
      <c r="AA117" s="144"/>
      <c r="AB117" s="123"/>
      <c r="AC117" s="147"/>
      <c r="AD117" s="94" t="str">
        <f>IF(AC114="OK","Yes","No")</f>
        <v>No</v>
      </c>
      <c r="AE117" s="126"/>
      <c r="AF117" s="134"/>
    </row>
    <row r="118" spans="1:32" x14ac:dyDescent="0.25">
      <c r="A118" s="71" t="str">
        <f>IF(AD113="Cycle Complete", "", "Caution: Previous cycle incomplete")</f>
        <v>Caution: Previous cycle incomplete</v>
      </c>
      <c r="B118" s="37"/>
      <c r="C118" s="38"/>
      <c r="D118" s="38"/>
      <c r="E118" s="38"/>
      <c r="F118" s="38"/>
      <c r="G118" s="38"/>
      <c r="H118" s="38"/>
      <c r="I118" s="38"/>
      <c r="J118" s="38"/>
      <c r="K118" s="38"/>
      <c r="L118" s="38"/>
      <c r="M118" s="145"/>
      <c r="N118" s="124"/>
      <c r="O118" s="148"/>
      <c r="P118" s="38"/>
      <c r="Q118" s="38"/>
      <c r="R118" s="38"/>
      <c r="S118" s="38"/>
      <c r="T118" s="38"/>
      <c r="U118" s="38"/>
      <c r="V118" s="38"/>
      <c r="W118" s="38"/>
      <c r="X118" s="38"/>
      <c r="Y118" s="38"/>
      <c r="Z118" s="38"/>
      <c r="AA118" s="145"/>
      <c r="AB118" s="124"/>
      <c r="AC118" s="148"/>
      <c r="AD118" s="57" t="str">
        <f>IF(AND(AD115="Yes",AD117="Yes"),"Cycle Complete","Cycle Incomplete")</f>
        <v>Cycle Incomplete</v>
      </c>
      <c r="AE118" s="127"/>
      <c r="AF118" s="135"/>
    </row>
    <row r="119" spans="1:32" ht="15" customHeight="1" x14ac:dyDescent="0.25">
      <c r="A119" s="152"/>
      <c r="B119" s="45"/>
      <c r="C119" s="46"/>
      <c r="D119" s="46"/>
      <c r="E119" s="46"/>
      <c r="F119" s="46"/>
      <c r="G119" s="46"/>
      <c r="H119" s="46"/>
      <c r="I119" s="46"/>
      <c r="J119" s="46"/>
      <c r="K119" s="46"/>
      <c r="L119" s="46"/>
      <c r="M119" s="128"/>
      <c r="N119" s="131">
        <f>COUNTIF(C119:L123,"y")</f>
        <v>0</v>
      </c>
      <c r="O119" s="140" t="str">
        <f t="shared" ref="O119" si="42">IF(N119&gt;0,"OK","No Observation")</f>
        <v>No Observation</v>
      </c>
      <c r="P119" s="46"/>
      <c r="Q119" s="46"/>
      <c r="R119" s="46"/>
      <c r="S119" s="46"/>
      <c r="T119" s="46"/>
      <c r="U119" s="46"/>
      <c r="V119" s="46"/>
      <c r="W119" s="46"/>
      <c r="X119" s="46"/>
      <c r="Y119" s="46"/>
      <c r="Z119" s="46"/>
      <c r="AA119" s="128"/>
      <c r="AB119" s="131">
        <f>COUNTIF(P119:Z123,"Y")</f>
        <v>0</v>
      </c>
      <c r="AC119" s="140" t="str">
        <f t="shared" ref="AC119" si="43">IF(AB119&gt;0,"OK","No Debrief")</f>
        <v>No Debrief</v>
      </c>
      <c r="AD119" s="68" t="s">
        <v>62</v>
      </c>
      <c r="AE119" s="119"/>
      <c r="AF119" s="136"/>
    </row>
    <row r="120" spans="1:32" x14ac:dyDescent="0.25">
      <c r="A120" s="153"/>
      <c r="B120" s="47"/>
      <c r="C120" s="48"/>
      <c r="D120" s="48"/>
      <c r="E120" s="48"/>
      <c r="F120" s="48"/>
      <c r="G120" s="48"/>
      <c r="H120" s="48"/>
      <c r="I120" s="48"/>
      <c r="J120" s="48"/>
      <c r="K120" s="48"/>
      <c r="L120" s="48"/>
      <c r="M120" s="129"/>
      <c r="N120" s="132"/>
      <c r="O120" s="141"/>
      <c r="P120" s="48"/>
      <c r="Q120" s="48"/>
      <c r="R120" s="48"/>
      <c r="S120" s="48"/>
      <c r="T120" s="48"/>
      <c r="U120" s="48"/>
      <c r="V120" s="48"/>
      <c r="W120" s="48"/>
      <c r="X120" s="48"/>
      <c r="Y120" s="48"/>
      <c r="Z120" s="48"/>
      <c r="AA120" s="129"/>
      <c r="AB120" s="132"/>
      <c r="AC120" s="141"/>
      <c r="AD120" s="94" t="str">
        <f>IF(O119="OK", "Yes", "No")</f>
        <v>No</v>
      </c>
      <c r="AE120" s="120"/>
      <c r="AF120" s="137"/>
    </row>
    <row r="121" spans="1:32" x14ac:dyDescent="0.25">
      <c r="A121" s="153"/>
      <c r="B121" s="47"/>
      <c r="C121" s="48"/>
      <c r="D121" s="48"/>
      <c r="E121" s="48"/>
      <c r="F121" s="48"/>
      <c r="G121" s="48"/>
      <c r="H121" s="48"/>
      <c r="I121" s="48"/>
      <c r="J121" s="48"/>
      <c r="K121" s="48"/>
      <c r="L121" s="48"/>
      <c r="M121" s="129"/>
      <c r="N121" s="132"/>
      <c r="O121" s="141"/>
      <c r="P121" s="48"/>
      <c r="Q121" s="48"/>
      <c r="R121" s="48"/>
      <c r="S121" s="48"/>
      <c r="T121" s="48"/>
      <c r="U121" s="48"/>
      <c r="V121" s="48"/>
      <c r="W121" s="48"/>
      <c r="X121" s="48"/>
      <c r="Y121" s="48"/>
      <c r="Z121" s="48"/>
      <c r="AA121" s="129"/>
      <c r="AB121" s="132"/>
      <c r="AC121" s="141"/>
      <c r="AD121" s="55" t="s">
        <v>63</v>
      </c>
      <c r="AE121" s="120"/>
      <c r="AF121" s="93" t="s">
        <v>86</v>
      </c>
    </row>
    <row r="122" spans="1:32" x14ac:dyDescent="0.25">
      <c r="A122" s="154"/>
      <c r="B122" s="47"/>
      <c r="C122" s="48"/>
      <c r="D122" s="48"/>
      <c r="E122" s="48"/>
      <c r="F122" s="48"/>
      <c r="G122" s="48"/>
      <c r="H122" s="48"/>
      <c r="I122" s="48"/>
      <c r="J122" s="48"/>
      <c r="K122" s="48"/>
      <c r="L122" s="48"/>
      <c r="M122" s="129"/>
      <c r="N122" s="132"/>
      <c r="O122" s="141"/>
      <c r="P122" s="48"/>
      <c r="Q122" s="48"/>
      <c r="R122" s="48"/>
      <c r="S122" s="48"/>
      <c r="T122" s="48"/>
      <c r="U122" s="48"/>
      <c r="V122" s="48"/>
      <c r="W122" s="48"/>
      <c r="X122" s="48"/>
      <c r="Y122" s="48"/>
      <c r="Z122" s="48"/>
      <c r="AA122" s="129"/>
      <c r="AB122" s="132"/>
      <c r="AC122" s="141"/>
      <c r="AD122" s="94" t="str">
        <f>IF(AC119="OK","Yes","No")</f>
        <v>No</v>
      </c>
      <c r="AE122" s="120"/>
      <c r="AF122" s="138"/>
    </row>
    <row r="123" spans="1:32" x14ac:dyDescent="0.25">
      <c r="A123" s="53" t="str">
        <f>IF(AD118="Cycle Complete", "", "Caution: Previous cycle incomplete")</f>
        <v>Caution: Previous cycle incomplete</v>
      </c>
      <c r="B123" s="49"/>
      <c r="C123" s="50"/>
      <c r="D123" s="50"/>
      <c r="E123" s="50"/>
      <c r="F123" s="50"/>
      <c r="G123" s="50"/>
      <c r="H123" s="50"/>
      <c r="I123" s="50"/>
      <c r="J123" s="50"/>
      <c r="K123" s="50"/>
      <c r="L123" s="50"/>
      <c r="M123" s="130"/>
      <c r="N123" s="133"/>
      <c r="O123" s="142"/>
      <c r="P123" s="50"/>
      <c r="Q123" s="50"/>
      <c r="R123" s="50"/>
      <c r="S123" s="50"/>
      <c r="T123" s="50"/>
      <c r="U123" s="50"/>
      <c r="V123" s="50"/>
      <c r="W123" s="50"/>
      <c r="X123" s="50"/>
      <c r="Y123" s="50"/>
      <c r="Z123" s="50"/>
      <c r="AA123" s="130"/>
      <c r="AB123" s="133"/>
      <c r="AC123" s="142"/>
      <c r="AD123" s="57" t="str">
        <f>IF(AND(AD120="Yes",AD122="Yes"),"Cycle Complete","Cycle Incomplete")</f>
        <v>Cycle Incomplete</v>
      </c>
      <c r="AE123" s="121"/>
      <c r="AF123" s="139"/>
    </row>
    <row r="124" spans="1:32" ht="15" customHeight="1" x14ac:dyDescent="0.25">
      <c r="A124" s="155"/>
      <c r="B124" s="33"/>
      <c r="C124" s="34"/>
      <c r="D124" s="34"/>
      <c r="E124" s="34"/>
      <c r="F124" s="34"/>
      <c r="G124" s="34"/>
      <c r="H124" s="34"/>
      <c r="I124" s="34"/>
      <c r="J124" s="34"/>
      <c r="K124" s="34"/>
      <c r="L124" s="34"/>
      <c r="M124" s="143"/>
      <c r="N124" s="122">
        <f>COUNTIF(C124:L128,"y")</f>
        <v>0</v>
      </c>
      <c r="O124" s="146" t="str">
        <f t="shared" ref="O124" si="44">IF(N124&gt;0,"OK","No Observation")</f>
        <v>No Observation</v>
      </c>
      <c r="P124" s="34"/>
      <c r="Q124" s="34"/>
      <c r="R124" s="34"/>
      <c r="S124" s="34"/>
      <c r="T124" s="34"/>
      <c r="U124" s="34"/>
      <c r="V124" s="34"/>
      <c r="W124" s="34"/>
      <c r="X124" s="34"/>
      <c r="Y124" s="34"/>
      <c r="Z124" s="34"/>
      <c r="AA124" s="143"/>
      <c r="AB124" s="122">
        <f>COUNTIF(P124:Z128,"Y")</f>
        <v>0</v>
      </c>
      <c r="AC124" s="146" t="str">
        <f t="shared" ref="AC124" si="45">IF(AB124&gt;0,"OK","No Debrief")</f>
        <v>No Debrief</v>
      </c>
      <c r="AD124" s="68" t="s">
        <v>62</v>
      </c>
      <c r="AE124" s="125"/>
      <c r="AF124" s="151"/>
    </row>
    <row r="125" spans="1:32" x14ac:dyDescent="0.25">
      <c r="A125" s="156"/>
      <c r="B125" s="35"/>
      <c r="C125" s="36"/>
      <c r="D125" s="36"/>
      <c r="E125" s="36"/>
      <c r="F125" s="36"/>
      <c r="G125" s="36"/>
      <c r="H125" s="36"/>
      <c r="I125" s="36"/>
      <c r="J125" s="36"/>
      <c r="K125" s="36"/>
      <c r="L125" s="36"/>
      <c r="M125" s="144"/>
      <c r="N125" s="123"/>
      <c r="O125" s="147"/>
      <c r="P125" s="36"/>
      <c r="Q125" s="36"/>
      <c r="R125" s="36"/>
      <c r="S125" s="36"/>
      <c r="T125" s="36"/>
      <c r="U125" s="36"/>
      <c r="V125" s="36"/>
      <c r="W125" s="36"/>
      <c r="X125" s="36"/>
      <c r="Y125" s="36"/>
      <c r="Z125" s="36"/>
      <c r="AA125" s="144"/>
      <c r="AB125" s="123"/>
      <c r="AC125" s="147"/>
      <c r="AD125" s="94" t="str">
        <f>IF(O124="OK", "Yes", "No")</f>
        <v>No</v>
      </c>
      <c r="AE125" s="126"/>
      <c r="AF125" s="150"/>
    </row>
    <row r="126" spans="1:32" x14ac:dyDescent="0.25">
      <c r="A126" s="156"/>
      <c r="B126" s="35"/>
      <c r="C126" s="36"/>
      <c r="D126" s="36"/>
      <c r="E126" s="36"/>
      <c r="F126" s="36"/>
      <c r="G126" s="36"/>
      <c r="H126" s="36"/>
      <c r="I126" s="36"/>
      <c r="J126" s="36"/>
      <c r="K126" s="36"/>
      <c r="L126" s="36"/>
      <c r="M126" s="144"/>
      <c r="N126" s="123"/>
      <c r="O126" s="147"/>
      <c r="P126" s="36"/>
      <c r="Q126" s="36"/>
      <c r="R126" s="36"/>
      <c r="S126" s="36"/>
      <c r="T126" s="36"/>
      <c r="U126" s="36"/>
      <c r="V126" s="36"/>
      <c r="W126" s="36"/>
      <c r="X126" s="36"/>
      <c r="Y126" s="36"/>
      <c r="Z126" s="36"/>
      <c r="AA126" s="144"/>
      <c r="AB126" s="123"/>
      <c r="AC126" s="147"/>
      <c r="AD126" s="55" t="s">
        <v>63</v>
      </c>
      <c r="AE126" s="126"/>
      <c r="AF126" s="93" t="s">
        <v>86</v>
      </c>
    </row>
    <row r="127" spans="1:32" x14ac:dyDescent="0.25">
      <c r="A127" s="157"/>
      <c r="B127" s="35"/>
      <c r="C127" s="36"/>
      <c r="D127" s="36"/>
      <c r="E127" s="36"/>
      <c r="F127" s="36"/>
      <c r="G127" s="36"/>
      <c r="H127" s="36"/>
      <c r="I127" s="36"/>
      <c r="J127" s="36"/>
      <c r="K127" s="36"/>
      <c r="L127" s="36"/>
      <c r="M127" s="144"/>
      <c r="N127" s="123"/>
      <c r="O127" s="147"/>
      <c r="P127" s="36"/>
      <c r="Q127" s="36"/>
      <c r="R127" s="36"/>
      <c r="S127" s="36"/>
      <c r="T127" s="36"/>
      <c r="U127" s="36"/>
      <c r="V127" s="36"/>
      <c r="W127" s="36"/>
      <c r="X127" s="36"/>
      <c r="Y127" s="36"/>
      <c r="Z127" s="36"/>
      <c r="AA127" s="144"/>
      <c r="AB127" s="123"/>
      <c r="AC127" s="147"/>
      <c r="AD127" s="94" t="str">
        <f>IF(AC124="OK","Yes","No")</f>
        <v>No</v>
      </c>
      <c r="AE127" s="126"/>
      <c r="AF127" s="134"/>
    </row>
    <row r="128" spans="1:32" x14ac:dyDescent="0.25">
      <c r="A128" s="71" t="str">
        <f>IF(AD123="Cycle Complete", "", "Caution: Previous cycle incomplete")</f>
        <v>Caution: Previous cycle incomplete</v>
      </c>
      <c r="B128" s="37"/>
      <c r="C128" s="38"/>
      <c r="D128" s="38"/>
      <c r="E128" s="38"/>
      <c r="F128" s="38"/>
      <c r="G128" s="38"/>
      <c r="H128" s="38"/>
      <c r="I128" s="38"/>
      <c r="J128" s="38"/>
      <c r="K128" s="38"/>
      <c r="L128" s="38"/>
      <c r="M128" s="145"/>
      <c r="N128" s="124"/>
      <c r="O128" s="148"/>
      <c r="P128" s="38"/>
      <c r="Q128" s="38"/>
      <c r="R128" s="38"/>
      <c r="S128" s="38"/>
      <c r="T128" s="38"/>
      <c r="U128" s="38"/>
      <c r="V128" s="38"/>
      <c r="W128" s="38"/>
      <c r="X128" s="38"/>
      <c r="Y128" s="38"/>
      <c r="Z128" s="38"/>
      <c r="AA128" s="145"/>
      <c r="AB128" s="124"/>
      <c r="AC128" s="148"/>
      <c r="AD128" s="57" t="str">
        <f>IF(AND(AD125="Yes",AD127="Yes"),"Cycle Complete","Cycle Incomplete")</f>
        <v>Cycle Incomplete</v>
      </c>
      <c r="AE128" s="127"/>
      <c r="AF128" s="135"/>
    </row>
    <row r="129" spans="1:32" ht="15" customHeight="1" x14ac:dyDescent="0.25">
      <c r="A129" s="152"/>
      <c r="B129" s="45"/>
      <c r="C129" s="46"/>
      <c r="D129" s="46"/>
      <c r="E129" s="46"/>
      <c r="F129" s="46"/>
      <c r="G129" s="46"/>
      <c r="H129" s="46"/>
      <c r="I129" s="46"/>
      <c r="J129" s="46"/>
      <c r="K129" s="46"/>
      <c r="L129" s="46"/>
      <c r="M129" s="128"/>
      <c r="N129" s="131">
        <f>COUNTIF(C129:L133,"y")</f>
        <v>0</v>
      </c>
      <c r="O129" s="140" t="str">
        <f t="shared" ref="O129" si="46">IF(N129&gt;0,"OK","No Observation")</f>
        <v>No Observation</v>
      </c>
      <c r="P129" s="46"/>
      <c r="Q129" s="46"/>
      <c r="R129" s="46"/>
      <c r="S129" s="46"/>
      <c r="T129" s="46"/>
      <c r="U129" s="46"/>
      <c r="V129" s="46"/>
      <c r="W129" s="46"/>
      <c r="X129" s="46"/>
      <c r="Y129" s="46"/>
      <c r="Z129" s="46"/>
      <c r="AA129" s="128"/>
      <c r="AB129" s="131">
        <f>COUNTIF(P129:Z133,"Y")</f>
        <v>0</v>
      </c>
      <c r="AC129" s="140" t="str">
        <f t="shared" ref="AC129" si="47">IF(AB129&gt;0,"OK","No Debrief")</f>
        <v>No Debrief</v>
      </c>
      <c r="AD129" s="68" t="s">
        <v>62</v>
      </c>
      <c r="AE129" s="119"/>
      <c r="AF129" s="136"/>
    </row>
    <row r="130" spans="1:32" x14ac:dyDescent="0.25">
      <c r="A130" s="153"/>
      <c r="B130" s="47"/>
      <c r="C130" s="48"/>
      <c r="D130" s="48"/>
      <c r="E130" s="48"/>
      <c r="F130" s="48"/>
      <c r="G130" s="48"/>
      <c r="H130" s="48"/>
      <c r="I130" s="48"/>
      <c r="J130" s="48"/>
      <c r="K130" s="48"/>
      <c r="L130" s="48"/>
      <c r="M130" s="129"/>
      <c r="N130" s="132"/>
      <c r="O130" s="141"/>
      <c r="P130" s="48"/>
      <c r="Q130" s="48"/>
      <c r="R130" s="48"/>
      <c r="S130" s="48"/>
      <c r="T130" s="48"/>
      <c r="U130" s="48"/>
      <c r="V130" s="48"/>
      <c r="W130" s="48"/>
      <c r="X130" s="48"/>
      <c r="Y130" s="48"/>
      <c r="Z130" s="48"/>
      <c r="AA130" s="129"/>
      <c r="AB130" s="132"/>
      <c r="AC130" s="141"/>
      <c r="AD130" s="94" t="str">
        <f>IF(O129="OK", "Yes", "No")</f>
        <v>No</v>
      </c>
      <c r="AE130" s="120"/>
      <c r="AF130" s="137"/>
    </row>
    <row r="131" spans="1:32" x14ac:dyDescent="0.25">
      <c r="A131" s="153"/>
      <c r="B131" s="47"/>
      <c r="C131" s="48"/>
      <c r="D131" s="48"/>
      <c r="E131" s="48"/>
      <c r="F131" s="48"/>
      <c r="G131" s="48"/>
      <c r="H131" s="48"/>
      <c r="I131" s="48"/>
      <c r="J131" s="48"/>
      <c r="K131" s="48"/>
      <c r="L131" s="48"/>
      <c r="M131" s="129"/>
      <c r="N131" s="132"/>
      <c r="O131" s="141"/>
      <c r="P131" s="48"/>
      <c r="Q131" s="48"/>
      <c r="R131" s="48"/>
      <c r="S131" s="48"/>
      <c r="T131" s="48"/>
      <c r="U131" s="48"/>
      <c r="V131" s="48"/>
      <c r="W131" s="48"/>
      <c r="X131" s="48"/>
      <c r="Y131" s="48"/>
      <c r="Z131" s="48"/>
      <c r="AA131" s="129"/>
      <c r="AB131" s="132"/>
      <c r="AC131" s="141"/>
      <c r="AD131" s="55" t="s">
        <v>63</v>
      </c>
      <c r="AE131" s="120"/>
      <c r="AF131" s="93" t="s">
        <v>86</v>
      </c>
    </row>
    <row r="132" spans="1:32" x14ac:dyDescent="0.25">
      <c r="A132" s="154"/>
      <c r="B132" s="47"/>
      <c r="C132" s="48"/>
      <c r="D132" s="48"/>
      <c r="E132" s="48"/>
      <c r="F132" s="48"/>
      <c r="G132" s="48"/>
      <c r="H132" s="48"/>
      <c r="I132" s="48"/>
      <c r="J132" s="48"/>
      <c r="K132" s="48"/>
      <c r="L132" s="48"/>
      <c r="M132" s="129"/>
      <c r="N132" s="132"/>
      <c r="O132" s="141"/>
      <c r="P132" s="48"/>
      <c r="Q132" s="48"/>
      <c r="R132" s="48"/>
      <c r="S132" s="48"/>
      <c r="T132" s="48"/>
      <c r="U132" s="48"/>
      <c r="V132" s="48"/>
      <c r="W132" s="48"/>
      <c r="X132" s="48"/>
      <c r="Y132" s="48"/>
      <c r="Z132" s="48"/>
      <c r="AA132" s="129"/>
      <c r="AB132" s="132"/>
      <c r="AC132" s="141"/>
      <c r="AD132" s="94" t="str">
        <f>IF(AC129="OK","Yes","No")</f>
        <v>No</v>
      </c>
      <c r="AE132" s="120"/>
      <c r="AF132" s="138"/>
    </row>
    <row r="133" spans="1:32" x14ac:dyDescent="0.25">
      <c r="A133" s="53" t="str">
        <f>IF(AD128="Cycle Complete", "", "Caution: Previous cycle incomplete")</f>
        <v>Caution: Previous cycle incomplete</v>
      </c>
      <c r="B133" s="49"/>
      <c r="C133" s="50"/>
      <c r="D133" s="50"/>
      <c r="E133" s="50"/>
      <c r="F133" s="50"/>
      <c r="G133" s="50"/>
      <c r="H133" s="50"/>
      <c r="I133" s="50"/>
      <c r="J133" s="50"/>
      <c r="K133" s="50"/>
      <c r="L133" s="50"/>
      <c r="M133" s="130"/>
      <c r="N133" s="133"/>
      <c r="O133" s="142"/>
      <c r="P133" s="50"/>
      <c r="Q133" s="50"/>
      <c r="R133" s="50"/>
      <c r="S133" s="50"/>
      <c r="T133" s="50"/>
      <c r="U133" s="50"/>
      <c r="V133" s="50"/>
      <c r="W133" s="50"/>
      <c r="X133" s="50"/>
      <c r="Y133" s="50"/>
      <c r="Z133" s="50"/>
      <c r="AA133" s="130"/>
      <c r="AB133" s="133"/>
      <c r="AC133" s="142"/>
      <c r="AD133" s="57" t="str">
        <f>IF(AND(AD130="Yes",AD132="Yes"),"Cycle Complete","Cycle Incomplete")</f>
        <v>Cycle Incomplete</v>
      </c>
      <c r="AE133" s="121"/>
      <c r="AF133" s="139"/>
    </row>
    <row r="134" spans="1:32" ht="15" customHeight="1" x14ac:dyDescent="0.25">
      <c r="A134" s="155"/>
      <c r="B134" s="33"/>
      <c r="C134" s="34"/>
      <c r="D134" s="34"/>
      <c r="E134" s="34"/>
      <c r="F134" s="34"/>
      <c r="G134" s="34"/>
      <c r="H134" s="34"/>
      <c r="I134" s="34"/>
      <c r="J134" s="34"/>
      <c r="K134" s="34"/>
      <c r="L134" s="34"/>
      <c r="M134" s="143"/>
      <c r="N134" s="122">
        <f>COUNTIF(C134:L138,"y")</f>
        <v>0</v>
      </c>
      <c r="O134" s="146" t="str">
        <f t="shared" ref="O134" si="48">IF(N134&gt;0,"OK","No Observation")</f>
        <v>No Observation</v>
      </c>
      <c r="P134" s="34"/>
      <c r="Q134" s="34"/>
      <c r="R134" s="34"/>
      <c r="S134" s="34"/>
      <c r="T134" s="34"/>
      <c r="U134" s="34"/>
      <c r="V134" s="34"/>
      <c r="W134" s="34"/>
      <c r="X134" s="34"/>
      <c r="Y134" s="34"/>
      <c r="Z134" s="34"/>
      <c r="AA134" s="143"/>
      <c r="AB134" s="122">
        <f>COUNTIF(P134:Z138,"Y")</f>
        <v>0</v>
      </c>
      <c r="AC134" s="146" t="str">
        <f t="shared" ref="AC134" si="49">IF(AB134&gt;0,"OK","No Debrief")</f>
        <v>No Debrief</v>
      </c>
      <c r="AD134" s="68" t="s">
        <v>62</v>
      </c>
      <c r="AE134" s="125"/>
      <c r="AF134" s="151"/>
    </row>
    <row r="135" spans="1:32" x14ac:dyDescent="0.25">
      <c r="A135" s="156"/>
      <c r="B135" s="35"/>
      <c r="C135" s="36"/>
      <c r="D135" s="36"/>
      <c r="E135" s="36"/>
      <c r="F135" s="36"/>
      <c r="G135" s="36"/>
      <c r="H135" s="36"/>
      <c r="I135" s="36"/>
      <c r="J135" s="36"/>
      <c r="K135" s="36"/>
      <c r="L135" s="36"/>
      <c r="M135" s="144"/>
      <c r="N135" s="123"/>
      <c r="O135" s="147"/>
      <c r="P135" s="36"/>
      <c r="Q135" s="36"/>
      <c r="R135" s="36"/>
      <c r="S135" s="36"/>
      <c r="T135" s="36"/>
      <c r="U135" s="36"/>
      <c r="V135" s="36"/>
      <c r="W135" s="36"/>
      <c r="X135" s="36"/>
      <c r="Y135" s="36"/>
      <c r="Z135" s="36"/>
      <c r="AA135" s="144"/>
      <c r="AB135" s="123"/>
      <c r="AC135" s="147"/>
      <c r="AD135" s="94" t="str">
        <f>IF(O134="OK", "Yes", "No")</f>
        <v>No</v>
      </c>
      <c r="AE135" s="126"/>
      <c r="AF135" s="150"/>
    </row>
    <row r="136" spans="1:32" x14ac:dyDescent="0.25">
      <c r="A136" s="156"/>
      <c r="B136" s="35"/>
      <c r="C136" s="36"/>
      <c r="D136" s="36"/>
      <c r="E136" s="36"/>
      <c r="F136" s="36"/>
      <c r="G136" s="36"/>
      <c r="H136" s="36"/>
      <c r="I136" s="36"/>
      <c r="J136" s="36"/>
      <c r="K136" s="36"/>
      <c r="L136" s="36"/>
      <c r="M136" s="144"/>
      <c r="N136" s="123"/>
      <c r="O136" s="147"/>
      <c r="P136" s="36"/>
      <c r="Q136" s="36"/>
      <c r="R136" s="36"/>
      <c r="S136" s="36"/>
      <c r="T136" s="36"/>
      <c r="U136" s="36"/>
      <c r="V136" s="36"/>
      <c r="W136" s="36"/>
      <c r="X136" s="36"/>
      <c r="Y136" s="36"/>
      <c r="Z136" s="36"/>
      <c r="AA136" s="144"/>
      <c r="AB136" s="123"/>
      <c r="AC136" s="147"/>
      <c r="AD136" s="55" t="s">
        <v>63</v>
      </c>
      <c r="AE136" s="126"/>
      <c r="AF136" s="93" t="s">
        <v>86</v>
      </c>
    </row>
    <row r="137" spans="1:32" x14ac:dyDescent="0.25">
      <c r="A137" s="157"/>
      <c r="B137" s="35"/>
      <c r="C137" s="36"/>
      <c r="D137" s="36"/>
      <c r="E137" s="36"/>
      <c r="F137" s="36"/>
      <c r="G137" s="36"/>
      <c r="H137" s="36"/>
      <c r="I137" s="36"/>
      <c r="J137" s="36"/>
      <c r="K137" s="36"/>
      <c r="L137" s="36"/>
      <c r="M137" s="144"/>
      <c r="N137" s="123"/>
      <c r="O137" s="147"/>
      <c r="P137" s="36"/>
      <c r="Q137" s="36"/>
      <c r="R137" s="36"/>
      <c r="S137" s="36"/>
      <c r="T137" s="36"/>
      <c r="U137" s="36"/>
      <c r="V137" s="36"/>
      <c r="W137" s="36"/>
      <c r="X137" s="36"/>
      <c r="Y137" s="36"/>
      <c r="Z137" s="36"/>
      <c r="AA137" s="144"/>
      <c r="AB137" s="123"/>
      <c r="AC137" s="147"/>
      <c r="AD137" s="94" t="str">
        <f>IF(AC134="OK","Yes","No")</f>
        <v>No</v>
      </c>
      <c r="AE137" s="126"/>
      <c r="AF137" s="134"/>
    </row>
    <row r="138" spans="1:32" x14ac:dyDescent="0.25">
      <c r="A138" s="71" t="str">
        <f>IF(AD133="Cycle Complete", "", "Caution: Previous cycle incomplete")</f>
        <v>Caution: Previous cycle incomplete</v>
      </c>
      <c r="B138" s="37"/>
      <c r="C138" s="38"/>
      <c r="D138" s="38"/>
      <c r="E138" s="38"/>
      <c r="F138" s="38"/>
      <c r="G138" s="38"/>
      <c r="H138" s="38"/>
      <c r="I138" s="38"/>
      <c r="J138" s="38"/>
      <c r="K138" s="38"/>
      <c r="L138" s="38"/>
      <c r="M138" s="145"/>
      <c r="N138" s="124"/>
      <c r="O138" s="148"/>
      <c r="P138" s="38"/>
      <c r="Q138" s="38"/>
      <c r="R138" s="38"/>
      <c r="S138" s="38"/>
      <c r="T138" s="38"/>
      <c r="U138" s="38"/>
      <c r="V138" s="38"/>
      <c r="W138" s="38"/>
      <c r="X138" s="38"/>
      <c r="Y138" s="38"/>
      <c r="Z138" s="38"/>
      <c r="AA138" s="145"/>
      <c r="AB138" s="124"/>
      <c r="AC138" s="148"/>
      <c r="AD138" s="57" t="str">
        <f>IF(AND(AD135="Yes",AD137="Yes"),"Cycle Complete","Cycle Incomplete")</f>
        <v>Cycle Incomplete</v>
      </c>
      <c r="AE138" s="127"/>
      <c r="AF138" s="135"/>
    </row>
    <row r="139" spans="1:32" ht="15" customHeight="1" x14ac:dyDescent="0.25">
      <c r="A139" s="152"/>
      <c r="B139" s="45"/>
      <c r="C139" s="46"/>
      <c r="D139" s="46"/>
      <c r="E139" s="46"/>
      <c r="F139" s="46"/>
      <c r="G139" s="46"/>
      <c r="H139" s="46"/>
      <c r="I139" s="46"/>
      <c r="J139" s="46"/>
      <c r="K139" s="46"/>
      <c r="L139" s="46"/>
      <c r="M139" s="128"/>
      <c r="N139" s="131">
        <f>COUNTIF(C139:L143,"y")</f>
        <v>0</v>
      </c>
      <c r="O139" s="140" t="str">
        <f t="shared" ref="O139" si="50">IF(N139&gt;0,"OK","No Observation")</f>
        <v>No Observation</v>
      </c>
      <c r="P139" s="46"/>
      <c r="Q139" s="46"/>
      <c r="R139" s="46"/>
      <c r="S139" s="46"/>
      <c r="T139" s="46"/>
      <c r="U139" s="46"/>
      <c r="V139" s="46"/>
      <c r="W139" s="46"/>
      <c r="X139" s="46"/>
      <c r="Y139" s="46"/>
      <c r="Z139" s="46"/>
      <c r="AA139" s="128"/>
      <c r="AB139" s="131">
        <f>COUNTIF(P139:Z143,"Y")</f>
        <v>0</v>
      </c>
      <c r="AC139" s="140" t="str">
        <f t="shared" ref="AC139" si="51">IF(AB139&gt;0,"OK","No Debrief")</f>
        <v>No Debrief</v>
      </c>
      <c r="AD139" s="68" t="s">
        <v>62</v>
      </c>
      <c r="AE139" s="119"/>
      <c r="AF139" s="136"/>
    </row>
    <row r="140" spans="1:32" x14ac:dyDescent="0.25">
      <c r="A140" s="153"/>
      <c r="B140" s="47"/>
      <c r="C140" s="48"/>
      <c r="D140" s="48"/>
      <c r="E140" s="48"/>
      <c r="F140" s="48"/>
      <c r="G140" s="48"/>
      <c r="H140" s="48"/>
      <c r="I140" s="48"/>
      <c r="J140" s="48"/>
      <c r="K140" s="48"/>
      <c r="L140" s="48"/>
      <c r="M140" s="129"/>
      <c r="N140" s="132"/>
      <c r="O140" s="141"/>
      <c r="P140" s="48"/>
      <c r="Q140" s="48"/>
      <c r="R140" s="48"/>
      <c r="S140" s="48"/>
      <c r="T140" s="48"/>
      <c r="U140" s="48"/>
      <c r="V140" s="48"/>
      <c r="W140" s="48"/>
      <c r="X140" s="48"/>
      <c r="Y140" s="48"/>
      <c r="Z140" s="48"/>
      <c r="AA140" s="129"/>
      <c r="AB140" s="132"/>
      <c r="AC140" s="141"/>
      <c r="AD140" s="94" t="str">
        <f>IF(O139="OK", "Yes", "No")</f>
        <v>No</v>
      </c>
      <c r="AE140" s="120"/>
      <c r="AF140" s="137"/>
    </row>
    <row r="141" spans="1:32" x14ac:dyDescent="0.25">
      <c r="A141" s="153"/>
      <c r="B141" s="47"/>
      <c r="C141" s="48"/>
      <c r="D141" s="48"/>
      <c r="E141" s="48"/>
      <c r="F141" s="48"/>
      <c r="G141" s="48"/>
      <c r="H141" s="48"/>
      <c r="I141" s="48"/>
      <c r="J141" s="48"/>
      <c r="K141" s="48"/>
      <c r="L141" s="48"/>
      <c r="M141" s="129"/>
      <c r="N141" s="132"/>
      <c r="O141" s="141"/>
      <c r="P141" s="48"/>
      <c r="Q141" s="48"/>
      <c r="R141" s="48"/>
      <c r="S141" s="48"/>
      <c r="T141" s="48"/>
      <c r="U141" s="48"/>
      <c r="V141" s="48"/>
      <c r="W141" s="48"/>
      <c r="X141" s="48"/>
      <c r="Y141" s="48"/>
      <c r="Z141" s="48"/>
      <c r="AA141" s="129"/>
      <c r="AB141" s="132"/>
      <c r="AC141" s="141"/>
      <c r="AD141" s="55" t="s">
        <v>63</v>
      </c>
      <c r="AE141" s="120"/>
      <c r="AF141" s="93" t="s">
        <v>86</v>
      </c>
    </row>
    <row r="142" spans="1:32" x14ac:dyDescent="0.25">
      <c r="A142" s="154"/>
      <c r="B142" s="47"/>
      <c r="C142" s="48"/>
      <c r="D142" s="48"/>
      <c r="E142" s="48"/>
      <c r="F142" s="48"/>
      <c r="G142" s="48"/>
      <c r="H142" s="48"/>
      <c r="I142" s="48"/>
      <c r="J142" s="48"/>
      <c r="K142" s="48"/>
      <c r="L142" s="48"/>
      <c r="M142" s="129"/>
      <c r="N142" s="132"/>
      <c r="O142" s="141"/>
      <c r="P142" s="48"/>
      <c r="Q142" s="48"/>
      <c r="R142" s="48"/>
      <c r="S142" s="48"/>
      <c r="T142" s="48"/>
      <c r="U142" s="48"/>
      <c r="V142" s="48"/>
      <c r="W142" s="48"/>
      <c r="X142" s="48"/>
      <c r="Y142" s="48"/>
      <c r="Z142" s="48"/>
      <c r="AA142" s="129"/>
      <c r="AB142" s="132"/>
      <c r="AC142" s="141"/>
      <c r="AD142" s="94" t="str">
        <f>IF(AC139="OK","Yes","No")</f>
        <v>No</v>
      </c>
      <c r="AE142" s="120"/>
      <c r="AF142" s="138"/>
    </row>
    <row r="143" spans="1:32" x14ac:dyDescent="0.25">
      <c r="A143" s="53" t="str">
        <f>IF(AD138="Cycle Complete", "", "Caution: Previous cycle incomplete")</f>
        <v>Caution: Previous cycle incomplete</v>
      </c>
      <c r="B143" s="49"/>
      <c r="C143" s="50"/>
      <c r="D143" s="50"/>
      <c r="E143" s="50"/>
      <c r="F143" s="50"/>
      <c r="G143" s="50"/>
      <c r="H143" s="50"/>
      <c r="I143" s="50"/>
      <c r="J143" s="50"/>
      <c r="K143" s="50"/>
      <c r="L143" s="50"/>
      <c r="M143" s="130"/>
      <c r="N143" s="133"/>
      <c r="O143" s="142"/>
      <c r="P143" s="50"/>
      <c r="Q143" s="50"/>
      <c r="R143" s="50"/>
      <c r="S143" s="50"/>
      <c r="T143" s="50"/>
      <c r="U143" s="50"/>
      <c r="V143" s="50"/>
      <c r="W143" s="50"/>
      <c r="X143" s="50"/>
      <c r="Y143" s="50"/>
      <c r="Z143" s="50"/>
      <c r="AA143" s="130"/>
      <c r="AB143" s="133"/>
      <c r="AC143" s="142"/>
      <c r="AD143" s="57" t="str">
        <f>IF(AND(AD140="Yes",AD142="Yes"),"Cycle Complete","Cycle Incomplete")</f>
        <v>Cycle Incomplete</v>
      </c>
      <c r="AE143" s="121"/>
      <c r="AF143" s="139"/>
    </row>
    <row r="144" spans="1:32" ht="15" customHeight="1" x14ac:dyDescent="0.25">
      <c r="A144" s="155"/>
      <c r="B144" s="33"/>
      <c r="C144" s="34"/>
      <c r="D144" s="34"/>
      <c r="E144" s="34"/>
      <c r="F144" s="34"/>
      <c r="G144" s="34"/>
      <c r="H144" s="34"/>
      <c r="I144" s="34"/>
      <c r="J144" s="34"/>
      <c r="K144" s="34"/>
      <c r="L144" s="34"/>
      <c r="M144" s="143"/>
      <c r="N144" s="122">
        <f>COUNTIF(C144:L148,"y")</f>
        <v>0</v>
      </c>
      <c r="O144" s="146" t="str">
        <f t="shared" ref="O144" si="52">IF(N144&gt;0,"OK","No Observation")</f>
        <v>No Observation</v>
      </c>
      <c r="P144" s="34"/>
      <c r="Q144" s="34"/>
      <c r="R144" s="34"/>
      <c r="S144" s="34"/>
      <c r="T144" s="34"/>
      <c r="U144" s="34"/>
      <c r="V144" s="34"/>
      <c r="W144" s="34"/>
      <c r="X144" s="34"/>
      <c r="Y144" s="34"/>
      <c r="Z144" s="34"/>
      <c r="AA144" s="143"/>
      <c r="AB144" s="122">
        <f>COUNTIF(P144:Z148,"Y")</f>
        <v>0</v>
      </c>
      <c r="AC144" s="146" t="str">
        <f t="shared" ref="AC144" si="53">IF(AB144&gt;0,"OK","No Debrief")</f>
        <v>No Debrief</v>
      </c>
      <c r="AD144" s="68" t="s">
        <v>62</v>
      </c>
      <c r="AE144" s="125"/>
      <c r="AF144" s="151"/>
    </row>
    <row r="145" spans="1:32" x14ac:dyDescent="0.25">
      <c r="A145" s="156"/>
      <c r="B145" s="35"/>
      <c r="C145" s="36"/>
      <c r="D145" s="36"/>
      <c r="E145" s="36"/>
      <c r="F145" s="36"/>
      <c r="G145" s="36"/>
      <c r="H145" s="36"/>
      <c r="I145" s="36"/>
      <c r="J145" s="36"/>
      <c r="K145" s="36"/>
      <c r="L145" s="36"/>
      <c r="M145" s="144"/>
      <c r="N145" s="123"/>
      <c r="O145" s="147"/>
      <c r="P145" s="36"/>
      <c r="Q145" s="36"/>
      <c r="R145" s="36"/>
      <c r="S145" s="36"/>
      <c r="T145" s="36"/>
      <c r="U145" s="36"/>
      <c r="V145" s="36"/>
      <c r="W145" s="36"/>
      <c r="X145" s="36"/>
      <c r="Y145" s="36"/>
      <c r="Z145" s="36"/>
      <c r="AA145" s="144"/>
      <c r="AB145" s="123"/>
      <c r="AC145" s="147"/>
      <c r="AD145" s="94" t="str">
        <f>IF(O144="OK", "Yes", "No")</f>
        <v>No</v>
      </c>
      <c r="AE145" s="126"/>
      <c r="AF145" s="150"/>
    </row>
    <row r="146" spans="1:32" x14ac:dyDescent="0.25">
      <c r="A146" s="156"/>
      <c r="B146" s="35"/>
      <c r="C146" s="36"/>
      <c r="D146" s="36"/>
      <c r="E146" s="36"/>
      <c r="F146" s="36"/>
      <c r="G146" s="36"/>
      <c r="H146" s="36"/>
      <c r="I146" s="36"/>
      <c r="J146" s="36"/>
      <c r="K146" s="36"/>
      <c r="L146" s="36"/>
      <c r="M146" s="144"/>
      <c r="N146" s="123"/>
      <c r="O146" s="147"/>
      <c r="P146" s="36"/>
      <c r="Q146" s="36"/>
      <c r="R146" s="36"/>
      <c r="S146" s="36"/>
      <c r="T146" s="36"/>
      <c r="U146" s="36"/>
      <c r="V146" s="36"/>
      <c r="W146" s="36"/>
      <c r="X146" s="36"/>
      <c r="Y146" s="36"/>
      <c r="Z146" s="36"/>
      <c r="AA146" s="144"/>
      <c r="AB146" s="123"/>
      <c r="AC146" s="147"/>
      <c r="AD146" s="55" t="s">
        <v>63</v>
      </c>
      <c r="AE146" s="126"/>
      <c r="AF146" s="93" t="s">
        <v>86</v>
      </c>
    </row>
    <row r="147" spans="1:32" x14ac:dyDescent="0.25">
      <c r="A147" s="157"/>
      <c r="B147" s="35"/>
      <c r="C147" s="36"/>
      <c r="D147" s="36"/>
      <c r="E147" s="36"/>
      <c r="F147" s="36"/>
      <c r="G147" s="36"/>
      <c r="H147" s="36"/>
      <c r="I147" s="36"/>
      <c r="J147" s="36"/>
      <c r="K147" s="36"/>
      <c r="L147" s="36"/>
      <c r="M147" s="144"/>
      <c r="N147" s="123"/>
      <c r="O147" s="147"/>
      <c r="P147" s="36"/>
      <c r="Q147" s="36"/>
      <c r="R147" s="36"/>
      <c r="S147" s="36"/>
      <c r="T147" s="36"/>
      <c r="U147" s="36"/>
      <c r="V147" s="36"/>
      <c r="W147" s="36"/>
      <c r="X147" s="36"/>
      <c r="Y147" s="36"/>
      <c r="Z147" s="36"/>
      <c r="AA147" s="144"/>
      <c r="AB147" s="123"/>
      <c r="AC147" s="147"/>
      <c r="AD147" s="94" t="str">
        <f>IF(AC144="OK","Yes","No")</f>
        <v>No</v>
      </c>
      <c r="AE147" s="126"/>
      <c r="AF147" s="134"/>
    </row>
    <row r="148" spans="1:32" x14ac:dyDescent="0.25">
      <c r="A148" s="71" t="str">
        <f>IF(AD143="Cycle Complete", "", "Caution: Previous cycle incomplete")</f>
        <v>Caution: Previous cycle incomplete</v>
      </c>
      <c r="B148" s="37"/>
      <c r="C148" s="38"/>
      <c r="D148" s="38"/>
      <c r="E148" s="38"/>
      <c r="F148" s="38"/>
      <c r="G148" s="38"/>
      <c r="H148" s="38"/>
      <c r="I148" s="38"/>
      <c r="J148" s="38"/>
      <c r="K148" s="38"/>
      <c r="L148" s="38"/>
      <c r="M148" s="145"/>
      <c r="N148" s="124"/>
      <c r="O148" s="148"/>
      <c r="P148" s="38"/>
      <c r="Q148" s="38"/>
      <c r="R148" s="38"/>
      <c r="S148" s="38"/>
      <c r="T148" s="38"/>
      <c r="U148" s="38"/>
      <c r="V148" s="38"/>
      <c r="W148" s="38"/>
      <c r="X148" s="38"/>
      <c r="Y148" s="38"/>
      <c r="Z148" s="38"/>
      <c r="AA148" s="145"/>
      <c r="AB148" s="124"/>
      <c r="AC148" s="148"/>
      <c r="AD148" s="57" t="str">
        <f>IF(AND(AD145="Yes",AD147="Yes"),"Cycle Complete","Cycle Incomplete")</f>
        <v>Cycle Incomplete</v>
      </c>
      <c r="AE148" s="127"/>
      <c r="AF148" s="135"/>
    </row>
    <row r="149" spans="1:32" ht="15" customHeight="1" x14ac:dyDescent="0.25">
      <c r="A149" s="152"/>
      <c r="B149" s="45"/>
      <c r="C149" s="46"/>
      <c r="D149" s="46"/>
      <c r="E149" s="46"/>
      <c r="F149" s="46"/>
      <c r="G149" s="46"/>
      <c r="H149" s="46"/>
      <c r="I149" s="46"/>
      <c r="J149" s="46"/>
      <c r="K149" s="46"/>
      <c r="L149" s="46"/>
      <c r="M149" s="128"/>
      <c r="N149" s="131">
        <f>COUNTIF(C149:L153,"y")</f>
        <v>0</v>
      </c>
      <c r="O149" s="140" t="str">
        <f t="shared" ref="O149" si="54">IF(N149&gt;0,"OK","No Observation")</f>
        <v>No Observation</v>
      </c>
      <c r="P149" s="46"/>
      <c r="Q149" s="46"/>
      <c r="R149" s="46"/>
      <c r="S149" s="46"/>
      <c r="T149" s="46"/>
      <c r="U149" s="46"/>
      <c r="V149" s="46"/>
      <c r="W149" s="46"/>
      <c r="X149" s="46"/>
      <c r="Y149" s="46"/>
      <c r="Z149" s="46"/>
      <c r="AA149" s="128"/>
      <c r="AB149" s="131">
        <f>COUNTIF(P149:Z153,"Y")</f>
        <v>0</v>
      </c>
      <c r="AC149" s="140" t="str">
        <f t="shared" ref="AC149" si="55">IF(AB149&gt;0,"OK","No Debrief")</f>
        <v>No Debrief</v>
      </c>
      <c r="AD149" s="68" t="s">
        <v>62</v>
      </c>
      <c r="AE149" s="119"/>
      <c r="AF149" s="136"/>
    </row>
    <row r="150" spans="1:32" x14ac:dyDescent="0.25">
      <c r="A150" s="153"/>
      <c r="B150" s="47"/>
      <c r="C150" s="48"/>
      <c r="D150" s="48"/>
      <c r="E150" s="48"/>
      <c r="F150" s="48"/>
      <c r="G150" s="48"/>
      <c r="H150" s="48"/>
      <c r="I150" s="48"/>
      <c r="J150" s="48"/>
      <c r="K150" s="48"/>
      <c r="L150" s="48"/>
      <c r="M150" s="129"/>
      <c r="N150" s="132"/>
      <c r="O150" s="141"/>
      <c r="P150" s="48"/>
      <c r="Q150" s="48"/>
      <c r="R150" s="48"/>
      <c r="S150" s="48"/>
      <c r="T150" s="48"/>
      <c r="U150" s="48"/>
      <c r="V150" s="48"/>
      <c r="W150" s="48"/>
      <c r="X150" s="48"/>
      <c r="Y150" s="48"/>
      <c r="Z150" s="48"/>
      <c r="AA150" s="129"/>
      <c r="AB150" s="132"/>
      <c r="AC150" s="141"/>
      <c r="AD150" s="94" t="str">
        <f>IF(O149="OK", "Yes", "No")</f>
        <v>No</v>
      </c>
      <c r="AE150" s="120"/>
      <c r="AF150" s="137"/>
    </row>
    <row r="151" spans="1:32" x14ac:dyDescent="0.25">
      <c r="A151" s="153"/>
      <c r="B151" s="47"/>
      <c r="C151" s="48"/>
      <c r="D151" s="48"/>
      <c r="E151" s="48"/>
      <c r="F151" s="48"/>
      <c r="G151" s="48"/>
      <c r="H151" s="48"/>
      <c r="I151" s="48"/>
      <c r="J151" s="48"/>
      <c r="K151" s="48"/>
      <c r="L151" s="48"/>
      <c r="M151" s="129"/>
      <c r="N151" s="132"/>
      <c r="O151" s="141"/>
      <c r="P151" s="48"/>
      <c r="Q151" s="48"/>
      <c r="R151" s="48"/>
      <c r="S151" s="48"/>
      <c r="T151" s="48"/>
      <c r="U151" s="48"/>
      <c r="V151" s="48"/>
      <c r="W151" s="48"/>
      <c r="X151" s="48"/>
      <c r="Y151" s="48"/>
      <c r="Z151" s="48"/>
      <c r="AA151" s="129"/>
      <c r="AB151" s="132"/>
      <c r="AC151" s="141"/>
      <c r="AD151" s="55" t="s">
        <v>63</v>
      </c>
      <c r="AE151" s="120"/>
      <c r="AF151" s="93" t="s">
        <v>86</v>
      </c>
    </row>
    <row r="152" spans="1:32" x14ac:dyDescent="0.25">
      <c r="A152" s="154"/>
      <c r="B152" s="47"/>
      <c r="C152" s="48"/>
      <c r="D152" s="48"/>
      <c r="E152" s="48"/>
      <c r="F152" s="48"/>
      <c r="G152" s="48"/>
      <c r="H152" s="48"/>
      <c r="I152" s="48"/>
      <c r="J152" s="48"/>
      <c r="K152" s="48"/>
      <c r="L152" s="48"/>
      <c r="M152" s="129"/>
      <c r="N152" s="132"/>
      <c r="O152" s="141"/>
      <c r="P152" s="48"/>
      <c r="Q152" s="48"/>
      <c r="R152" s="48"/>
      <c r="S152" s="48"/>
      <c r="T152" s="48"/>
      <c r="U152" s="48"/>
      <c r="V152" s="48"/>
      <c r="W152" s="48"/>
      <c r="X152" s="48"/>
      <c r="Y152" s="48"/>
      <c r="Z152" s="48"/>
      <c r="AA152" s="129"/>
      <c r="AB152" s="132"/>
      <c r="AC152" s="141"/>
      <c r="AD152" s="94" t="str">
        <f>IF(AC149="OK","Yes","No")</f>
        <v>No</v>
      </c>
      <c r="AE152" s="120"/>
      <c r="AF152" s="138"/>
    </row>
    <row r="153" spans="1:32" x14ac:dyDescent="0.25">
      <c r="A153" s="53" t="str">
        <f>IF(AD148="Cycle Complete", "", "Caution: Previous cycle incomplete")</f>
        <v>Caution: Previous cycle incomplete</v>
      </c>
      <c r="B153" s="49"/>
      <c r="C153" s="50"/>
      <c r="D153" s="50"/>
      <c r="E153" s="50"/>
      <c r="F153" s="50"/>
      <c r="G153" s="50"/>
      <c r="H153" s="50"/>
      <c r="I153" s="50"/>
      <c r="J153" s="50"/>
      <c r="K153" s="50"/>
      <c r="L153" s="50"/>
      <c r="M153" s="130"/>
      <c r="N153" s="133"/>
      <c r="O153" s="142"/>
      <c r="P153" s="50"/>
      <c r="Q153" s="50"/>
      <c r="R153" s="50"/>
      <c r="S153" s="50"/>
      <c r="T153" s="50"/>
      <c r="U153" s="50"/>
      <c r="V153" s="50"/>
      <c r="W153" s="50"/>
      <c r="X153" s="50"/>
      <c r="Y153" s="50"/>
      <c r="Z153" s="50"/>
      <c r="AA153" s="130"/>
      <c r="AB153" s="133"/>
      <c r="AC153" s="142"/>
      <c r="AD153" s="57" t="str">
        <f>IF(AND(AD150="Yes",AD152="Yes"),"Cycle Complete","Cycle Incomplete")</f>
        <v>Cycle Incomplete</v>
      </c>
      <c r="AE153" s="121"/>
      <c r="AF153" s="139"/>
    </row>
    <row r="154" spans="1:32" ht="15" customHeight="1" x14ac:dyDescent="0.25">
      <c r="A154" s="155"/>
      <c r="B154" s="33"/>
      <c r="C154" s="34"/>
      <c r="D154" s="34"/>
      <c r="E154" s="34"/>
      <c r="F154" s="34"/>
      <c r="G154" s="34"/>
      <c r="H154" s="34"/>
      <c r="I154" s="34"/>
      <c r="J154" s="34"/>
      <c r="K154" s="34"/>
      <c r="L154" s="34"/>
      <c r="M154" s="143"/>
      <c r="N154" s="122">
        <f>COUNTIF(C154:L158,"y")</f>
        <v>0</v>
      </c>
      <c r="O154" s="146" t="str">
        <f t="shared" ref="O154" si="56">IF(N154&gt;0,"OK","No Observation")</f>
        <v>No Observation</v>
      </c>
      <c r="P154" s="34"/>
      <c r="Q154" s="34"/>
      <c r="R154" s="34"/>
      <c r="S154" s="34"/>
      <c r="T154" s="34"/>
      <c r="U154" s="34"/>
      <c r="V154" s="34"/>
      <c r="W154" s="34"/>
      <c r="X154" s="34"/>
      <c r="Y154" s="34"/>
      <c r="Z154" s="34"/>
      <c r="AA154" s="143"/>
      <c r="AB154" s="122">
        <f>COUNTIF(P154:Z158,"Y")</f>
        <v>0</v>
      </c>
      <c r="AC154" s="146" t="str">
        <f t="shared" ref="AC154" si="57">IF(AB154&gt;0,"OK","No Debrief")</f>
        <v>No Debrief</v>
      </c>
      <c r="AD154" s="68" t="s">
        <v>62</v>
      </c>
      <c r="AE154" s="125"/>
      <c r="AF154" s="151"/>
    </row>
    <row r="155" spans="1:32" x14ac:dyDescent="0.25">
      <c r="A155" s="156"/>
      <c r="B155" s="35"/>
      <c r="C155" s="36"/>
      <c r="D155" s="36"/>
      <c r="E155" s="36"/>
      <c r="F155" s="36"/>
      <c r="G155" s="36"/>
      <c r="H155" s="36"/>
      <c r="I155" s="36"/>
      <c r="J155" s="36"/>
      <c r="K155" s="36"/>
      <c r="L155" s="36"/>
      <c r="M155" s="144"/>
      <c r="N155" s="123"/>
      <c r="O155" s="147"/>
      <c r="P155" s="36"/>
      <c r="Q155" s="36"/>
      <c r="R155" s="36"/>
      <c r="S155" s="36"/>
      <c r="T155" s="36"/>
      <c r="U155" s="36"/>
      <c r="V155" s="36"/>
      <c r="W155" s="36"/>
      <c r="X155" s="36"/>
      <c r="Y155" s="36"/>
      <c r="Z155" s="36"/>
      <c r="AA155" s="144"/>
      <c r="AB155" s="123"/>
      <c r="AC155" s="147"/>
      <c r="AD155" s="94" t="str">
        <f>IF(O154="OK", "Yes", "No")</f>
        <v>No</v>
      </c>
      <c r="AE155" s="126"/>
      <c r="AF155" s="150"/>
    </row>
    <row r="156" spans="1:32" x14ac:dyDescent="0.25">
      <c r="A156" s="156"/>
      <c r="B156" s="35"/>
      <c r="C156" s="36"/>
      <c r="D156" s="36"/>
      <c r="E156" s="36"/>
      <c r="F156" s="36"/>
      <c r="G156" s="36"/>
      <c r="H156" s="36"/>
      <c r="I156" s="36"/>
      <c r="J156" s="36"/>
      <c r="K156" s="36"/>
      <c r="L156" s="36"/>
      <c r="M156" s="144"/>
      <c r="N156" s="123"/>
      <c r="O156" s="147"/>
      <c r="P156" s="36"/>
      <c r="Q156" s="36"/>
      <c r="R156" s="36"/>
      <c r="S156" s="36"/>
      <c r="T156" s="36"/>
      <c r="U156" s="36"/>
      <c r="V156" s="36"/>
      <c r="W156" s="36"/>
      <c r="X156" s="36"/>
      <c r="Y156" s="36"/>
      <c r="Z156" s="36"/>
      <c r="AA156" s="144"/>
      <c r="AB156" s="123"/>
      <c r="AC156" s="147"/>
      <c r="AD156" s="55" t="s">
        <v>63</v>
      </c>
      <c r="AE156" s="126"/>
      <c r="AF156" s="93" t="s">
        <v>86</v>
      </c>
    </row>
    <row r="157" spans="1:32" x14ac:dyDescent="0.25">
      <c r="A157" s="157"/>
      <c r="B157" s="35"/>
      <c r="C157" s="36"/>
      <c r="D157" s="36"/>
      <c r="E157" s="36"/>
      <c r="F157" s="36"/>
      <c r="G157" s="36"/>
      <c r="H157" s="36"/>
      <c r="I157" s="36"/>
      <c r="J157" s="36"/>
      <c r="K157" s="36"/>
      <c r="L157" s="36"/>
      <c r="M157" s="144"/>
      <c r="N157" s="123"/>
      <c r="O157" s="147"/>
      <c r="P157" s="36"/>
      <c r="Q157" s="36"/>
      <c r="R157" s="36"/>
      <c r="S157" s="36"/>
      <c r="T157" s="36"/>
      <c r="U157" s="36"/>
      <c r="V157" s="36"/>
      <c r="W157" s="36"/>
      <c r="X157" s="36"/>
      <c r="Y157" s="36"/>
      <c r="Z157" s="36"/>
      <c r="AA157" s="144"/>
      <c r="AB157" s="123"/>
      <c r="AC157" s="147"/>
      <c r="AD157" s="94" t="str">
        <f>IF(AC154="OK","Yes","No")</f>
        <v>No</v>
      </c>
      <c r="AE157" s="126"/>
      <c r="AF157" s="134"/>
    </row>
    <row r="158" spans="1:32" x14ac:dyDescent="0.25">
      <c r="A158" s="71" t="str">
        <f>IF(AD153="Cycle Complete", "", "Caution: Previous cycle incomplete")</f>
        <v>Caution: Previous cycle incomplete</v>
      </c>
      <c r="B158" s="37"/>
      <c r="C158" s="38"/>
      <c r="D158" s="38"/>
      <c r="E158" s="38"/>
      <c r="F158" s="38"/>
      <c r="G158" s="38"/>
      <c r="H158" s="38"/>
      <c r="I158" s="38"/>
      <c r="J158" s="38"/>
      <c r="K158" s="38"/>
      <c r="L158" s="38"/>
      <c r="M158" s="145"/>
      <c r="N158" s="124"/>
      <c r="O158" s="148"/>
      <c r="P158" s="38"/>
      <c r="Q158" s="38"/>
      <c r="R158" s="38"/>
      <c r="S158" s="38"/>
      <c r="T158" s="38"/>
      <c r="U158" s="38"/>
      <c r="V158" s="38"/>
      <c r="W158" s="38"/>
      <c r="X158" s="38"/>
      <c r="Y158" s="38"/>
      <c r="Z158" s="38"/>
      <c r="AA158" s="145"/>
      <c r="AB158" s="124"/>
      <c r="AC158" s="148"/>
      <c r="AD158" s="57" t="str">
        <f>IF(AND(AD155="Yes",AD157="Yes"),"Cycle Complete","Cycle Incomplete")</f>
        <v>Cycle Incomplete</v>
      </c>
      <c r="AE158" s="127"/>
      <c r="AF158" s="135"/>
    </row>
    <row r="159" spans="1:32" ht="15" customHeight="1" x14ac:dyDescent="0.25">
      <c r="A159" s="152"/>
      <c r="B159" s="45"/>
      <c r="C159" s="46"/>
      <c r="D159" s="46"/>
      <c r="E159" s="46"/>
      <c r="F159" s="46"/>
      <c r="G159" s="46"/>
      <c r="H159" s="46"/>
      <c r="I159" s="46"/>
      <c r="J159" s="46"/>
      <c r="K159" s="46"/>
      <c r="L159" s="46"/>
      <c r="M159" s="128"/>
      <c r="N159" s="131">
        <f>COUNTIF(C159:L163,"y")</f>
        <v>0</v>
      </c>
      <c r="O159" s="140" t="str">
        <f t="shared" ref="O159" si="58">IF(N159&gt;0,"OK","No Observation")</f>
        <v>No Observation</v>
      </c>
      <c r="P159" s="46"/>
      <c r="Q159" s="46"/>
      <c r="R159" s="46"/>
      <c r="S159" s="46"/>
      <c r="T159" s="46"/>
      <c r="U159" s="46"/>
      <c r="V159" s="46"/>
      <c r="W159" s="46"/>
      <c r="X159" s="46"/>
      <c r="Y159" s="46"/>
      <c r="Z159" s="46"/>
      <c r="AA159" s="128"/>
      <c r="AB159" s="131">
        <f>COUNTIF(P159:Z163,"Y")</f>
        <v>0</v>
      </c>
      <c r="AC159" s="140" t="str">
        <f t="shared" ref="AC159" si="59">IF(AB159&gt;0,"OK","No Debrief")</f>
        <v>No Debrief</v>
      </c>
      <c r="AD159" s="68" t="s">
        <v>62</v>
      </c>
      <c r="AE159" s="119"/>
      <c r="AF159" s="136"/>
    </row>
    <row r="160" spans="1:32" x14ac:dyDescent="0.25">
      <c r="A160" s="153"/>
      <c r="B160" s="47"/>
      <c r="C160" s="48"/>
      <c r="D160" s="48"/>
      <c r="E160" s="48"/>
      <c r="F160" s="48"/>
      <c r="G160" s="48"/>
      <c r="H160" s="48"/>
      <c r="I160" s="48"/>
      <c r="J160" s="48"/>
      <c r="K160" s="48"/>
      <c r="L160" s="48"/>
      <c r="M160" s="129"/>
      <c r="N160" s="132"/>
      <c r="O160" s="141"/>
      <c r="P160" s="48"/>
      <c r="Q160" s="48"/>
      <c r="R160" s="48"/>
      <c r="S160" s="48"/>
      <c r="T160" s="48"/>
      <c r="U160" s="48"/>
      <c r="V160" s="48"/>
      <c r="W160" s="48"/>
      <c r="X160" s="48"/>
      <c r="Y160" s="48"/>
      <c r="Z160" s="48"/>
      <c r="AA160" s="129"/>
      <c r="AB160" s="132"/>
      <c r="AC160" s="141"/>
      <c r="AD160" s="94" t="str">
        <f>IF(O159="OK", "Yes", "No")</f>
        <v>No</v>
      </c>
      <c r="AE160" s="120"/>
      <c r="AF160" s="137"/>
    </row>
    <row r="161" spans="1:32" x14ac:dyDescent="0.25">
      <c r="A161" s="153"/>
      <c r="B161" s="47"/>
      <c r="C161" s="48"/>
      <c r="D161" s="48"/>
      <c r="E161" s="48"/>
      <c r="F161" s="48"/>
      <c r="G161" s="48"/>
      <c r="H161" s="48"/>
      <c r="I161" s="48"/>
      <c r="J161" s="48"/>
      <c r="K161" s="48"/>
      <c r="L161" s="48"/>
      <c r="M161" s="129"/>
      <c r="N161" s="132"/>
      <c r="O161" s="141"/>
      <c r="P161" s="48"/>
      <c r="Q161" s="48"/>
      <c r="R161" s="48"/>
      <c r="S161" s="48"/>
      <c r="T161" s="48"/>
      <c r="U161" s="48"/>
      <c r="V161" s="48"/>
      <c r="W161" s="48"/>
      <c r="X161" s="48"/>
      <c r="Y161" s="48"/>
      <c r="Z161" s="48"/>
      <c r="AA161" s="129"/>
      <c r="AB161" s="132"/>
      <c r="AC161" s="141"/>
      <c r="AD161" s="55" t="s">
        <v>63</v>
      </c>
      <c r="AE161" s="120"/>
      <c r="AF161" s="93" t="s">
        <v>86</v>
      </c>
    </row>
    <row r="162" spans="1:32" x14ac:dyDescent="0.25">
      <c r="A162" s="154"/>
      <c r="B162" s="47"/>
      <c r="C162" s="48"/>
      <c r="D162" s="48"/>
      <c r="E162" s="48"/>
      <c r="F162" s="48"/>
      <c r="G162" s="48"/>
      <c r="H162" s="48"/>
      <c r="I162" s="48"/>
      <c r="J162" s="48"/>
      <c r="K162" s="48"/>
      <c r="L162" s="48"/>
      <c r="M162" s="129"/>
      <c r="N162" s="132"/>
      <c r="O162" s="141"/>
      <c r="P162" s="48"/>
      <c r="Q162" s="48"/>
      <c r="R162" s="48"/>
      <c r="S162" s="48"/>
      <c r="T162" s="48"/>
      <c r="U162" s="48"/>
      <c r="V162" s="48"/>
      <c r="W162" s="48"/>
      <c r="X162" s="48"/>
      <c r="Y162" s="48"/>
      <c r="Z162" s="48"/>
      <c r="AA162" s="129"/>
      <c r="AB162" s="132"/>
      <c r="AC162" s="141"/>
      <c r="AD162" s="94" t="str">
        <f>IF(AC159="OK","Yes","No")</f>
        <v>No</v>
      </c>
      <c r="AE162" s="120"/>
      <c r="AF162" s="138"/>
    </row>
    <row r="163" spans="1:32" x14ac:dyDescent="0.25">
      <c r="A163" s="53" t="str">
        <f>IF(AD158="Cycle Complete", "", "Caution: Previous cycle incomplete")</f>
        <v>Caution: Previous cycle incomplete</v>
      </c>
      <c r="B163" s="49"/>
      <c r="C163" s="50"/>
      <c r="D163" s="50"/>
      <c r="E163" s="50"/>
      <c r="F163" s="50"/>
      <c r="G163" s="50"/>
      <c r="H163" s="50"/>
      <c r="I163" s="50"/>
      <c r="J163" s="50"/>
      <c r="K163" s="50"/>
      <c r="L163" s="50"/>
      <c r="M163" s="130"/>
      <c r="N163" s="133"/>
      <c r="O163" s="142"/>
      <c r="P163" s="50"/>
      <c r="Q163" s="50"/>
      <c r="R163" s="50"/>
      <c r="S163" s="50"/>
      <c r="T163" s="50"/>
      <c r="U163" s="50"/>
      <c r="V163" s="50"/>
      <c r="W163" s="50"/>
      <c r="X163" s="50"/>
      <c r="Y163" s="50"/>
      <c r="Z163" s="50"/>
      <c r="AA163" s="130"/>
      <c r="AB163" s="133"/>
      <c r="AC163" s="142"/>
      <c r="AD163" s="57" t="str">
        <f>IF(AND(AD160="Yes",AD162="Yes"),"Cycle Complete","Cycle Incomplete")</f>
        <v>Cycle Incomplete</v>
      </c>
      <c r="AE163" s="121"/>
      <c r="AF163" s="139"/>
    </row>
    <row r="164" spans="1:32" ht="15" customHeight="1" x14ac:dyDescent="0.25">
      <c r="A164" s="155"/>
      <c r="B164" s="33"/>
      <c r="C164" s="34"/>
      <c r="D164" s="34"/>
      <c r="E164" s="34"/>
      <c r="F164" s="34"/>
      <c r="G164" s="34"/>
      <c r="H164" s="34"/>
      <c r="I164" s="34"/>
      <c r="J164" s="34"/>
      <c r="K164" s="34"/>
      <c r="L164" s="34"/>
      <c r="M164" s="143"/>
      <c r="N164" s="122">
        <f>COUNTIF(C164:L168,"y")</f>
        <v>0</v>
      </c>
      <c r="O164" s="146" t="str">
        <f t="shared" ref="O164" si="60">IF(N164&gt;0,"OK","No Observation")</f>
        <v>No Observation</v>
      </c>
      <c r="P164" s="34"/>
      <c r="Q164" s="34"/>
      <c r="R164" s="34"/>
      <c r="S164" s="34"/>
      <c r="T164" s="34"/>
      <c r="U164" s="34"/>
      <c r="V164" s="34"/>
      <c r="W164" s="34"/>
      <c r="X164" s="34"/>
      <c r="Y164" s="34"/>
      <c r="Z164" s="34"/>
      <c r="AA164" s="143"/>
      <c r="AB164" s="122">
        <f>COUNTIF(P164:Z168,"Y")</f>
        <v>0</v>
      </c>
      <c r="AC164" s="146" t="str">
        <f t="shared" ref="AC164" si="61">IF(AB164&gt;0,"OK","No Debrief")</f>
        <v>No Debrief</v>
      </c>
      <c r="AD164" s="68" t="s">
        <v>62</v>
      </c>
      <c r="AE164" s="125"/>
      <c r="AF164" s="151"/>
    </row>
    <row r="165" spans="1:32" x14ac:dyDescent="0.25">
      <c r="A165" s="156"/>
      <c r="B165" s="35"/>
      <c r="C165" s="36"/>
      <c r="D165" s="36"/>
      <c r="E165" s="36"/>
      <c r="F165" s="36"/>
      <c r="G165" s="36"/>
      <c r="H165" s="36"/>
      <c r="I165" s="36"/>
      <c r="J165" s="36"/>
      <c r="K165" s="36"/>
      <c r="L165" s="36"/>
      <c r="M165" s="144"/>
      <c r="N165" s="123"/>
      <c r="O165" s="147"/>
      <c r="P165" s="36"/>
      <c r="Q165" s="36"/>
      <c r="R165" s="36"/>
      <c r="S165" s="36"/>
      <c r="T165" s="36"/>
      <c r="U165" s="36"/>
      <c r="V165" s="36"/>
      <c r="W165" s="36"/>
      <c r="X165" s="36"/>
      <c r="Y165" s="36"/>
      <c r="Z165" s="36"/>
      <c r="AA165" s="144"/>
      <c r="AB165" s="123"/>
      <c r="AC165" s="147"/>
      <c r="AD165" s="94" t="str">
        <f>IF(O164="OK", "Yes", "No")</f>
        <v>No</v>
      </c>
      <c r="AE165" s="126"/>
      <c r="AF165" s="150"/>
    </row>
    <row r="166" spans="1:32" x14ac:dyDescent="0.25">
      <c r="A166" s="156"/>
      <c r="B166" s="35"/>
      <c r="C166" s="36"/>
      <c r="D166" s="36"/>
      <c r="E166" s="36"/>
      <c r="F166" s="36"/>
      <c r="G166" s="36"/>
      <c r="H166" s="36"/>
      <c r="I166" s="36"/>
      <c r="J166" s="36"/>
      <c r="K166" s="36"/>
      <c r="L166" s="36"/>
      <c r="M166" s="144"/>
      <c r="N166" s="123"/>
      <c r="O166" s="147"/>
      <c r="P166" s="36"/>
      <c r="Q166" s="36"/>
      <c r="R166" s="36"/>
      <c r="S166" s="36"/>
      <c r="T166" s="36"/>
      <c r="U166" s="36"/>
      <c r="V166" s="36"/>
      <c r="W166" s="36"/>
      <c r="X166" s="36"/>
      <c r="Y166" s="36"/>
      <c r="Z166" s="36"/>
      <c r="AA166" s="144"/>
      <c r="AB166" s="123"/>
      <c r="AC166" s="147"/>
      <c r="AD166" s="55" t="s">
        <v>63</v>
      </c>
      <c r="AE166" s="126"/>
      <c r="AF166" s="93" t="s">
        <v>86</v>
      </c>
    </row>
    <row r="167" spans="1:32" x14ac:dyDescent="0.25">
      <c r="A167" s="157"/>
      <c r="B167" s="35"/>
      <c r="C167" s="36"/>
      <c r="D167" s="36"/>
      <c r="E167" s="36"/>
      <c r="F167" s="36"/>
      <c r="G167" s="36"/>
      <c r="H167" s="36"/>
      <c r="I167" s="36"/>
      <c r="J167" s="36"/>
      <c r="K167" s="36"/>
      <c r="L167" s="36"/>
      <c r="M167" s="144"/>
      <c r="N167" s="123"/>
      <c r="O167" s="147"/>
      <c r="P167" s="36"/>
      <c r="Q167" s="36"/>
      <c r="R167" s="36"/>
      <c r="S167" s="36"/>
      <c r="T167" s="36"/>
      <c r="U167" s="36"/>
      <c r="V167" s="36"/>
      <c r="W167" s="36"/>
      <c r="X167" s="36"/>
      <c r="Y167" s="36"/>
      <c r="Z167" s="36"/>
      <c r="AA167" s="144"/>
      <c r="AB167" s="123"/>
      <c r="AC167" s="147"/>
      <c r="AD167" s="94" t="str">
        <f>IF(AC164="OK","Yes","No")</f>
        <v>No</v>
      </c>
      <c r="AE167" s="126"/>
      <c r="AF167" s="134"/>
    </row>
    <row r="168" spans="1:32" x14ac:dyDescent="0.25">
      <c r="A168" s="71" t="str">
        <f>IF(AD163="Cycle Complete", "", "Caution: Previous cycle incomplete")</f>
        <v>Caution: Previous cycle incomplete</v>
      </c>
      <c r="B168" s="37"/>
      <c r="C168" s="38"/>
      <c r="D168" s="38"/>
      <c r="E168" s="38"/>
      <c r="F168" s="38"/>
      <c r="G168" s="38"/>
      <c r="H168" s="38"/>
      <c r="I168" s="38"/>
      <c r="J168" s="38"/>
      <c r="K168" s="38"/>
      <c r="L168" s="38"/>
      <c r="M168" s="145"/>
      <c r="N168" s="124"/>
      <c r="O168" s="148"/>
      <c r="P168" s="38"/>
      <c r="Q168" s="38"/>
      <c r="R168" s="38"/>
      <c r="S168" s="38"/>
      <c r="T168" s="38"/>
      <c r="U168" s="38"/>
      <c r="V168" s="38"/>
      <c r="W168" s="38"/>
      <c r="X168" s="38"/>
      <c r="Y168" s="38"/>
      <c r="Z168" s="38"/>
      <c r="AA168" s="145"/>
      <c r="AB168" s="124"/>
      <c r="AC168" s="148"/>
      <c r="AD168" s="57" t="str">
        <f>IF(AND(AD165="Yes",AD167="Yes"),"Cycle Complete","Cycle Incomplete")</f>
        <v>Cycle Incomplete</v>
      </c>
      <c r="AE168" s="127"/>
      <c r="AF168" s="135"/>
    </row>
    <row r="169" spans="1:32" ht="15" customHeight="1" x14ac:dyDescent="0.25">
      <c r="A169" s="152"/>
      <c r="B169" s="45"/>
      <c r="C169" s="46"/>
      <c r="D169" s="46"/>
      <c r="E169" s="46"/>
      <c r="F169" s="46"/>
      <c r="G169" s="46"/>
      <c r="H169" s="46"/>
      <c r="I169" s="46"/>
      <c r="J169" s="46"/>
      <c r="K169" s="46"/>
      <c r="L169" s="46"/>
      <c r="M169" s="128"/>
      <c r="N169" s="131">
        <f>COUNTIF(C169:L173,"y")</f>
        <v>0</v>
      </c>
      <c r="O169" s="140" t="str">
        <f t="shared" ref="O169" si="62">IF(N169&gt;0,"OK","No Observation")</f>
        <v>No Observation</v>
      </c>
      <c r="P169" s="46"/>
      <c r="Q169" s="46"/>
      <c r="R169" s="46"/>
      <c r="S169" s="46"/>
      <c r="T169" s="46"/>
      <c r="U169" s="46"/>
      <c r="V169" s="46"/>
      <c r="W169" s="46"/>
      <c r="X169" s="46"/>
      <c r="Y169" s="46"/>
      <c r="Z169" s="46"/>
      <c r="AA169" s="128"/>
      <c r="AB169" s="131">
        <f>COUNTIF(P169:Z173,"Y")</f>
        <v>0</v>
      </c>
      <c r="AC169" s="140" t="str">
        <f t="shared" ref="AC169" si="63">IF(AB169&gt;0,"OK","No Debrief")</f>
        <v>No Debrief</v>
      </c>
      <c r="AD169" s="68" t="s">
        <v>62</v>
      </c>
      <c r="AE169" s="119"/>
      <c r="AF169" s="136"/>
    </row>
    <row r="170" spans="1:32" x14ac:dyDescent="0.25">
      <c r="A170" s="153"/>
      <c r="B170" s="47"/>
      <c r="C170" s="48"/>
      <c r="D170" s="48"/>
      <c r="E170" s="48"/>
      <c r="F170" s="48"/>
      <c r="G170" s="48"/>
      <c r="H170" s="48"/>
      <c r="I170" s="48"/>
      <c r="J170" s="48"/>
      <c r="K170" s="48"/>
      <c r="L170" s="48"/>
      <c r="M170" s="129"/>
      <c r="N170" s="132"/>
      <c r="O170" s="141"/>
      <c r="P170" s="48"/>
      <c r="Q170" s="48"/>
      <c r="R170" s="48"/>
      <c r="S170" s="48"/>
      <c r="T170" s="48"/>
      <c r="U170" s="48"/>
      <c r="V170" s="48"/>
      <c r="W170" s="48"/>
      <c r="X170" s="48"/>
      <c r="Y170" s="48"/>
      <c r="Z170" s="48"/>
      <c r="AA170" s="129"/>
      <c r="AB170" s="132"/>
      <c r="AC170" s="141"/>
      <c r="AD170" s="94" t="str">
        <f>IF(O169="OK", "Yes", "No")</f>
        <v>No</v>
      </c>
      <c r="AE170" s="120"/>
      <c r="AF170" s="137"/>
    </row>
    <row r="171" spans="1:32" x14ac:dyDescent="0.25">
      <c r="A171" s="153"/>
      <c r="B171" s="47"/>
      <c r="C171" s="48"/>
      <c r="D171" s="48"/>
      <c r="E171" s="48"/>
      <c r="F171" s="48"/>
      <c r="G171" s="48"/>
      <c r="H171" s="48"/>
      <c r="I171" s="48"/>
      <c r="J171" s="48"/>
      <c r="K171" s="48"/>
      <c r="L171" s="48"/>
      <c r="M171" s="129"/>
      <c r="N171" s="132"/>
      <c r="O171" s="141"/>
      <c r="P171" s="48"/>
      <c r="Q171" s="48"/>
      <c r="R171" s="48"/>
      <c r="S171" s="48"/>
      <c r="T171" s="48"/>
      <c r="U171" s="48"/>
      <c r="V171" s="48"/>
      <c r="W171" s="48"/>
      <c r="X171" s="48"/>
      <c r="Y171" s="48"/>
      <c r="Z171" s="48"/>
      <c r="AA171" s="129"/>
      <c r="AB171" s="132"/>
      <c r="AC171" s="141"/>
      <c r="AD171" s="55" t="s">
        <v>63</v>
      </c>
      <c r="AE171" s="120"/>
      <c r="AF171" s="93" t="s">
        <v>86</v>
      </c>
    </row>
    <row r="172" spans="1:32" x14ac:dyDescent="0.25">
      <c r="A172" s="154"/>
      <c r="B172" s="47"/>
      <c r="C172" s="48"/>
      <c r="D172" s="48"/>
      <c r="E172" s="48"/>
      <c r="F172" s="48"/>
      <c r="G172" s="48"/>
      <c r="H172" s="48"/>
      <c r="I172" s="48"/>
      <c r="J172" s="48"/>
      <c r="K172" s="48"/>
      <c r="L172" s="48"/>
      <c r="M172" s="129"/>
      <c r="N172" s="132"/>
      <c r="O172" s="141"/>
      <c r="P172" s="48"/>
      <c r="Q172" s="48"/>
      <c r="R172" s="48"/>
      <c r="S172" s="48"/>
      <c r="T172" s="48"/>
      <c r="U172" s="48"/>
      <c r="V172" s="48"/>
      <c r="W172" s="48"/>
      <c r="X172" s="48"/>
      <c r="Y172" s="48"/>
      <c r="Z172" s="48"/>
      <c r="AA172" s="129"/>
      <c r="AB172" s="132"/>
      <c r="AC172" s="141"/>
      <c r="AD172" s="94" t="str">
        <f>IF(AC169="OK","Yes","No")</f>
        <v>No</v>
      </c>
      <c r="AE172" s="120"/>
      <c r="AF172" s="138"/>
    </row>
    <row r="173" spans="1:32" x14ac:dyDescent="0.25">
      <c r="A173" s="53" t="str">
        <f>IF(AD168="Cycle Complete", "", "Caution: Previous cycle incomplete")</f>
        <v>Caution: Previous cycle incomplete</v>
      </c>
      <c r="B173" s="49"/>
      <c r="C173" s="50"/>
      <c r="D173" s="50"/>
      <c r="E173" s="50"/>
      <c r="F173" s="50"/>
      <c r="G173" s="50"/>
      <c r="H173" s="50"/>
      <c r="I173" s="50"/>
      <c r="J173" s="50"/>
      <c r="K173" s="50"/>
      <c r="L173" s="50"/>
      <c r="M173" s="130"/>
      <c r="N173" s="133"/>
      <c r="O173" s="142"/>
      <c r="P173" s="50"/>
      <c r="Q173" s="50"/>
      <c r="R173" s="50"/>
      <c r="S173" s="50"/>
      <c r="T173" s="50"/>
      <c r="U173" s="50"/>
      <c r="V173" s="50"/>
      <c r="W173" s="50"/>
      <c r="X173" s="50"/>
      <c r="Y173" s="50"/>
      <c r="Z173" s="50"/>
      <c r="AA173" s="130"/>
      <c r="AB173" s="133"/>
      <c r="AC173" s="142"/>
      <c r="AD173" s="57" t="str">
        <f>IF(AND(AD170="Yes",AD172="Yes"),"Cycle Complete","Cycle Incomplete")</f>
        <v>Cycle Incomplete</v>
      </c>
      <c r="AE173" s="121"/>
      <c r="AF173" s="139"/>
    </row>
    <row r="174" spans="1:32" ht="15" customHeight="1" x14ac:dyDescent="0.25">
      <c r="A174" s="155"/>
      <c r="B174" s="33"/>
      <c r="C174" s="34"/>
      <c r="D174" s="34"/>
      <c r="E174" s="34"/>
      <c r="F174" s="34"/>
      <c r="G174" s="34"/>
      <c r="H174" s="34"/>
      <c r="I174" s="34"/>
      <c r="J174" s="34"/>
      <c r="K174" s="34"/>
      <c r="L174" s="34"/>
      <c r="M174" s="143"/>
      <c r="N174" s="122">
        <f>COUNTIF(C174:L178,"y")</f>
        <v>0</v>
      </c>
      <c r="O174" s="146" t="str">
        <f t="shared" ref="O174" si="64">IF(N174&gt;0,"OK","No Observation")</f>
        <v>No Observation</v>
      </c>
      <c r="P174" s="34"/>
      <c r="Q174" s="34"/>
      <c r="R174" s="34"/>
      <c r="S174" s="34"/>
      <c r="T174" s="34"/>
      <c r="U174" s="34"/>
      <c r="V174" s="34"/>
      <c r="W174" s="34"/>
      <c r="X174" s="34"/>
      <c r="Y174" s="34"/>
      <c r="Z174" s="34"/>
      <c r="AA174" s="143"/>
      <c r="AB174" s="122">
        <f>COUNTIF(P174:Z178,"Y")</f>
        <v>0</v>
      </c>
      <c r="AC174" s="146" t="str">
        <f t="shared" ref="AC174" si="65">IF(AB174&gt;0,"OK","No Debrief")</f>
        <v>No Debrief</v>
      </c>
      <c r="AD174" s="68" t="s">
        <v>62</v>
      </c>
      <c r="AE174" s="125"/>
      <c r="AF174" s="151"/>
    </row>
    <row r="175" spans="1:32" x14ac:dyDescent="0.25">
      <c r="A175" s="156"/>
      <c r="B175" s="35"/>
      <c r="C175" s="36"/>
      <c r="D175" s="36"/>
      <c r="E175" s="36"/>
      <c r="F175" s="36"/>
      <c r="G175" s="36"/>
      <c r="H175" s="36"/>
      <c r="I175" s="36"/>
      <c r="J175" s="36"/>
      <c r="K175" s="36"/>
      <c r="L175" s="36"/>
      <c r="M175" s="144"/>
      <c r="N175" s="123"/>
      <c r="O175" s="147"/>
      <c r="P175" s="36"/>
      <c r="Q175" s="36"/>
      <c r="R175" s="36"/>
      <c r="S175" s="36"/>
      <c r="T175" s="36"/>
      <c r="U175" s="36"/>
      <c r="V175" s="36"/>
      <c r="W175" s="36"/>
      <c r="X175" s="36"/>
      <c r="Y175" s="36"/>
      <c r="Z175" s="36"/>
      <c r="AA175" s="144"/>
      <c r="AB175" s="123"/>
      <c r="AC175" s="147"/>
      <c r="AD175" s="94" t="str">
        <f>IF(O174="OK", "Yes", "No")</f>
        <v>No</v>
      </c>
      <c r="AE175" s="126"/>
      <c r="AF175" s="150"/>
    </row>
    <row r="176" spans="1:32" x14ac:dyDescent="0.25">
      <c r="A176" s="156"/>
      <c r="B176" s="35"/>
      <c r="C176" s="36"/>
      <c r="D176" s="36"/>
      <c r="E176" s="36"/>
      <c r="F176" s="36"/>
      <c r="G176" s="36"/>
      <c r="H176" s="36"/>
      <c r="I176" s="36"/>
      <c r="J176" s="36"/>
      <c r="K176" s="36"/>
      <c r="L176" s="36"/>
      <c r="M176" s="144"/>
      <c r="N176" s="123"/>
      <c r="O176" s="147"/>
      <c r="P176" s="36"/>
      <c r="Q176" s="36"/>
      <c r="R176" s="36"/>
      <c r="S176" s="36"/>
      <c r="T176" s="36"/>
      <c r="U176" s="36"/>
      <c r="V176" s="36"/>
      <c r="W176" s="36"/>
      <c r="X176" s="36"/>
      <c r="Y176" s="36"/>
      <c r="Z176" s="36"/>
      <c r="AA176" s="144"/>
      <c r="AB176" s="123"/>
      <c r="AC176" s="147"/>
      <c r="AD176" s="55" t="s">
        <v>63</v>
      </c>
      <c r="AE176" s="126"/>
      <c r="AF176" s="93" t="s">
        <v>86</v>
      </c>
    </row>
    <row r="177" spans="1:32" x14ac:dyDescent="0.25">
      <c r="A177" s="157"/>
      <c r="B177" s="35"/>
      <c r="C177" s="36"/>
      <c r="D177" s="36"/>
      <c r="E177" s="36"/>
      <c r="F177" s="36"/>
      <c r="G177" s="36"/>
      <c r="H177" s="36"/>
      <c r="I177" s="36"/>
      <c r="J177" s="36"/>
      <c r="K177" s="36"/>
      <c r="L177" s="36"/>
      <c r="M177" s="144"/>
      <c r="N177" s="123"/>
      <c r="O177" s="147"/>
      <c r="P177" s="36"/>
      <c r="Q177" s="36"/>
      <c r="R177" s="36"/>
      <c r="S177" s="36"/>
      <c r="T177" s="36"/>
      <c r="U177" s="36"/>
      <c r="V177" s="36"/>
      <c r="W177" s="36"/>
      <c r="X177" s="36"/>
      <c r="Y177" s="36"/>
      <c r="Z177" s="36"/>
      <c r="AA177" s="144"/>
      <c r="AB177" s="123"/>
      <c r="AC177" s="147"/>
      <c r="AD177" s="94" t="str">
        <f>IF(AC174="OK","Yes","No")</f>
        <v>No</v>
      </c>
      <c r="AE177" s="126"/>
      <c r="AF177" s="134"/>
    </row>
    <row r="178" spans="1:32" x14ac:dyDescent="0.25">
      <c r="A178" s="71" t="str">
        <f>IF(AD173="Cycle Complete", "", "Caution: Previous cycle incomplete")</f>
        <v>Caution: Previous cycle incomplete</v>
      </c>
      <c r="B178" s="37"/>
      <c r="C178" s="38"/>
      <c r="D178" s="38"/>
      <c r="E178" s="38"/>
      <c r="F178" s="38"/>
      <c r="G178" s="38"/>
      <c r="H178" s="38"/>
      <c r="I178" s="38"/>
      <c r="J178" s="38"/>
      <c r="K178" s="38"/>
      <c r="L178" s="38"/>
      <c r="M178" s="145"/>
      <c r="N178" s="124"/>
      <c r="O178" s="148"/>
      <c r="P178" s="38"/>
      <c r="Q178" s="38"/>
      <c r="R178" s="38"/>
      <c r="S178" s="38"/>
      <c r="T178" s="38"/>
      <c r="U178" s="38"/>
      <c r="V178" s="38"/>
      <c r="W178" s="38"/>
      <c r="X178" s="38"/>
      <c r="Y178" s="38"/>
      <c r="Z178" s="38"/>
      <c r="AA178" s="145"/>
      <c r="AB178" s="124"/>
      <c r="AC178" s="148"/>
      <c r="AD178" s="57" t="str">
        <f>IF(AND(AD175="Yes",AD177="Yes"),"Cycle Complete","Cycle Incomplete")</f>
        <v>Cycle Incomplete</v>
      </c>
      <c r="AE178" s="127"/>
      <c r="AF178" s="135"/>
    </row>
    <row r="179" spans="1:32" ht="15" customHeight="1" x14ac:dyDescent="0.25">
      <c r="A179" s="152"/>
      <c r="B179" s="45"/>
      <c r="C179" s="46"/>
      <c r="D179" s="46"/>
      <c r="E179" s="46"/>
      <c r="F179" s="46"/>
      <c r="G179" s="46"/>
      <c r="H179" s="46"/>
      <c r="I179" s="46"/>
      <c r="J179" s="46"/>
      <c r="K179" s="46"/>
      <c r="L179" s="46"/>
      <c r="M179" s="128"/>
      <c r="N179" s="131">
        <f>COUNTIF(C179:L183,"y")</f>
        <v>0</v>
      </c>
      <c r="O179" s="140" t="str">
        <f t="shared" ref="O179" si="66">IF(N179&gt;0,"OK","No Observation")</f>
        <v>No Observation</v>
      </c>
      <c r="P179" s="46"/>
      <c r="Q179" s="46"/>
      <c r="R179" s="46"/>
      <c r="S179" s="46"/>
      <c r="T179" s="46"/>
      <c r="U179" s="46"/>
      <c r="V179" s="46"/>
      <c r="W179" s="46"/>
      <c r="X179" s="46"/>
      <c r="Y179" s="46"/>
      <c r="Z179" s="46"/>
      <c r="AA179" s="128"/>
      <c r="AB179" s="131">
        <f>COUNTIF(P179:Z183,"Y")</f>
        <v>0</v>
      </c>
      <c r="AC179" s="140" t="str">
        <f t="shared" ref="AC179" si="67">IF(AB179&gt;0,"OK","No Debrief")</f>
        <v>No Debrief</v>
      </c>
      <c r="AD179" s="68" t="s">
        <v>62</v>
      </c>
      <c r="AE179" s="119"/>
      <c r="AF179" s="136"/>
    </row>
    <row r="180" spans="1:32" x14ac:dyDescent="0.25">
      <c r="A180" s="153"/>
      <c r="B180" s="47"/>
      <c r="C180" s="48"/>
      <c r="D180" s="48"/>
      <c r="E180" s="48"/>
      <c r="F180" s="48"/>
      <c r="G180" s="48"/>
      <c r="H180" s="48"/>
      <c r="I180" s="48"/>
      <c r="J180" s="48"/>
      <c r="K180" s="48"/>
      <c r="L180" s="48"/>
      <c r="M180" s="129"/>
      <c r="N180" s="132"/>
      <c r="O180" s="141"/>
      <c r="P180" s="48"/>
      <c r="Q180" s="48"/>
      <c r="R180" s="48"/>
      <c r="S180" s="48"/>
      <c r="T180" s="48"/>
      <c r="U180" s="48"/>
      <c r="V180" s="48"/>
      <c r="W180" s="48"/>
      <c r="X180" s="48"/>
      <c r="Y180" s="48"/>
      <c r="Z180" s="48"/>
      <c r="AA180" s="129"/>
      <c r="AB180" s="132"/>
      <c r="AC180" s="141"/>
      <c r="AD180" s="94" t="str">
        <f>IF(O179="OK", "Yes", "No")</f>
        <v>No</v>
      </c>
      <c r="AE180" s="120"/>
      <c r="AF180" s="137"/>
    </row>
    <row r="181" spans="1:32" x14ac:dyDescent="0.25">
      <c r="A181" s="153"/>
      <c r="B181" s="47"/>
      <c r="C181" s="48"/>
      <c r="D181" s="48"/>
      <c r="E181" s="48"/>
      <c r="F181" s="48"/>
      <c r="G181" s="48"/>
      <c r="H181" s="48"/>
      <c r="I181" s="48"/>
      <c r="J181" s="48"/>
      <c r="K181" s="48"/>
      <c r="L181" s="48"/>
      <c r="M181" s="129"/>
      <c r="N181" s="132"/>
      <c r="O181" s="141"/>
      <c r="P181" s="48"/>
      <c r="Q181" s="48"/>
      <c r="R181" s="48"/>
      <c r="S181" s="48"/>
      <c r="T181" s="48"/>
      <c r="U181" s="48"/>
      <c r="V181" s="48"/>
      <c r="W181" s="48"/>
      <c r="X181" s="48"/>
      <c r="Y181" s="48"/>
      <c r="Z181" s="48"/>
      <c r="AA181" s="129"/>
      <c r="AB181" s="132"/>
      <c r="AC181" s="141"/>
      <c r="AD181" s="55" t="s">
        <v>63</v>
      </c>
      <c r="AE181" s="120"/>
      <c r="AF181" s="93" t="s">
        <v>86</v>
      </c>
    </row>
    <row r="182" spans="1:32" x14ac:dyDescent="0.25">
      <c r="A182" s="154"/>
      <c r="B182" s="47"/>
      <c r="C182" s="48"/>
      <c r="D182" s="48"/>
      <c r="E182" s="48"/>
      <c r="F182" s="48"/>
      <c r="G182" s="48"/>
      <c r="H182" s="48"/>
      <c r="I182" s="48"/>
      <c r="J182" s="48"/>
      <c r="K182" s="48"/>
      <c r="L182" s="48"/>
      <c r="M182" s="129"/>
      <c r="N182" s="132"/>
      <c r="O182" s="141"/>
      <c r="P182" s="48"/>
      <c r="Q182" s="48"/>
      <c r="R182" s="48"/>
      <c r="S182" s="48"/>
      <c r="T182" s="48"/>
      <c r="U182" s="48"/>
      <c r="V182" s="48"/>
      <c r="W182" s="48"/>
      <c r="X182" s="48"/>
      <c r="Y182" s="48"/>
      <c r="Z182" s="48"/>
      <c r="AA182" s="129"/>
      <c r="AB182" s="132"/>
      <c r="AC182" s="141"/>
      <c r="AD182" s="94" t="str">
        <f>IF(AC179="OK","Yes","No")</f>
        <v>No</v>
      </c>
      <c r="AE182" s="120"/>
      <c r="AF182" s="138"/>
    </row>
    <row r="183" spans="1:32" x14ac:dyDescent="0.25">
      <c r="A183" s="53" t="str">
        <f>IF(AD178="Cycle Complete", "", "Caution: Previous cycle incomplete")</f>
        <v>Caution: Previous cycle incomplete</v>
      </c>
      <c r="B183" s="49"/>
      <c r="C183" s="50"/>
      <c r="D183" s="50"/>
      <c r="E183" s="50"/>
      <c r="F183" s="50"/>
      <c r="G183" s="50"/>
      <c r="H183" s="50"/>
      <c r="I183" s="50"/>
      <c r="J183" s="50"/>
      <c r="K183" s="50"/>
      <c r="L183" s="50"/>
      <c r="M183" s="130"/>
      <c r="N183" s="133"/>
      <c r="O183" s="142"/>
      <c r="P183" s="50"/>
      <c r="Q183" s="50"/>
      <c r="R183" s="50"/>
      <c r="S183" s="50"/>
      <c r="T183" s="50"/>
      <c r="U183" s="50"/>
      <c r="V183" s="50"/>
      <c r="W183" s="50"/>
      <c r="X183" s="50"/>
      <c r="Y183" s="50"/>
      <c r="Z183" s="50"/>
      <c r="AA183" s="130"/>
      <c r="AB183" s="133"/>
      <c r="AC183" s="142"/>
      <c r="AD183" s="57" t="str">
        <f>IF(AND(AD180="Yes",AD182="Yes"),"Cycle Complete","Cycle Incomplete")</f>
        <v>Cycle Incomplete</v>
      </c>
      <c r="AE183" s="121"/>
      <c r="AF183" s="139"/>
    </row>
    <row r="184" spans="1:32" ht="15" customHeight="1" x14ac:dyDescent="0.25">
      <c r="A184" s="155"/>
      <c r="B184" s="33"/>
      <c r="C184" s="34"/>
      <c r="D184" s="34"/>
      <c r="E184" s="34"/>
      <c r="F184" s="34"/>
      <c r="G184" s="34"/>
      <c r="H184" s="34"/>
      <c r="I184" s="34"/>
      <c r="J184" s="34"/>
      <c r="K184" s="34"/>
      <c r="L184" s="34"/>
      <c r="M184" s="143"/>
      <c r="N184" s="122">
        <f>COUNTIF(C184:L188,"y")</f>
        <v>0</v>
      </c>
      <c r="O184" s="146" t="str">
        <f t="shared" ref="O184" si="68">IF(N184&gt;0,"OK","No Observation")</f>
        <v>No Observation</v>
      </c>
      <c r="P184" s="34"/>
      <c r="Q184" s="34"/>
      <c r="R184" s="34"/>
      <c r="S184" s="34"/>
      <c r="T184" s="34"/>
      <c r="U184" s="34"/>
      <c r="V184" s="34"/>
      <c r="W184" s="34"/>
      <c r="X184" s="34"/>
      <c r="Y184" s="34"/>
      <c r="Z184" s="34"/>
      <c r="AA184" s="143"/>
      <c r="AB184" s="122">
        <f>COUNTIF(P184:Z188,"Y")</f>
        <v>0</v>
      </c>
      <c r="AC184" s="146" t="str">
        <f t="shared" ref="AC184" si="69">IF(AB184&gt;0,"OK","No Debrief")</f>
        <v>No Debrief</v>
      </c>
      <c r="AD184" s="68" t="s">
        <v>62</v>
      </c>
      <c r="AE184" s="125"/>
      <c r="AF184" s="151"/>
    </row>
    <row r="185" spans="1:32" x14ac:dyDescent="0.25">
      <c r="A185" s="156"/>
      <c r="B185" s="35"/>
      <c r="C185" s="36"/>
      <c r="D185" s="36"/>
      <c r="E185" s="36"/>
      <c r="F185" s="36"/>
      <c r="G185" s="36"/>
      <c r="H185" s="36"/>
      <c r="I185" s="36"/>
      <c r="J185" s="36"/>
      <c r="K185" s="36"/>
      <c r="L185" s="36"/>
      <c r="M185" s="144"/>
      <c r="N185" s="123"/>
      <c r="O185" s="147"/>
      <c r="P185" s="36"/>
      <c r="Q185" s="36"/>
      <c r="R185" s="36"/>
      <c r="S185" s="36"/>
      <c r="T185" s="36"/>
      <c r="U185" s="36"/>
      <c r="V185" s="36"/>
      <c r="W185" s="36"/>
      <c r="X185" s="36"/>
      <c r="Y185" s="36"/>
      <c r="Z185" s="36"/>
      <c r="AA185" s="144"/>
      <c r="AB185" s="123"/>
      <c r="AC185" s="147"/>
      <c r="AD185" s="94" t="str">
        <f>IF(O184="OK", "Yes", "No")</f>
        <v>No</v>
      </c>
      <c r="AE185" s="126"/>
      <c r="AF185" s="150"/>
    </row>
    <row r="186" spans="1:32" x14ac:dyDescent="0.25">
      <c r="A186" s="156"/>
      <c r="B186" s="35"/>
      <c r="C186" s="36"/>
      <c r="D186" s="36"/>
      <c r="E186" s="36"/>
      <c r="F186" s="36"/>
      <c r="G186" s="36"/>
      <c r="H186" s="36"/>
      <c r="I186" s="36"/>
      <c r="J186" s="36"/>
      <c r="K186" s="36"/>
      <c r="L186" s="36"/>
      <c r="M186" s="144"/>
      <c r="N186" s="123"/>
      <c r="O186" s="147"/>
      <c r="P186" s="36"/>
      <c r="Q186" s="36"/>
      <c r="R186" s="36"/>
      <c r="S186" s="36"/>
      <c r="T186" s="36"/>
      <c r="U186" s="36"/>
      <c r="V186" s="36"/>
      <c r="W186" s="36"/>
      <c r="X186" s="36"/>
      <c r="Y186" s="36"/>
      <c r="Z186" s="36"/>
      <c r="AA186" s="144"/>
      <c r="AB186" s="123"/>
      <c r="AC186" s="147"/>
      <c r="AD186" s="55" t="s">
        <v>63</v>
      </c>
      <c r="AE186" s="126"/>
      <c r="AF186" s="93" t="s">
        <v>86</v>
      </c>
    </row>
    <row r="187" spans="1:32" x14ac:dyDescent="0.25">
      <c r="A187" s="157"/>
      <c r="B187" s="35"/>
      <c r="C187" s="36"/>
      <c r="D187" s="36"/>
      <c r="E187" s="36"/>
      <c r="F187" s="36"/>
      <c r="G187" s="36"/>
      <c r="H187" s="36"/>
      <c r="I187" s="36"/>
      <c r="J187" s="36"/>
      <c r="K187" s="36"/>
      <c r="L187" s="36"/>
      <c r="M187" s="144"/>
      <c r="N187" s="123"/>
      <c r="O187" s="147"/>
      <c r="P187" s="36"/>
      <c r="Q187" s="36"/>
      <c r="R187" s="36"/>
      <c r="S187" s="36"/>
      <c r="T187" s="36"/>
      <c r="U187" s="36"/>
      <c r="V187" s="36"/>
      <c r="W187" s="36"/>
      <c r="X187" s="36"/>
      <c r="Y187" s="36"/>
      <c r="Z187" s="36"/>
      <c r="AA187" s="144"/>
      <c r="AB187" s="123"/>
      <c r="AC187" s="147"/>
      <c r="AD187" s="94" t="str">
        <f>IF(AC184="OK","Yes","No")</f>
        <v>No</v>
      </c>
      <c r="AE187" s="126"/>
      <c r="AF187" s="134"/>
    </row>
    <row r="188" spans="1:32" x14ac:dyDescent="0.25">
      <c r="A188" s="71" t="str">
        <f>IF(AD183="Cycle Complete", "", "Caution: Previous cycle incomplete")</f>
        <v>Caution: Previous cycle incomplete</v>
      </c>
      <c r="B188" s="37"/>
      <c r="C188" s="38"/>
      <c r="D188" s="38"/>
      <c r="E188" s="38"/>
      <c r="F188" s="38"/>
      <c r="G188" s="38"/>
      <c r="H188" s="38"/>
      <c r="I188" s="38"/>
      <c r="J188" s="38"/>
      <c r="K188" s="38"/>
      <c r="L188" s="38"/>
      <c r="M188" s="145"/>
      <c r="N188" s="124"/>
      <c r="O188" s="148"/>
      <c r="P188" s="38"/>
      <c r="Q188" s="38"/>
      <c r="R188" s="38"/>
      <c r="S188" s="38"/>
      <c r="T188" s="38"/>
      <c r="U188" s="38"/>
      <c r="V188" s="38"/>
      <c r="W188" s="38"/>
      <c r="X188" s="38"/>
      <c r="Y188" s="38"/>
      <c r="Z188" s="38"/>
      <c r="AA188" s="145"/>
      <c r="AB188" s="124"/>
      <c r="AC188" s="148"/>
      <c r="AD188" s="57" t="str">
        <f>IF(AND(AD185="Yes",AD187="Yes"),"Cycle Complete","Cycle Incomplete")</f>
        <v>Cycle Incomplete</v>
      </c>
      <c r="AE188" s="127"/>
      <c r="AF188" s="135"/>
    </row>
    <row r="189" spans="1:32" ht="15" customHeight="1" x14ac:dyDescent="0.25">
      <c r="A189" s="152"/>
      <c r="B189" s="45"/>
      <c r="C189" s="46"/>
      <c r="D189" s="46"/>
      <c r="E189" s="46"/>
      <c r="F189" s="46"/>
      <c r="G189" s="46"/>
      <c r="H189" s="46"/>
      <c r="I189" s="46"/>
      <c r="J189" s="46"/>
      <c r="K189" s="46"/>
      <c r="L189" s="46"/>
      <c r="M189" s="128"/>
      <c r="N189" s="131">
        <f>COUNTIF(C189:L193,"y")</f>
        <v>0</v>
      </c>
      <c r="O189" s="140" t="str">
        <f t="shared" ref="O189" si="70">IF(N189&gt;0,"OK","No Observation")</f>
        <v>No Observation</v>
      </c>
      <c r="P189" s="46"/>
      <c r="Q189" s="46"/>
      <c r="R189" s="46"/>
      <c r="S189" s="46"/>
      <c r="T189" s="46"/>
      <c r="U189" s="46"/>
      <c r="V189" s="46"/>
      <c r="W189" s="46"/>
      <c r="X189" s="46"/>
      <c r="Y189" s="46"/>
      <c r="Z189" s="46"/>
      <c r="AA189" s="128"/>
      <c r="AB189" s="131">
        <f>COUNTIF(P189:Z193,"Y")</f>
        <v>0</v>
      </c>
      <c r="AC189" s="140" t="str">
        <f t="shared" ref="AC189" si="71">IF(AB189&gt;0,"OK","No Debrief")</f>
        <v>No Debrief</v>
      </c>
      <c r="AD189" s="68" t="s">
        <v>62</v>
      </c>
      <c r="AE189" s="119"/>
      <c r="AF189" s="136"/>
    </row>
    <row r="190" spans="1:32" x14ac:dyDescent="0.25">
      <c r="A190" s="153"/>
      <c r="B190" s="47"/>
      <c r="C190" s="48"/>
      <c r="D190" s="48"/>
      <c r="E190" s="48"/>
      <c r="F190" s="48"/>
      <c r="G190" s="48"/>
      <c r="H190" s="48"/>
      <c r="I190" s="48"/>
      <c r="J190" s="48"/>
      <c r="K190" s="48"/>
      <c r="L190" s="48"/>
      <c r="M190" s="129"/>
      <c r="N190" s="132"/>
      <c r="O190" s="141"/>
      <c r="P190" s="48"/>
      <c r="Q190" s="48"/>
      <c r="R190" s="48"/>
      <c r="S190" s="48"/>
      <c r="T190" s="48"/>
      <c r="U190" s="48"/>
      <c r="V190" s="48"/>
      <c r="W190" s="48"/>
      <c r="X190" s="48"/>
      <c r="Y190" s="48"/>
      <c r="Z190" s="48"/>
      <c r="AA190" s="129"/>
      <c r="AB190" s="132"/>
      <c r="AC190" s="141"/>
      <c r="AD190" s="94" t="str">
        <f>IF(O189="OK", "Yes", "No")</f>
        <v>No</v>
      </c>
      <c r="AE190" s="120"/>
      <c r="AF190" s="137"/>
    </row>
    <row r="191" spans="1:32" x14ac:dyDescent="0.25">
      <c r="A191" s="153"/>
      <c r="B191" s="47"/>
      <c r="C191" s="48"/>
      <c r="D191" s="48"/>
      <c r="E191" s="48"/>
      <c r="F191" s="48"/>
      <c r="G191" s="48"/>
      <c r="H191" s="48"/>
      <c r="I191" s="48"/>
      <c r="J191" s="48"/>
      <c r="K191" s="48"/>
      <c r="L191" s="48"/>
      <c r="M191" s="129"/>
      <c r="N191" s="132"/>
      <c r="O191" s="141"/>
      <c r="P191" s="48"/>
      <c r="Q191" s="48"/>
      <c r="R191" s="48"/>
      <c r="S191" s="48"/>
      <c r="T191" s="48"/>
      <c r="U191" s="48"/>
      <c r="V191" s="48"/>
      <c r="W191" s="48"/>
      <c r="X191" s="48"/>
      <c r="Y191" s="48"/>
      <c r="Z191" s="48"/>
      <c r="AA191" s="129"/>
      <c r="AB191" s="132"/>
      <c r="AC191" s="141"/>
      <c r="AD191" s="55" t="s">
        <v>63</v>
      </c>
      <c r="AE191" s="120"/>
      <c r="AF191" s="93" t="s">
        <v>86</v>
      </c>
    </row>
    <row r="192" spans="1:32" x14ac:dyDescent="0.25">
      <c r="A192" s="154"/>
      <c r="B192" s="47"/>
      <c r="C192" s="48"/>
      <c r="D192" s="48"/>
      <c r="E192" s="48"/>
      <c r="F192" s="48"/>
      <c r="G192" s="48"/>
      <c r="H192" s="48"/>
      <c r="I192" s="48"/>
      <c r="J192" s="48"/>
      <c r="K192" s="48"/>
      <c r="L192" s="48"/>
      <c r="M192" s="129"/>
      <c r="N192" s="132"/>
      <c r="O192" s="141"/>
      <c r="P192" s="48"/>
      <c r="Q192" s="48"/>
      <c r="R192" s="48"/>
      <c r="S192" s="48"/>
      <c r="T192" s="48"/>
      <c r="U192" s="48"/>
      <c r="V192" s="48"/>
      <c r="W192" s="48"/>
      <c r="X192" s="48"/>
      <c r="Y192" s="48"/>
      <c r="Z192" s="48"/>
      <c r="AA192" s="129"/>
      <c r="AB192" s="132"/>
      <c r="AC192" s="141"/>
      <c r="AD192" s="94" t="str">
        <f>IF(AC189="OK","Yes","No")</f>
        <v>No</v>
      </c>
      <c r="AE192" s="120"/>
      <c r="AF192" s="138"/>
    </row>
    <row r="193" spans="1:32" x14ac:dyDescent="0.25">
      <c r="A193" s="53" t="str">
        <f>IF(AD188="Cycle Complete", "", "Caution: Previous cycle incomplete")</f>
        <v>Caution: Previous cycle incomplete</v>
      </c>
      <c r="B193" s="49"/>
      <c r="C193" s="50"/>
      <c r="D193" s="50"/>
      <c r="E193" s="50"/>
      <c r="F193" s="50"/>
      <c r="G193" s="50"/>
      <c r="H193" s="50"/>
      <c r="I193" s="50"/>
      <c r="J193" s="50"/>
      <c r="K193" s="50"/>
      <c r="L193" s="50"/>
      <c r="M193" s="130"/>
      <c r="N193" s="133"/>
      <c r="O193" s="142"/>
      <c r="P193" s="50"/>
      <c r="Q193" s="50"/>
      <c r="R193" s="50"/>
      <c r="S193" s="50"/>
      <c r="T193" s="50"/>
      <c r="U193" s="50"/>
      <c r="V193" s="50"/>
      <c r="W193" s="50"/>
      <c r="X193" s="50"/>
      <c r="Y193" s="50"/>
      <c r="Z193" s="50"/>
      <c r="AA193" s="130"/>
      <c r="AB193" s="133"/>
      <c r="AC193" s="142"/>
      <c r="AD193" s="57" t="str">
        <f>IF(AND(AD190="Yes",AD192="Yes"),"Cycle Complete","Cycle Incomplete")</f>
        <v>Cycle Incomplete</v>
      </c>
      <c r="AE193" s="121"/>
      <c r="AF193" s="139"/>
    </row>
    <row r="194" spans="1:32" ht="15" customHeight="1" x14ac:dyDescent="0.25">
      <c r="A194" s="155"/>
      <c r="B194" s="33"/>
      <c r="C194" s="34"/>
      <c r="D194" s="34"/>
      <c r="E194" s="34"/>
      <c r="F194" s="34"/>
      <c r="G194" s="34"/>
      <c r="H194" s="34"/>
      <c r="I194" s="34"/>
      <c r="J194" s="34"/>
      <c r="K194" s="34"/>
      <c r="L194" s="34"/>
      <c r="M194" s="143"/>
      <c r="N194" s="122">
        <f>COUNTIF(C194:L198,"y")</f>
        <v>0</v>
      </c>
      <c r="O194" s="146" t="str">
        <f t="shared" ref="O194" si="72">IF(N194&gt;0,"OK","No Observation")</f>
        <v>No Observation</v>
      </c>
      <c r="P194" s="34"/>
      <c r="Q194" s="34"/>
      <c r="R194" s="34"/>
      <c r="S194" s="34"/>
      <c r="T194" s="34"/>
      <c r="U194" s="34"/>
      <c r="V194" s="34"/>
      <c r="W194" s="34"/>
      <c r="X194" s="34"/>
      <c r="Y194" s="34"/>
      <c r="Z194" s="34"/>
      <c r="AA194" s="143"/>
      <c r="AB194" s="122">
        <f>COUNTIF(P194:Z198,"Y")</f>
        <v>0</v>
      </c>
      <c r="AC194" s="146" t="str">
        <f t="shared" ref="AC194" si="73">IF(AB194&gt;0,"OK","No Debrief")</f>
        <v>No Debrief</v>
      </c>
      <c r="AD194" s="68" t="s">
        <v>62</v>
      </c>
      <c r="AE194" s="125"/>
      <c r="AF194" s="151"/>
    </row>
    <row r="195" spans="1:32" x14ac:dyDescent="0.25">
      <c r="A195" s="156"/>
      <c r="B195" s="35"/>
      <c r="C195" s="36"/>
      <c r="D195" s="36"/>
      <c r="E195" s="36"/>
      <c r="F195" s="36"/>
      <c r="G195" s="36"/>
      <c r="H195" s="36"/>
      <c r="I195" s="36"/>
      <c r="J195" s="36"/>
      <c r="K195" s="36"/>
      <c r="L195" s="36"/>
      <c r="M195" s="144"/>
      <c r="N195" s="123"/>
      <c r="O195" s="147"/>
      <c r="P195" s="36"/>
      <c r="Q195" s="36"/>
      <c r="R195" s="36"/>
      <c r="S195" s="36"/>
      <c r="T195" s="36"/>
      <c r="U195" s="36"/>
      <c r="V195" s="36"/>
      <c r="W195" s="36"/>
      <c r="X195" s="36"/>
      <c r="Y195" s="36"/>
      <c r="Z195" s="36"/>
      <c r="AA195" s="144"/>
      <c r="AB195" s="123"/>
      <c r="AC195" s="147"/>
      <c r="AD195" s="94" t="str">
        <f>IF(O194="OK", "Yes", "No")</f>
        <v>No</v>
      </c>
      <c r="AE195" s="126"/>
      <c r="AF195" s="150"/>
    </row>
    <row r="196" spans="1:32" x14ac:dyDescent="0.25">
      <c r="A196" s="156"/>
      <c r="B196" s="35"/>
      <c r="C196" s="36"/>
      <c r="D196" s="36"/>
      <c r="E196" s="36"/>
      <c r="F196" s="36"/>
      <c r="G196" s="36"/>
      <c r="H196" s="36"/>
      <c r="I196" s="36"/>
      <c r="J196" s="36"/>
      <c r="K196" s="36"/>
      <c r="L196" s="36"/>
      <c r="M196" s="144"/>
      <c r="N196" s="123"/>
      <c r="O196" s="147"/>
      <c r="P196" s="36"/>
      <c r="Q196" s="36"/>
      <c r="R196" s="36"/>
      <c r="S196" s="36"/>
      <c r="T196" s="36"/>
      <c r="U196" s="36"/>
      <c r="V196" s="36"/>
      <c r="W196" s="36"/>
      <c r="X196" s="36"/>
      <c r="Y196" s="36"/>
      <c r="Z196" s="36"/>
      <c r="AA196" s="144"/>
      <c r="AB196" s="123"/>
      <c r="AC196" s="147"/>
      <c r="AD196" s="55" t="s">
        <v>63</v>
      </c>
      <c r="AE196" s="126"/>
      <c r="AF196" s="93" t="s">
        <v>86</v>
      </c>
    </row>
    <row r="197" spans="1:32" x14ac:dyDescent="0.25">
      <c r="A197" s="157"/>
      <c r="B197" s="35"/>
      <c r="C197" s="36"/>
      <c r="D197" s="36"/>
      <c r="E197" s="36"/>
      <c r="F197" s="36"/>
      <c r="G197" s="36"/>
      <c r="H197" s="36"/>
      <c r="I197" s="36"/>
      <c r="J197" s="36"/>
      <c r="K197" s="36"/>
      <c r="L197" s="36"/>
      <c r="M197" s="144"/>
      <c r="N197" s="123"/>
      <c r="O197" s="147"/>
      <c r="P197" s="36"/>
      <c r="Q197" s="36"/>
      <c r="R197" s="36"/>
      <c r="S197" s="36"/>
      <c r="T197" s="36"/>
      <c r="U197" s="36"/>
      <c r="V197" s="36"/>
      <c r="W197" s="36"/>
      <c r="X197" s="36"/>
      <c r="Y197" s="36"/>
      <c r="Z197" s="36"/>
      <c r="AA197" s="144"/>
      <c r="AB197" s="123"/>
      <c r="AC197" s="147"/>
      <c r="AD197" s="94" t="str">
        <f>IF(AC194="OK","Yes","No")</f>
        <v>No</v>
      </c>
      <c r="AE197" s="126"/>
      <c r="AF197" s="134"/>
    </row>
    <row r="198" spans="1:32" x14ac:dyDescent="0.25">
      <c r="A198" s="71" t="str">
        <f>IF(AD193="Cycle Complete", "", "Caution: Previous cycle incomplete")</f>
        <v>Caution: Previous cycle incomplete</v>
      </c>
      <c r="B198" s="37"/>
      <c r="C198" s="38"/>
      <c r="D198" s="38"/>
      <c r="E198" s="38"/>
      <c r="F198" s="38"/>
      <c r="G198" s="38"/>
      <c r="H198" s="38"/>
      <c r="I198" s="38"/>
      <c r="J198" s="38"/>
      <c r="K198" s="38"/>
      <c r="L198" s="38"/>
      <c r="M198" s="145"/>
      <c r="N198" s="124"/>
      <c r="O198" s="148"/>
      <c r="P198" s="38"/>
      <c r="Q198" s="38"/>
      <c r="R198" s="38"/>
      <c r="S198" s="38"/>
      <c r="T198" s="38"/>
      <c r="U198" s="38"/>
      <c r="V198" s="38"/>
      <c r="W198" s="38"/>
      <c r="X198" s="38"/>
      <c r="Y198" s="38"/>
      <c r="Z198" s="38"/>
      <c r="AA198" s="145"/>
      <c r="AB198" s="124"/>
      <c r="AC198" s="148"/>
      <c r="AD198" s="57" t="str">
        <f>IF(AND(AD195="Yes",AD197="Yes"),"Cycle Complete","Cycle Incomplete")</f>
        <v>Cycle Incomplete</v>
      </c>
      <c r="AE198" s="127"/>
      <c r="AF198" s="135"/>
    </row>
    <row r="199" spans="1:32" ht="15" customHeight="1" x14ac:dyDescent="0.25">
      <c r="A199" s="152"/>
      <c r="B199" s="45"/>
      <c r="C199" s="46"/>
      <c r="D199" s="46"/>
      <c r="E199" s="46"/>
      <c r="F199" s="46"/>
      <c r="G199" s="46"/>
      <c r="H199" s="46"/>
      <c r="I199" s="46"/>
      <c r="J199" s="46"/>
      <c r="K199" s="46"/>
      <c r="L199" s="46"/>
      <c r="M199" s="128"/>
      <c r="N199" s="131">
        <f>COUNTIF(C199:L203,"y")</f>
        <v>0</v>
      </c>
      <c r="O199" s="140" t="str">
        <f t="shared" ref="O199" si="74">IF(N199&gt;0,"OK","No Observation")</f>
        <v>No Observation</v>
      </c>
      <c r="P199" s="46"/>
      <c r="Q199" s="46"/>
      <c r="R199" s="46"/>
      <c r="S199" s="46"/>
      <c r="T199" s="46"/>
      <c r="U199" s="46"/>
      <c r="V199" s="46"/>
      <c r="W199" s="46"/>
      <c r="X199" s="46"/>
      <c r="Y199" s="46"/>
      <c r="Z199" s="46"/>
      <c r="AA199" s="128"/>
      <c r="AB199" s="131">
        <f>COUNTIF(P199:Z203,"Y")</f>
        <v>0</v>
      </c>
      <c r="AC199" s="140" t="str">
        <f t="shared" ref="AC199" si="75">IF(AB199&gt;0,"OK","No Debrief")</f>
        <v>No Debrief</v>
      </c>
      <c r="AD199" s="68" t="s">
        <v>62</v>
      </c>
      <c r="AE199" s="119"/>
      <c r="AF199" s="136"/>
    </row>
    <row r="200" spans="1:32" x14ac:dyDescent="0.25">
      <c r="A200" s="153"/>
      <c r="B200" s="47"/>
      <c r="C200" s="48"/>
      <c r="D200" s="48"/>
      <c r="E200" s="48"/>
      <c r="F200" s="48"/>
      <c r="G200" s="48"/>
      <c r="H200" s="48"/>
      <c r="I200" s="48"/>
      <c r="J200" s="48"/>
      <c r="K200" s="48"/>
      <c r="L200" s="48"/>
      <c r="M200" s="129"/>
      <c r="N200" s="132"/>
      <c r="O200" s="141"/>
      <c r="P200" s="48"/>
      <c r="Q200" s="48"/>
      <c r="R200" s="48"/>
      <c r="S200" s="48"/>
      <c r="T200" s="48"/>
      <c r="U200" s="48"/>
      <c r="V200" s="48"/>
      <c r="W200" s="48"/>
      <c r="X200" s="48"/>
      <c r="Y200" s="48"/>
      <c r="Z200" s="48"/>
      <c r="AA200" s="129"/>
      <c r="AB200" s="132"/>
      <c r="AC200" s="141"/>
      <c r="AD200" s="94" t="str">
        <f>IF(O199="OK", "Yes", "No")</f>
        <v>No</v>
      </c>
      <c r="AE200" s="120"/>
      <c r="AF200" s="137"/>
    </row>
    <row r="201" spans="1:32" x14ac:dyDescent="0.25">
      <c r="A201" s="153"/>
      <c r="B201" s="47"/>
      <c r="C201" s="48"/>
      <c r="D201" s="48"/>
      <c r="E201" s="48"/>
      <c r="F201" s="48"/>
      <c r="G201" s="48"/>
      <c r="H201" s="48"/>
      <c r="I201" s="48"/>
      <c r="J201" s="48"/>
      <c r="K201" s="48"/>
      <c r="L201" s="48"/>
      <c r="M201" s="129"/>
      <c r="N201" s="132"/>
      <c r="O201" s="141"/>
      <c r="P201" s="48"/>
      <c r="Q201" s="48"/>
      <c r="R201" s="48"/>
      <c r="S201" s="48"/>
      <c r="T201" s="48"/>
      <c r="U201" s="48"/>
      <c r="V201" s="48"/>
      <c r="W201" s="48"/>
      <c r="X201" s="48"/>
      <c r="Y201" s="48"/>
      <c r="Z201" s="48"/>
      <c r="AA201" s="129"/>
      <c r="AB201" s="132"/>
      <c r="AC201" s="141"/>
      <c r="AD201" s="55" t="s">
        <v>63</v>
      </c>
      <c r="AE201" s="120"/>
      <c r="AF201" s="93" t="s">
        <v>86</v>
      </c>
    </row>
    <row r="202" spans="1:32" x14ac:dyDescent="0.25">
      <c r="A202" s="154"/>
      <c r="B202" s="47"/>
      <c r="C202" s="48"/>
      <c r="D202" s="48"/>
      <c r="E202" s="48"/>
      <c r="F202" s="48"/>
      <c r="G202" s="48"/>
      <c r="H202" s="48"/>
      <c r="I202" s="48"/>
      <c r="J202" s="48"/>
      <c r="K202" s="48"/>
      <c r="L202" s="48"/>
      <c r="M202" s="129"/>
      <c r="N202" s="132"/>
      <c r="O202" s="141"/>
      <c r="P202" s="48"/>
      <c r="Q202" s="48"/>
      <c r="R202" s="48"/>
      <c r="S202" s="48"/>
      <c r="T202" s="48"/>
      <c r="U202" s="48"/>
      <c r="V202" s="48"/>
      <c r="W202" s="48"/>
      <c r="X202" s="48"/>
      <c r="Y202" s="48"/>
      <c r="Z202" s="48"/>
      <c r="AA202" s="129"/>
      <c r="AB202" s="132"/>
      <c r="AC202" s="141"/>
      <c r="AD202" s="94" t="str">
        <f>IF(AC199="OK","Yes","No")</f>
        <v>No</v>
      </c>
      <c r="AE202" s="120"/>
      <c r="AF202" s="138"/>
    </row>
    <row r="203" spans="1:32" x14ac:dyDescent="0.25">
      <c r="A203" s="53" t="str">
        <f>IF(AD198="Cycle Complete", "", "Caution: Previous cycle incomplete")</f>
        <v>Caution: Previous cycle incomplete</v>
      </c>
      <c r="B203" s="49"/>
      <c r="C203" s="50"/>
      <c r="D203" s="50"/>
      <c r="E203" s="50"/>
      <c r="F203" s="50"/>
      <c r="G203" s="50"/>
      <c r="H203" s="50"/>
      <c r="I203" s="50"/>
      <c r="J203" s="50"/>
      <c r="K203" s="50"/>
      <c r="L203" s="50"/>
      <c r="M203" s="130"/>
      <c r="N203" s="133"/>
      <c r="O203" s="142"/>
      <c r="P203" s="50"/>
      <c r="Q203" s="50"/>
      <c r="R203" s="50"/>
      <c r="S203" s="50"/>
      <c r="T203" s="50"/>
      <c r="U203" s="50"/>
      <c r="V203" s="50"/>
      <c r="W203" s="50"/>
      <c r="X203" s="50"/>
      <c r="Y203" s="50"/>
      <c r="Z203" s="50"/>
      <c r="AA203" s="130"/>
      <c r="AB203" s="133"/>
      <c r="AC203" s="142"/>
      <c r="AD203" s="57" t="str">
        <f>IF(AND(AD200="Yes",AD202="Yes"),"Cycle Complete","Cycle Incomplete")</f>
        <v>Cycle Incomplete</v>
      </c>
      <c r="AE203" s="121"/>
      <c r="AF203" s="139"/>
    </row>
    <row r="204" spans="1:32" ht="15" customHeight="1" x14ac:dyDescent="0.25">
      <c r="A204" s="155"/>
      <c r="B204" s="33"/>
      <c r="C204" s="34"/>
      <c r="D204" s="34"/>
      <c r="E204" s="34"/>
      <c r="F204" s="34"/>
      <c r="G204" s="34"/>
      <c r="H204" s="34"/>
      <c r="I204" s="34"/>
      <c r="J204" s="34"/>
      <c r="K204" s="34"/>
      <c r="L204" s="34"/>
      <c r="M204" s="143"/>
      <c r="N204" s="122">
        <f>COUNTIF(C204:L208,"y")</f>
        <v>0</v>
      </c>
      <c r="O204" s="146" t="str">
        <f t="shared" ref="O204" si="76">IF(N204&gt;0,"OK","No Observation")</f>
        <v>No Observation</v>
      </c>
      <c r="P204" s="34"/>
      <c r="Q204" s="34"/>
      <c r="R204" s="34"/>
      <c r="S204" s="34"/>
      <c r="T204" s="34"/>
      <c r="U204" s="34"/>
      <c r="V204" s="34"/>
      <c r="W204" s="34"/>
      <c r="X204" s="34"/>
      <c r="Y204" s="34"/>
      <c r="Z204" s="34"/>
      <c r="AA204" s="143"/>
      <c r="AB204" s="122">
        <f>COUNTIF(P204:Z208,"Y")</f>
        <v>0</v>
      </c>
      <c r="AC204" s="146" t="str">
        <f t="shared" ref="AC204" si="77">IF(AB204&gt;0,"OK","No Debrief")</f>
        <v>No Debrief</v>
      </c>
      <c r="AD204" s="68" t="s">
        <v>62</v>
      </c>
      <c r="AE204" s="125"/>
      <c r="AF204" s="151"/>
    </row>
    <row r="205" spans="1:32" x14ac:dyDescent="0.25">
      <c r="A205" s="156"/>
      <c r="B205" s="35"/>
      <c r="C205" s="36"/>
      <c r="D205" s="36"/>
      <c r="E205" s="36"/>
      <c r="F205" s="36"/>
      <c r="G205" s="36"/>
      <c r="H205" s="36"/>
      <c r="I205" s="36"/>
      <c r="J205" s="36"/>
      <c r="K205" s="36"/>
      <c r="L205" s="36"/>
      <c r="M205" s="144"/>
      <c r="N205" s="123"/>
      <c r="O205" s="147"/>
      <c r="P205" s="36"/>
      <c r="Q205" s="36"/>
      <c r="R205" s="36"/>
      <c r="S205" s="36"/>
      <c r="T205" s="36"/>
      <c r="U205" s="36"/>
      <c r="V205" s="36"/>
      <c r="W205" s="36"/>
      <c r="X205" s="36"/>
      <c r="Y205" s="36"/>
      <c r="Z205" s="36"/>
      <c r="AA205" s="144"/>
      <c r="AB205" s="123"/>
      <c r="AC205" s="147"/>
      <c r="AD205" s="94" t="str">
        <f>IF(O204="OK", "Yes", "No")</f>
        <v>No</v>
      </c>
      <c r="AE205" s="126"/>
      <c r="AF205" s="150"/>
    </row>
    <row r="206" spans="1:32" x14ac:dyDescent="0.25">
      <c r="A206" s="156"/>
      <c r="B206" s="35"/>
      <c r="C206" s="36"/>
      <c r="D206" s="36"/>
      <c r="E206" s="36"/>
      <c r="F206" s="36"/>
      <c r="G206" s="36"/>
      <c r="H206" s="36"/>
      <c r="I206" s="36"/>
      <c r="J206" s="36"/>
      <c r="K206" s="36"/>
      <c r="L206" s="36"/>
      <c r="M206" s="144"/>
      <c r="N206" s="123"/>
      <c r="O206" s="147"/>
      <c r="P206" s="36"/>
      <c r="Q206" s="36"/>
      <c r="R206" s="36"/>
      <c r="S206" s="36"/>
      <c r="T206" s="36"/>
      <c r="U206" s="36"/>
      <c r="V206" s="36"/>
      <c r="W206" s="36"/>
      <c r="X206" s="36"/>
      <c r="Y206" s="36"/>
      <c r="Z206" s="36"/>
      <c r="AA206" s="144"/>
      <c r="AB206" s="123"/>
      <c r="AC206" s="147"/>
      <c r="AD206" s="55" t="s">
        <v>63</v>
      </c>
      <c r="AE206" s="126"/>
      <c r="AF206" s="93" t="s">
        <v>86</v>
      </c>
    </row>
    <row r="207" spans="1:32" x14ac:dyDescent="0.25">
      <c r="A207" s="157"/>
      <c r="B207" s="35"/>
      <c r="C207" s="36"/>
      <c r="D207" s="36"/>
      <c r="E207" s="36"/>
      <c r="F207" s="36"/>
      <c r="G207" s="36"/>
      <c r="H207" s="36"/>
      <c r="I207" s="36"/>
      <c r="J207" s="36"/>
      <c r="K207" s="36"/>
      <c r="L207" s="36"/>
      <c r="M207" s="144"/>
      <c r="N207" s="123"/>
      <c r="O207" s="147"/>
      <c r="P207" s="36"/>
      <c r="Q207" s="36"/>
      <c r="R207" s="36"/>
      <c r="S207" s="36"/>
      <c r="T207" s="36"/>
      <c r="U207" s="36"/>
      <c r="V207" s="36"/>
      <c r="W207" s="36"/>
      <c r="X207" s="36"/>
      <c r="Y207" s="36"/>
      <c r="Z207" s="36"/>
      <c r="AA207" s="144"/>
      <c r="AB207" s="123"/>
      <c r="AC207" s="147"/>
      <c r="AD207" s="94" t="str">
        <f>IF(AC204="OK","Yes","No")</f>
        <v>No</v>
      </c>
      <c r="AE207" s="126"/>
      <c r="AF207" s="134"/>
    </row>
    <row r="208" spans="1:32" x14ac:dyDescent="0.25">
      <c r="A208" s="71" t="str">
        <f>IF(AD203="Cycle Complete", "", "Caution: Previous cycle incomplete")</f>
        <v>Caution: Previous cycle incomplete</v>
      </c>
      <c r="B208" s="37"/>
      <c r="C208" s="38"/>
      <c r="D208" s="38"/>
      <c r="E208" s="38"/>
      <c r="F208" s="38"/>
      <c r="G208" s="38"/>
      <c r="H208" s="38"/>
      <c r="I208" s="38"/>
      <c r="J208" s="38"/>
      <c r="K208" s="38"/>
      <c r="L208" s="38"/>
      <c r="M208" s="145"/>
      <c r="N208" s="124"/>
      <c r="O208" s="148"/>
      <c r="P208" s="38"/>
      <c r="Q208" s="38"/>
      <c r="R208" s="38"/>
      <c r="S208" s="38"/>
      <c r="T208" s="38"/>
      <c r="U208" s="38"/>
      <c r="V208" s="38"/>
      <c r="W208" s="38"/>
      <c r="X208" s="38"/>
      <c r="Y208" s="38"/>
      <c r="Z208" s="38"/>
      <c r="AA208" s="145"/>
      <c r="AB208" s="124"/>
      <c r="AC208" s="148"/>
      <c r="AD208" s="57" t="str">
        <f>IF(AND(AD205="Yes",AD207="Yes"),"Cycle Complete","Cycle Incomplete")</f>
        <v>Cycle Incomplete</v>
      </c>
      <c r="AE208" s="127"/>
      <c r="AF208" s="135"/>
    </row>
    <row r="209" spans="1:32" ht="15" customHeight="1" x14ac:dyDescent="0.25">
      <c r="A209" s="152"/>
      <c r="B209" s="45"/>
      <c r="C209" s="46"/>
      <c r="D209" s="46"/>
      <c r="E209" s="46"/>
      <c r="F209" s="46"/>
      <c r="G209" s="46"/>
      <c r="H209" s="46"/>
      <c r="I209" s="46"/>
      <c r="J209" s="46"/>
      <c r="K209" s="46"/>
      <c r="L209" s="46"/>
      <c r="M209" s="128"/>
      <c r="N209" s="131">
        <f>COUNTIF(C209:L213,"y")</f>
        <v>0</v>
      </c>
      <c r="O209" s="140" t="str">
        <f t="shared" ref="O209" si="78">IF(N209&gt;0,"OK","No Observation")</f>
        <v>No Observation</v>
      </c>
      <c r="P209" s="46"/>
      <c r="Q209" s="46"/>
      <c r="R209" s="46"/>
      <c r="S209" s="46"/>
      <c r="T209" s="46"/>
      <c r="U209" s="46"/>
      <c r="V209" s="46"/>
      <c r="W209" s="46"/>
      <c r="X209" s="46"/>
      <c r="Y209" s="46"/>
      <c r="Z209" s="46"/>
      <c r="AA209" s="128"/>
      <c r="AB209" s="131">
        <f>COUNTIF(P209:Z213,"Y")</f>
        <v>0</v>
      </c>
      <c r="AC209" s="140" t="str">
        <f t="shared" ref="AC209" si="79">IF(AB209&gt;0,"OK","No Debrief")</f>
        <v>No Debrief</v>
      </c>
      <c r="AD209" s="68" t="s">
        <v>62</v>
      </c>
      <c r="AE209" s="119"/>
      <c r="AF209" s="136"/>
    </row>
    <row r="210" spans="1:32" x14ac:dyDescent="0.25">
      <c r="A210" s="153"/>
      <c r="B210" s="47"/>
      <c r="C210" s="48"/>
      <c r="D210" s="48"/>
      <c r="E210" s="48"/>
      <c r="F210" s="48"/>
      <c r="G210" s="48"/>
      <c r="H210" s="48"/>
      <c r="I210" s="48"/>
      <c r="J210" s="48"/>
      <c r="K210" s="48"/>
      <c r="L210" s="48"/>
      <c r="M210" s="129"/>
      <c r="N210" s="132"/>
      <c r="O210" s="141"/>
      <c r="P210" s="48"/>
      <c r="Q210" s="48"/>
      <c r="R210" s="48"/>
      <c r="S210" s="48"/>
      <c r="T210" s="48"/>
      <c r="U210" s="48"/>
      <c r="V210" s="48"/>
      <c r="W210" s="48"/>
      <c r="X210" s="48"/>
      <c r="Y210" s="48"/>
      <c r="Z210" s="48"/>
      <c r="AA210" s="129"/>
      <c r="AB210" s="132"/>
      <c r="AC210" s="141"/>
      <c r="AD210" s="94" t="str">
        <f>IF(O209="OK", "Yes", "No")</f>
        <v>No</v>
      </c>
      <c r="AE210" s="120"/>
      <c r="AF210" s="137"/>
    </row>
    <row r="211" spans="1:32" x14ac:dyDescent="0.25">
      <c r="A211" s="153"/>
      <c r="B211" s="47"/>
      <c r="C211" s="48"/>
      <c r="D211" s="48"/>
      <c r="E211" s="48"/>
      <c r="F211" s="48"/>
      <c r="G211" s="48"/>
      <c r="H211" s="48"/>
      <c r="I211" s="48"/>
      <c r="J211" s="48"/>
      <c r="K211" s="48"/>
      <c r="L211" s="48"/>
      <c r="M211" s="129"/>
      <c r="N211" s="132"/>
      <c r="O211" s="141"/>
      <c r="P211" s="48"/>
      <c r="Q211" s="48"/>
      <c r="R211" s="48"/>
      <c r="S211" s="48"/>
      <c r="T211" s="48"/>
      <c r="U211" s="48"/>
      <c r="V211" s="48"/>
      <c r="W211" s="48"/>
      <c r="X211" s="48"/>
      <c r="Y211" s="48"/>
      <c r="Z211" s="48"/>
      <c r="AA211" s="129"/>
      <c r="AB211" s="132"/>
      <c r="AC211" s="141"/>
      <c r="AD211" s="55" t="s">
        <v>63</v>
      </c>
      <c r="AE211" s="120"/>
      <c r="AF211" s="93" t="s">
        <v>86</v>
      </c>
    </row>
    <row r="212" spans="1:32" x14ac:dyDescent="0.25">
      <c r="A212" s="154"/>
      <c r="B212" s="47"/>
      <c r="C212" s="48"/>
      <c r="D212" s="48"/>
      <c r="E212" s="48"/>
      <c r="F212" s="48"/>
      <c r="G212" s="48"/>
      <c r="H212" s="48"/>
      <c r="I212" s="48"/>
      <c r="J212" s="48"/>
      <c r="K212" s="48"/>
      <c r="L212" s="48"/>
      <c r="M212" s="129"/>
      <c r="N212" s="132"/>
      <c r="O212" s="141"/>
      <c r="P212" s="48"/>
      <c r="Q212" s="48"/>
      <c r="R212" s="48"/>
      <c r="S212" s="48"/>
      <c r="T212" s="48"/>
      <c r="U212" s="48"/>
      <c r="V212" s="48"/>
      <c r="W212" s="48"/>
      <c r="X212" s="48"/>
      <c r="Y212" s="48"/>
      <c r="Z212" s="48"/>
      <c r="AA212" s="129"/>
      <c r="AB212" s="132"/>
      <c r="AC212" s="141"/>
      <c r="AD212" s="94" t="str">
        <f>IF(AC209="OK","Yes","No")</f>
        <v>No</v>
      </c>
      <c r="AE212" s="120"/>
      <c r="AF212" s="138"/>
    </row>
    <row r="213" spans="1:32" x14ac:dyDescent="0.25">
      <c r="A213" s="53" t="str">
        <f>IF(AD208="Cycle Complete", "", "Caution: Previous cycle incomplete")</f>
        <v>Caution: Previous cycle incomplete</v>
      </c>
      <c r="B213" s="49"/>
      <c r="C213" s="50"/>
      <c r="D213" s="50"/>
      <c r="E213" s="50"/>
      <c r="F213" s="50"/>
      <c r="G213" s="50"/>
      <c r="H213" s="50"/>
      <c r="I213" s="50"/>
      <c r="J213" s="50"/>
      <c r="K213" s="50"/>
      <c r="L213" s="50"/>
      <c r="M213" s="130"/>
      <c r="N213" s="133"/>
      <c r="O213" s="142"/>
      <c r="P213" s="50"/>
      <c r="Q213" s="50"/>
      <c r="R213" s="50"/>
      <c r="S213" s="50"/>
      <c r="T213" s="50"/>
      <c r="U213" s="50"/>
      <c r="V213" s="50"/>
      <c r="W213" s="50"/>
      <c r="X213" s="50"/>
      <c r="Y213" s="50"/>
      <c r="Z213" s="50"/>
      <c r="AA213" s="130"/>
      <c r="AB213" s="133"/>
      <c r="AC213" s="142"/>
      <c r="AD213" s="57" t="str">
        <f>IF(AND(AD210="Yes",AD212="Yes"),"Cycle Complete","Cycle Incomplete")</f>
        <v>Cycle Incomplete</v>
      </c>
      <c r="AE213" s="121"/>
      <c r="AF213" s="139"/>
    </row>
    <row r="214" spans="1:32" ht="15" customHeight="1" x14ac:dyDescent="0.25">
      <c r="A214" s="155"/>
      <c r="B214" s="33"/>
      <c r="C214" s="34"/>
      <c r="D214" s="34"/>
      <c r="E214" s="34"/>
      <c r="F214" s="34"/>
      <c r="G214" s="34"/>
      <c r="H214" s="34"/>
      <c r="I214" s="34"/>
      <c r="J214" s="34"/>
      <c r="K214" s="34"/>
      <c r="L214" s="34"/>
      <c r="M214" s="143"/>
      <c r="N214" s="122">
        <f>COUNTIF(C214:L218,"y")</f>
        <v>0</v>
      </c>
      <c r="O214" s="146" t="str">
        <f t="shared" ref="O214" si="80">IF(N214&gt;0,"OK","No Observation")</f>
        <v>No Observation</v>
      </c>
      <c r="P214" s="34"/>
      <c r="Q214" s="34"/>
      <c r="R214" s="34"/>
      <c r="S214" s="34"/>
      <c r="T214" s="34"/>
      <c r="U214" s="34"/>
      <c r="V214" s="34"/>
      <c r="W214" s="34"/>
      <c r="X214" s="34"/>
      <c r="Y214" s="34"/>
      <c r="Z214" s="34"/>
      <c r="AA214" s="143"/>
      <c r="AB214" s="122">
        <f>COUNTIF(P214:Z218,"Y")</f>
        <v>0</v>
      </c>
      <c r="AC214" s="146" t="str">
        <f t="shared" ref="AC214" si="81">IF(AB214&gt;0,"OK","No Debrief")</f>
        <v>No Debrief</v>
      </c>
      <c r="AD214" s="68" t="s">
        <v>62</v>
      </c>
      <c r="AE214" s="125"/>
      <c r="AF214" s="151"/>
    </row>
    <row r="215" spans="1:32" x14ac:dyDescent="0.25">
      <c r="A215" s="156"/>
      <c r="B215" s="35"/>
      <c r="C215" s="36"/>
      <c r="D215" s="36"/>
      <c r="E215" s="36"/>
      <c r="F215" s="36"/>
      <c r="G215" s="36"/>
      <c r="H215" s="36"/>
      <c r="I215" s="36"/>
      <c r="J215" s="36"/>
      <c r="K215" s="36"/>
      <c r="L215" s="36"/>
      <c r="M215" s="144"/>
      <c r="N215" s="123"/>
      <c r="O215" s="147"/>
      <c r="P215" s="36"/>
      <c r="Q215" s="36"/>
      <c r="R215" s="36"/>
      <c r="S215" s="36"/>
      <c r="T215" s="36"/>
      <c r="U215" s="36"/>
      <c r="V215" s="36"/>
      <c r="W215" s="36"/>
      <c r="X215" s="36"/>
      <c r="Y215" s="36"/>
      <c r="Z215" s="36"/>
      <c r="AA215" s="144"/>
      <c r="AB215" s="123"/>
      <c r="AC215" s="147"/>
      <c r="AD215" s="94" t="str">
        <f>IF(O214="OK", "Yes", "No")</f>
        <v>No</v>
      </c>
      <c r="AE215" s="126"/>
      <c r="AF215" s="150"/>
    </row>
    <row r="216" spans="1:32" x14ac:dyDescent="0.25">
      <c r="A216" s="156"/>
      <c r="B216" s="35"/>
      <c r="C216" s="36"/>
      <c r="D216" s="36"/>
      <c r="E216" s="36"/>
      <c r="F216" s="36"/>
      <c r="G216" s="36"/>
      <c r="H216" s="36"/>
      <c r="I216" s="36"/>
      <c r="J216" s="36"/>
      <c r="K216" s="36"/>
      <c r="L216" s="36"/>
      <c r="M216" s="144"/>
      <c r="N216" s="123"/>
      <c r="O216" s="147"/>
      <c r="P216" s="36"/>
      <c r="Q216" s="36"/>
      <c r="R216" s="36"/>
      <c r="S216" s="36"/>
      <c r="T216" s="36"/>
      <c r="U216" s="36"/>
      <c r="V216" s="36"/>
      <c r="W216" s="36"/>
      <c r="X216" s="36"/>
      <c r="Y216" s="36"/>
      <c r="Z216" s="36"/>
      <c r="AA216" s="144"/>
      <c r="AB216" s="123"/>
      <c r="AC216" s="147"/>
      <c r="AD216" s="55" t="s">
        <v>63</v>
      </c>
      <c r="AE216" s="126"/>
      <c r="AF216" s="93" t="s">
        <v>86</v>
      </c>
    </row>
    <row r="217" spans="1:32" x14ac:dyDescent="0.25">
      <c r="A217" s="157"/>
      <c r="B217" s="35"/>
      <c r="C217" s="36"/>
      <c r="D217" s="36"/>
      <c r="E217" s="36"/>
      <c r="F217" s="36"/>
      <c r="G217" s="36"/>
      <c r="H217" s="36"/>
      <c r="I217" s="36"/>
      <c r="J217" s="36"/>
      <c r="K217" s="36"/>
      <c r="L217" s="36"/>
      <c r="M217" s="144"/>
      <c r="N217" s="123"/>
      <c r="O217" s="147"/>
      <c r="P217" s="36"/>
      <c r="Q217" s="36"/>
      <c r="R217" s="36"/>
      <c r="S217" s="36"/>
      <c r="T217" s="36"/>
      <c r="U217" s="36"/>
      <c r="V217" s="36"/>
      <c r="W217" s="36"/>
      <c r="X217" s="36"/>
      <c r="Y217" s="36"/>
      <c r="Z217" s="36"/>
      <c r="AA217" s="144"/>
      <c r="AB217" s="123"/>
      <c r="AC217" s="147"/>
      <c r="AD217" s="94" t="str">
        <f>IF(AC214="OK","Yes","No")</f>
        <v>No</v>
      </c>
      <c r="AE217" s="126"/>
      <c r="AF217" s="134"/>
    </row>
    <row r="218" spans="1:32" x14ac:dyDescent="0.25">
      <c r="A218" s="71" t="str">
        <f>IF(AD213="Cycle Complete", "", "Caution: Previous cycle incomplete")</f>
        <v>Caution: Previous cycle incomplete</v>
      </c>
      <c r="B218" s="37"/>
      <c r="C218" s="38"/>
      <c r="D218" s="38"/>
      <c r="E218" s="38"/>
      <c r="F218" s="38"/>
      <c r="G218" s="38"/>
      <c r="H218" s="38"/>
      <c r="I218" s="38"/>
      <c r="J218" s="38"/>
      <c r="K218" s="38"/>
      <c r="L218" s="38"/>
      <c r="M218" s="145"/>
      <c r="N218" s="124"/>
      <c r="O218" s="148"/>
      <c r="P218" s="38"/>
      <c r="Q218" s="38"/>
      <c r="R218" s="38"/>
      <c r="S218" s="38"/>
      <c r="T218" s="38"/>
      <c r="U218" s="38"/>
      <c r="V218" s="38"/>
      <c r="W218" s="38"/>
      <c r="X218" s="38"/>
      <c r="Y218" s="38"/>
      <c r="Z218" s="38"/>
      <c r="AA218" s="145"/>
      <c r="AB218" s="124"/>
      <c r="AC218" s="148"/>
      <c r="AD218" s="57" t="str">
        <f>IF(AND(AD215="Yes",AD217="Yes"),"Cycle Complete","Cycle Incomplete")</f>
        <v>Cycle Incomplete</v>
      </c>
      <c r="AE218" s="127"/>
      <c r="AF218" s="135"/>
    </row>
    <row r="219" spans="1:32" ht="15" customHeight="1" x14ac:dyDescent="0.25">
      <c r="A219" s="152"/>
      <c r="B219" s="45"/>
      <c r="C219" s="46"/>
      <c r="D219" s="46"/>
      <c r="E219" s="46"/>
      <c r="F219" s="46"/>
      <c r="G219" s="46"/>
      <c r="H219" s="46"/>
      <c r="I219" s="46"/>
      <c r="J219" s="46"/>
      <c r="K219" s="46"/>
      <c r="L219" s="46"/>
      <c r="M219" s="128"/>
      <c r="N219" s="131">
        <f>COUNTIF(C219:L223,"y")</f>
        <v>0</v>
      </c>
      <c r="O219" s="140" t="str">
        <f t="shared" ref="O219" si="82">IF(N219&gt;0,"OK","No Observation")</f>
        <v>No Observation</v>
      </c>
      <c r="P219" s="46"/>
      <c r="Q219" s="46"/>
      <c r="R219" s="46"/>
      <c r="S219" s="46"/>
      <c r="T219" s="46"/>
      <c r="U219" s="46"/>
      <c r="V219" s="46"/>
      <c r="W219" s="46"/>
      <c r="X219" s="46"/>
      <c r="Y219" s="46"/>
      <c r="Z219" s="46"/>
      <c r="AA219" s="128"/>
      <c r="AB219" s="131">
        <f>COUNTIF(P219:Z223,"Y")</f>
        <v>0</v>
      </c>
      <c r="AC219" s="158" t="str">
        <f t="shared" ref="AC219" si="83">IF(AB219&gt;0,"OK","No Debrief")</f>
        <v>No Debrief</v>
      </c>
      <c r="AD219" s="68" t="s">
        <v>62</v>
      </c>
      <c r="AE219" s="119"/>
      <c r="AF219" s="136"/>
    </row>
    <row r="220" spans="1:32" x14ac:dyDescent="0.25">
      <c r="A220" s="153"/>
      <c r="B220" s="47"/>
      <c r="C220" s="48"/>
      <c r="D220" s="48"/>
      <c r="E220" s="48"/>
      <c r="F220" s="48"/>
      <c r="G220" s="48"/>
      <c r="H220" s="48"/>
      <c r="I220" s="48"/>
      <c r="J220" s="48"/>
      <c r="K220" s="48"/>
      <c r="L220" s="48"/>
      <c r="M220" s="129"/>
      <c r="N220" s="132"/>
      <c r="O220" s="141"/>
      <c r="P220" s="48"/>
      <c r="Q220" s="48"/>
      <c r="R220" s="48"/>
      <c r="S220" s="48"/>
      <c r="T220" s="48"/>
      <c r="U220" s="48"/>
      <c r="V220" s="48"/>
      <c r="W220" s="48"/>
      <c r="X220" s="48"/>
      <c r="Y220" s="48"/>
      <c r="Z220" s="48"/>
      <c r="AA220" s="129"/>
      <c r="AB220" s="132"/>
      <c r="AC220" s="159"/>
      <c r="AD220" s="94" t="str">
        <f>IF(O219="OK", "Yes", "No")</f>
        <v>No</v>
      </c>
      <c r="AE220" s="120"/>
      <c r="AF220" s="137"/>
    </row>
    <row r="221" spans="1:32" x14ac:dyDescent="0.25">
      <c r="A221" s="153"/>
      <c r="B221" s="47"/>
      <c r="C221" s="48"/>
      <c r="D221" s="48"/>
      <c r="E221" s="48"/>
      <c r="F221" s="48"/>
      <c r="G221" s="48"/>
      <c r="H221" s="48"/>
      <c r="I221" s="48"/>
      <c r="J221" s="48"/>
      <c r="K221" s="48"/>
      <c r="L221" s="48"/>
      <c r="M221" s="129"/>
      <c r="N221" s="132"/>
      <c r="O221" s="141"/>
      <c r="P221" s="48"/>
      <c r="Q221" s="48"/>
      <c r="R221" s="48"/>
      <c r="S221" s="48"/>
      <c r="T221" s="48"/>
      <c r="U221" s="48"/>
      <c r="V221" s="48"/>
      <c r="W221" s="48"/>
      <c r="X221" s="48"/>
      <c r="Y221" s="48"/>
      <c r="Z221" s="48"/>
      <c r="AA221" s="129"/>
      <c r="AB221" s="132"/>
      <c r="AC221" s="159"/>
      <c r="AD221" s="55" t="s">
        <v>63</v>
      </c>
      <c r="AE221" s="120"/>
      <c r="AF221" s="93" t="s">
        <v>86</v>
      </c>
    </row>
    <row r="222" spans="1:32" x14ac:dyDescent="0.25">
      <c r="A222" s="154"/>
      <c r="B222" s="47"/>
      <c r="C222" s="48"/>
      <c r="D222" s="48"/>
      <c r="E222" s="48"/>
      <c r="F222" s="48"/>
      <c r="G222" s="48"/>
      <c r="H222" s="48"/>
      <c r="I222" s="48"/>
      <c r="J222" s="48"/>
      <c r="K222" s="48"/>
      <c r="L222" s="48"/>
      <c r="M222" s="129"/>
      <c r="N222" s="132"/>
      <c r="O222" s="141"/>
      <c r="P222" s="48"/>
      <c r="Q222" s="48"/>
      <c r="R222" s="48"/>
      <c r="S222" s="48"/>
      <c r="T222" s="48"/>
      <c r="U222" s="48"/>
      <c r="V222" s="48"/>
      <c r="W222" s="48"/>
      <c r="X222" s="48"/>
      <c r="Y222" s="48"/>
      <c r="Z222" s="48"/>
      <c r="AA222" s="129"/>
      <c r="AB222" s="132"/>
      <c r="AC222" s="159"/>
      <c r="AD222" s="94" t="str">
        <f>IF(AC219="OK","Yes","No")</f>
        <v>No</v>
      </c>
      <c r="AE222" s="120"/>
      <c r="AF222" s="138"/>
    </row>
    <row r="223" spans="1:32" x14ac:dyDescent="0.25">
      <c r="A223" s="53" t="str">
        <f>IF(AD218="Cycle Complete", "", "Caution: Previous cycle incomplete")</f>
        <v>Caution: Previous cycle incomplete</v>
      </c>
      <c r="B223" s="49"/>
      <c r="C223" s="50"/>
      <c r="D223" s="50"/>
      <c r="E223" s="50"/>
      <c r="F223" s="50"/>
      <c r="G223" s="50"/>
      <c r="H223" s="50"/>
      <c r="I223" s="50"/>
      <c r="J223" s="50"/>
      <c r="K223" s="50"/>
      <c r="L223" s="50"/>
      <c r="M223" s="130"/>
      <c r="N223" s="133"/>
      <c r="O223" s="142"/>
      <c r="P223" s="50"/>
      <c r="Q223" s="50"/>
      <c r="R223" s="50"/>
      <c r="S223" s="50"/>
      <c r="T223" s="50"/>
      <c r="U223" s="50"/>
      <c r="V223" s="50"/>
      <c r="W223" s="50"/>
      <c r="X223" s="50"/>
      <c r="Y223" s="50"/>
      <c r="Z223" s="50"/>
      <c r="AA223" s="130"/>
      <c r="AB223" s="133"/>
      <c r="AC223" s="160"/>
      <c r="AD223" s="66" t="str">
        <f>IF(AND(AD220="Yes",AD222="Yes"),"Cycle Complete","Cycle Incomplete")</f>
        <v>Cycle Incomplete</v>
      </c>
      <c r="AE223" s="121"/>
      <c r="AF223" s="139"/>
    </row>
    <row r="224" spans="1:32" ht="15" customHeight="1" x14ac:dyDescent="0.25">
      <c r="A224" s="155"/>
      <c r="B224" s="33"/>
      <c r="C224" s="34"/>
      <c r="D224" s="34"/>
      <c r="E224" s="34"/>
      <c r="F224" s="34"/>
      <c r="G224" s="34"/>
      <c r="H224" s="34"/>
      <c r="I224" s="34"/>
      <c r="J224" s="34"/>
      <c r="K224" s="34"/>
      <c r="L224" s="34"/>
      <c r="M224" s="143"/>
      <c r="N224" s="122">
        <f>COUNTIF(C224:L228,"y")</f>
        <v>0</v>
      </c>
      <c r="O224" s="146" t="str">
        <f t="shared" ref="O224" si="84">IF(N224&gt;0,"OK","No Observation")</f>
        <v>No Observation</v>
      </c>
      <c r="P224" s="34"/>
      <c r="Q224" s="34"/>
      <c r="R224" s="34"/>
      <c r="S224" s="34"/>
      <c r="T224" s="34"/>
      <c r="U224" s="34"/>
      <c r="V224" s="34"/>
      <c r="W224" s="34"/>
      <c r="X224" s="34"/>
      <c r="Y224" s="34"/>
      <c r="Z224" s="34"/>
      <c r="AA224" s="143"/>
      <c r="AB224" s="163">
        <f>COUNTIF(P224:Z228,"Y")</f>
        <v>0</v>
      </c>
      <c r="AC224" s="161" t="str">
        <f t="shared" ref="AC224" si="85">IF(AB224&gt;0,"OK","No Debrief")</f>
        <v>No Debrief</v>
      </c>
      <c r="AD224" s="54" t="s">
        <v>62</v>
      </c>
      <c r="AE224" s="125"/>
      <c r="AF224" s="151"/>
    </row>
    <row r="225" spans="1:32" x14ac:dyDescent="0.25">
      <c r="A225" s="156"/>
      <c r="B225" s="35"/>
      <c r="C225" s="36"/>
      <c r="D225" s="36"/>
      <c r="E225" s="36"/>
      <c r="F225" s="36"/>
      <c r="G225" s="36"/>
      <c r="H225" s="36"/>
      <c r="I225" s="36"/>
      <c r="J225" s="36"/>
      <c r="K225" s="36"/>
      <c r="L225" s="36"/>
      <c r="M225" s="144"/>
      <c r="N225" s="123"/>
      <c r="O225" s="147"/>
      <c r="P225" s="36"/>
      <c r="Q225" s="36"/>
      <c r="R225" s="36"/>
      <c r="S225" s="36"/>
      <c r="T225" s="36"/>
      <c r="U225" s="36"/>
      <c r="V225" s="36"/>
      <c r="W225" s="36"/>
      <c r="X225" s="36"/>
      <c r="Y225" s="36"/>
      <c r="Z225" s="36"/>
      <c r="AA225" s="144"/>
      <c r="AB225" s="123"/>
      <c r="AC225" s="147"/>
      <c r="AD225" s="94" t="str">
        <f>IF(O224="OK", "Yes", "No")</f>
        <v>No</v>
      </c>
      <c r="AE225" s="126"/>
      <c r="AF225" s="150"/>
    </row>
    <row r="226" spans="1:32" x14ac:dyDescent="0.25">
      <c r="A226" s="156"/>
      <c r="B226" s="35"/>
      <c r="C226" s="36"/>
      <c r="D226" s="36"/>
      <c r="E226" s="36"/>
      <c r="F226" s="36"/>
      <c r="G226" s="36"/>
      <c r="H226" s="36"/>
      <c r="I226" s="36"/>
      <c r="J226" s="36"/>
      <c r="K226" s="36"/>
      <c r="L226" s="36"/>
      <c r="M226" s="144"/>
      <c r="N226" s="123"/>
      <c r="O226" s="147"/>
      <c r="P226" s="36"/>
      <c r="Q226" s="36"/>
      <c r="R226" s="36"/>
      <c r="S226" s="36"/>
      <c r="T226" s="36"/>
      <c r="U226" s="36"/>
      <c r="V226" s="36"/>
      <c r="W226" s="36"/>
      <c r="X226" s="36"/>
      <c r="Y226" s="36"/>
      <c r="Z226" s="36"/>
      <c r="AA226" s="144"/>
      <c r="AB226" s="123"/>
      <c r="AC226" s="147"/>
      <c r="AD226" s="55" t="s">
        <v>63</v>
      </c>
      <c r="AE226" s="126"/>
      <c r="AF226" s="93" t="s">
        <v>86</v>
      </c>
    </row>
    <row r="227" spans="1:32" x14ac:dyDescent="0.25">
      <c r="A227" s="157"/>
      <c r="B227" s="35"/>
      <c r="C227" s="36"/>
      <c r="D227" s="36"/>
      <c r="E227" s="36"/>
      <c r="F227" s="36"/>
      <c r="G227" s="36"/>
      <c r="H227" s="36"/>
      <c r="I227" s="36"/>
      <c r="J227" s="36"/>
      <c r="K227" s="36"/>
      <c r="L227" s="36"/>
      <c r="M227" s="144"/>
      <c r="N227" s="123"/>
      <c r="O227" s="147"/>
      <c r="P227" s="36"/>
      <c r="Q227" s="36"/>
      <c r="R227" s="36"/>
      <c r="S227" s="36"/>
      <c r="T227" s="36"/>
      <c r="U227" s="36"/>
      <c r="V227" s="36"/>
      <c r="W227" s="36"/>
      <c r="X227" s="36"/>
      <c r="Y227" s="36"/>
      <c r="Z227" s="36"/>
      <c r="AA227" s="144"/>
      <c r="AB227" s="123"/>
      <c r="AC227" s="147"/>
      <c r="AD227" s="94" t="str">
        <f>IF(AC224="OK","Yes","No")</f>
        <v>No</v>
      </c>
      <c r="AE227" s="126"/>
      <c r="AF227" s="134"/>
    </row>
    <row r="228" spans="1:32" x14ac:dyDescent="0.25">
      <c r="A228" s="71" t="str">
        <f>IF(AD223="Cycle Complete", "", "Caution: Previous cycle incomplete")</f>
        <v>Caution: Previous cycle incomplete</v>
      </c>
      <c r="B228" s="37"/>
      <c r="C228" s="38"/>
      <c r="D228" s="38"/>
      <c r="E228" s="38"/>
      <c r="F228" s="38"/>
      <c r="G228" s="38"/>
      <c r="H228" s="38"/>
      <c r="I228" s="38"/>
      <c r="J228" s="38"/>
      <c r="K228" s="38"/>
      <c r="L228" s="38"/>
      <c r="M228" s="145"/>
      <c r="N228" s="124"/>
      <c r="O228" s="148"/>
      <c r="P228" s="38"/>
      <c r="Q228" s="38"/>
      <c r="R228" s="38"/>
      <c r="S228" s="38"/>
      <c r="T228" s="38"/>
      <c r="U228" s="38"/>
      <c r="V228" s="38"/>
      <c r="W228" s="38"/>
      <c r="X228" s="38"/>
      <c r="Y228" s="38"/>
      <c r="Z228" s="38"/>
      <c r="AA228" s="145"/>
      <c r="AB228" s="164"/>
      <c r="AC228" s="162"/>
      <c r="AD228" s="67" t="str">
        <f>IF(AND(AD225="Yes",AD227="Yes"),"Cycle Complete","Cycle Incomplete")</f>
        <v>Cycle Incomplete</v>
      </c>
      <c r="AE228" s="127"/>
      <c r="AF228" s="135"/>
    </row>
    <row r="229" spans="1:32" ht="15" customHeight="1" x14ac:dyDescent="0.25">
      <c r="A229" s="152"/>
      <c r="B229" s="45"/>
      <c r="C229" s="46"/>
      <c r="D229" s="46"/>
      <c r="E229" s="46"/>
      <c r="F229" s="46"/>
      <c r="G229" s="46"/>
      <c r="H229" s="46"/>
      <c r="I229" s="46"/>
      <c r="J229" s="46"/>
      <c r="K229" s="46"/>
      <c r="L229" s="46"/>
      <c r="M229" s="128"/>
      <c r="N229" s="131">
        <f>COUNTIF(C229:L233,"y")</f>
        <v>0</v>
      </c>
      <c r="O229" s="140" t="str">
        <f t="shared" ref="O229" si="86">IF(N229&gt;0,"OK","No Observation")</f>
        <v>No Observation</v>
      </c>
      <c r="P229" s="46"/>
      <c r="Q229" s="46"/>
      <c r="R229" s="46"/>
      <c r="S229" s="46"/>
      <c r="T229" s="46"/>
      <c r="U229" s="46"/>
      <c r="V229" s="46"/>
      <c r="W229" s="46"/>
      <c r="X229" s="46"/>
      <c r="Y229" s="46"/>
      <c r="Z229" s="46"/>
      <c r="AA229" s="128"/>
      <c r="AB229" s="131">
        <f>COUNTIF(P229:Z233,"Y")</f>
        <v>0</v>
      </c>
      <c r="AC229" s="158" t="str">
        <f t="shared" ref="AC229" si="87">IF(AB229&gt;0,"OK","No Debrief")</f>
        <v>No Debrief</v>
      </c>
      <c r="AD229" s="68" t="s">
        <v>62</v>
      </c>
      <c r="AE229" s="119"/>
      <c r="AF229" s="136"/>
    </row>
    <row r="230" spans="1:32" x14ac:dyDescent="0.25">
      <c r="A230" s="153"/>
      <c r="B230" s="47"/>
      <c r="C230" s="48"/>
      <c r="D230" s="48"/>
      <c r="E230" s="48"/>
      <c r="F230" s="48"/>
      <c r="G230" s="48"/>
      <c r="H230" s="48"/>
      <c r="I230" s="48"/>
      <c r="J230" s="48"/>
      <c r="K230" s="48"/>
      <c r="L230" s="48"/>
      <c r="M230" s="129"/>
      <c r="N230" s="132"/>
      <c r="O230" s="141"/>
      <c r="P230" s="48"/>
      <c r="Q230" s="48"/>
      <c r="R230" s="48"/>
      <c r="S230" s="48"/>
      <c r="T230" s="48"/>
      <c r="U230" s="48"/>
      <c r="V230" s="48"/>
      <c r="W230" s="48"/>
      <c r="X230" s="48"/>
      <c r="Y230" s="48"/>
      <c r="Z230" s="48"/>
      <c r="AA230" s="129"/>
      <c r="AB230" s="132"/>
      <c r="AC230" s="159"/>
      <c r="AD230" s="94" t="str">
        <f>IF(O229="OK", "Yes", "No")</f>
        <v>No</v>
      </c>
      <c r="AE230" s="120"/>
      <c r="AF230" s="137"/>
    </row>
    <row r="231" spans="1:32" x14ac:dyDescent="0.25">
      <c r="A231" s="153"/>
      <c r="B231" s="47"/>
      <c r="C231" s="48"/>
      <c r="D231" s="48"/>
      <c r="E231" s="48"/>
      <c r="F231" s="48"/>
      <c r="G231" s="48"/>
      <c r="H231" s="48"/>
      <c r="I231" s="48"/>
      <c r="J231" s="48"/>
      <c r="K231" s="48"/>
      <c r="L231" s="48"/>
      <c r="M231" s="129"/>
      <c r="N231" s="132"/>
      <c r="O231" s="141"/>
      <c r="P231" s="48"/>
      <c r="Q231" s="48"/>
      <c r="R231" s="48"/>
      <c r="S231" s="48"/>
      <c r="T231" s="48"/>
      <c r="U231" s="48"/>
      <c r="V231" s="48"/>
      <c r="W231" s="48"/>
      <c r="X231" s="48"/>
      <c r="Y231" s="48"/>
      <c r="Z231" s="48"/>
      <c r="AA231" s="129"/>
      <c r="AB231" s="132"/>
      <c r="AC231" s="159"/>
      <c r="AD231" s="55" t="s">
        <v>63</v>
      </c>
      <c r="AE231" s="120"/>
      <c r="AF231" s="93" t="s">
        <v>86</v>
      </c>
    </row>
    <row r="232" spans="1:32" x14ac:dyDescent="0.25">
      <c r="A232" s="154"/>
      <c r="B232" s="47"/>
      <c r="C232" s="48"/>
      <c r="D232" s="48"/>
      <c r="E232" s="48"/>
      <c r="F232" s="48"/>
      <c r="G232" s="48"/>
      <c r="H232" s="48"/>
      <c r="I232" s="48"/>
      <c r="J232" s="48"/>
      <c r="K232" s="48"/>
      <c r="L232" s="48"/>
      <c r="M232" s="129"/>
      <c r="N232" s="132"/>
      <c r="O232" s="141"/>
      <c r="P232" s="48"/>
      <c r="Q232" s="48"/>
      <c r="R232" s="48"/>
      <c r="S232" s="48"/>
      <c r="T232" s="48"/>
      <c r="U232" s="48"/>
      <c r="V232" s="48"/>
      <c r="W232" s="48"/>
      <c r="X232" s="48"/>
      <c r="Y232" s="48"/>
      <c r="Z232" s="48"/>
      <c r="AA232" s="129"/>
      <c r="AB232" s="132"/>
      <c r="AC232" s="159"/>
      <c r="AD232" s="94" t="str">
        <f>IF(AC229="OK","Yes","No")</f>
        <v>No</v>
      </c>
      <c r="AE232" s="120"/>
      <c r="AF232" s="138"/>
    </row>
    <row r="233" spans="1:32" x14ac:dyDescent="0.25">
      <c r="A233" s="53" t="str">
        <f>IF(AD228="Cycle Complete", "", "Caution: Previous cycle incomplete")</f>
        <v>Caution: Previous cycle incomplete</v>
      </c>
      <c r="B233" s="49"/>
      <c r="C233" s="50"/>
      <c r="D233" s="50"/>
      <c r="E233" s="50"/>
      <c r="F233" s="50"/>
      <c r="G233" s="50"/>
      <c r="H233" s="50"/>
      <c r="I233" s="50"/>
      <c r="J233" s="50"/>
      <c r="K233" s="50"/>
      <c r="L233" s="50"/>
      <c r="M233" s="130"/>
      <c r="N233" s="133"/>
      <c r="O233" s="142"/>
      <c r="P233" s="50"/>
      <c r="Q233" s="50"/>
      <c r="R233" s="50"/>
      <c r="S233" s="50"/>
      <c r="T233" s="50"/>
      <c r="U233" s="50"/>
      <c r="V233" s="50"/>
      <c r="W233" s="50"/>
      <c r="X233" s="50"/>
      <c r="Y233" s="50"/>
      <c r="Z233" s="50"/>
      <c r="AA233" s="130"/>
      <c r="AB233" s="133"/>
      <c r="AC233" s="160"/>
      <c r="AD233" s="66" t="str">
        <f>IF(AND(AD230="Yes",AD232="Yes"),"Cycle Complete","Cycle Incomplete")</f>
        <v>Cycle Incomplete</v>
      </c>
      <c r="AE233" s="121"/>
      <c r="AF233" s="139"/>
    </row>
    <row r="234" spans="1:32" ht="15" customHeight="1" x14ac:dyDescent="0.25">
      <c r="A234" s="155"/>
      <c r="B234" s="33"/>
      <c r="C234" s="34"/>
      <c r="D234" s="34"/>
      <c r="E234" s="34"/>
      <c r="F234" s="34"/>
      <c r="G234" s="34"/>
      <c r="H234" s="34"/>
      <c r="I234" s="34"/>
      <c r="J234" s="34"/>
      <c r="K234" s="34"/>
      <c r="L234" s="34"/>
      <c r="M234" s="143"/>
      <c r="N234" s="122">
        <f>COUNTIF(C234:L238,"y")</f>
        <v>0</v>
      </c>
      <c r="O234" s="146" t="str">
        <f t="shared" ref="O234" si="88">IF(N234&gt;0,"OK","No Observation")</f>
        <v>No Observation</v>
      </c>
      <c r="P234" s="34"/>
      <c r="Q234" s="34"/>
      <c r="R234" s="34"/>
      <c r="S234" s="34"/>
      <c r="T234" s="34"/>
      <c r="U234" s="34"/>
      <c r="V234" s="34"/>
      <c r="W234" s="34"/>
      <c r="X234" s="34"/>
      <c r="Y234" s="34"/>
      <c r="Z234" s="34"/>
      <c r="AA234" s="143"/>
      <c r="AB234" s="163">
        <f>COUNTIF(P234:Z238,"Y")</f>
        <v>0</v>
      </c>
      <c r="AC234" s="161" t="str">
        <f t="shared" ref="AC234" si="89">IF(AB234&gt;0,"OK","No Debrief")</f>
        <v>No Debrief</v>
      </c>
      <c r="AD234" s="54" t="s">
        <v>62</v>
      </c>
      <c r="AE234" s="125"/>
      <c r="AF234" s="151"/>
    </row>
    <row r="235" spans="1:32" x14ac:dyDescent="0.25">
      <c r="A235" s="156"/>
      <c r="B235" s="35"/>
      <c r="C235" s="36"/>
      <c r="D235" s="36"/>
      <c r="E235" s="36"/>
      <c r="F235" s="36"/>
      <c r="G235" s="36"/>
      <c r="H235" s="36"/>
      <c r="I235" s="36"/>
      <c r="J235" s="36"/>
      <c r="K235" s="36"/>
      <c r="L235" s="36"/>
      <c r="M235" s="144"/>
      <c r="N235" s="123"/>
      <c r="O235" s="147"/>
      <c r="P235" s="36"/>
      <c r="Q235" s="36"/>
      <c r="R235" s="36"/>
      <c r="S235" s="36"/>
      <c r="T235" s="36"/>
      <c r="U235" s="36"/>
      <c r="V235" s="36"/>
      <c r="W235" s="36"/>
      <c r="X235" s="36"/>
      <c r="Y235" s="36"/>
      <c r="Z235" s="36"/>
      <c r="AA235" s="144"/>
      <c r="AB235" s="123"/>
      <c r="AC235" s="147"/>
      <c r="AD235" s="94" t="str">
        <f>IF(O234="OK", "Yes", "No")</f>
        <v>No</v>
      </c>
      <c r="AE235" s="126"/>
      <c r="AF235" s="150"/>
    </row>
    <row r="236" spans="1:32" x14ac:dyDescent="0.25">
      <c r="A236" s="156"/>
      <c r="B236" s="35"/>
      <c r="C236" s="36"/>
      <c r="D236" s="36"/>
      <c r="E236" s="36"/>
      <c r="F236" s="36"/>
      <c r="G236" s="36"/>
      <c r="H236" s="36"/>
      <c r="I236" s="36"/>
      <c r="J236" s="36"/>
      <c r="K236" s="36"/>
      <c r="L236" s="36"/>
      <c r="M236" s="144"/>
      <c r="N236" s="123"/>
      <c r="O236" s="147"/>
      <c r="P236" s="36"/>
      <c r="Q236" s="36"/>
      <c r="R236" s="36"/>
      <c r="S236" s="36"/>
      <c r="T236" s="36"/>
      <c r="U236" s="36"/>
      <c r="V236" s="36"/>
      <c r="W236" s="36"/>
      <c r="X236" s="36"/>
      <c r="Y236" s="36"/>
      <c r="Z236" s="36"/>
      <c r="AA236" s="144"/>
      <c r="AB236" s="123"/>
      <c r="AC236" s="147"/>
      <c r="AD236" s="55" t="s">
        <v>63</v>
      </c>
      <c r="AE236" s="126"/>
      <c r="AF236" s="93" t="s">
        <v>86</v>
      </c>
    </row>
    <row r="237" spans="1:32" x14ac:dyDescent="0.25">
      <c r="A237" s="157"/>
      <c r="B237" s="35"/>
      <c r="C237" s="36"/>
      <c r="D237" s="36"/>
      <c r="E237" s="36"/>
      <c r="F237" s="36"/>
      <c r="G237" s="36"/>
      <c r="H237" s="36"/>
      <c r="I237" s="36"/>
      <c r="J237" s="36"/>
      <c r="K237" s="36"/>
      <c r="L237" s="36"/>
      <c r="M237" s="144"/>
      <c r="N237" s="123"/>
      <c r="O237" s="147"/>
      <c r="P237" s="36"/>
      <c r="Q237" s="36"/>
      <c r="R237" s="36"/>
      <c r="S237" s="36"/>
      <c r="T237" s="36"/>
      <c r="U237" s="36"/>
      <c r="V237" s="36"/>
      <c r="W237" s="36"/>
      <c r="X237" s="36"/>
      <c r="Y237" s="36"/>
      <c r="Z237" s="36"/>
      <c r="AA237" s="144"/>
      <c r="AB237" s="123"/>
      <c r="AC237" s="147"/>
      <c r="AD237" s="94" t="str">
        <f>IF(AC234="OK","Yes","No")</f>
        <v>No</v>
      </c>
      <c r="AE237" s="126"/>
      <c r="AF237" s="134"/>
    </row>
    <row r="238" spans="1:32" x14ac:dyDescent="0.25">
      <c r="A238" s="71" t="str">
        <f>IF(AD233="Cycle Complete", "", "Caution: Previous cycle incomplete")</f>
        <v>Caution: Previous cycle incomplete</v>
      </c>
      <c r="B238" s="37"/>
      <c r="C238" s="38"/>
      <c r="D238" s="38"/>
      <c r="E238" s="38"/>
      <c r="F238" s="38"/>
      <c r="G238" s="38"/>
      <c r="H238" s="38"/>
      <c r="I238" s="38"/>
      <c r="J238" s="38"/>
      <c r="K238" s="38"/>
      <c r="L238" s="38"/>
      <c r="M238" s="145"/>
      <c r="N238" s="124"/>
      <c r="O238" s="148"/>
      <c r="P238" s="38"/>
      <c r="Q238" s="38"/>
      <c r="R238" s="38"/>
      <c r="S238" s="38"/>
      <c r="T238" s="38"/>
      <c r="U238" s="38"/>
      <c r="V238" s="38"/>
      <c r="W238" s="38"/>
      <c r="X238" s="38"/>
      <c r="Y238" s="38"/>
      <c r="Z238" s="38"/>
      <c r="AA238" s="145"/>
      <c r="AB238" s="164"/>
      <c r="AC238" s="162"/>
      <c r="AD238" s="67" t="str">
        <f>IF(AND(AD235="Yes",AD237="Yes"),"Cycle Complete","Cycle Incomplete")</f>
        <v>Cycle Incomplete</v>
      </c>
      <c r="AE238" s="127"/>
      <c r="AF238" s="135"/>
    </row>
    <row r="239" spans="1:32" ht="15" customHeight="1" x14ac:dyDescent="0.25">
      <c r="A239" s="152"/>
      <c r="B239" s="45"/>
      <c r="C239" s="46"/>
      <c r="D239" s="46"/>
      <c r="E239" s="46"/>
      <c r="F239" s="46"/>
      <c r="G239" s="46"/>
      <c r="H239" s="46"/>
      <c r="I239" s="46"/>
      <c r="J239" s="46"/>
      <c r="K239" s="46"/>
      <c r="L239" s="46"/>
      <c r="M239" s="128"/>
      <c r="N239" s="131">
        <f>COUNTIF(C239:L243,"y")</f>
        <v>0</v>
      </c>
      <c r="O239" s="140" t="str">
        <f t="shared" ref="O239" si="90">IF(N239&gt;0,"OK","No Observation")</f>
        <v>No Observation</v>
      </c>
      <c r="P239" s="46"/>
      <c r="Q239" s="46"/>
      <c r="R239" s="46"/>
      <c r="S239" s="46"/>
      <c r="T239" s="46"/>
      <c r="U239" s="46"/>
      <c r="V239" s="46"/>
      <c r="W239" s="46"/>
      <c r="X239" s="46"/>
      <c r="Y239" s="46"/>
      <c r="Z239" s="46"/>
      <c r="AA239" s="128"/>
      <c r="AB239" s="131">
        <f>COUNTIF(P239:Z243,"Y")</f>
        <v>0</v>
      </c>
      <c r="AC239" s="158" t="str">
        <f t="shared" ref="AC239" si="91">IF(AB239&gt;0,"OK","No Debrief")</f>
        <v>No Debrief</v>
      </c>
      <c r="AD239" s="68" t="s">
        <v>62</v>
      </c>
      <c r="AE239" s="119"/>
      <c r="AF239" s="136"/>
    </row>
    <row r="240" spans="1:32" x14ac:dyDescent="0.25">
      <c r="A240" s="153"/>
      <c r="B240" s="47"/>
      <c r="C240" s="48"/>
      <c r="D240" s="48"/>
      <c r="E240" s="48"/>
      <c r="F240" s="48"/>
      <c r="G240" s="48"/>
      <c r="H240" s="48"/>
      <c r="I240" s="48"/>
      <c r="J240" s="48"/>
      <c r="K240" s="48"/>
      <c r="L240" s="48"/>
      <c r="M240" s="129"/>
      <c r="N240" s="132"/>
      <c r="O240" s="141"/>
      <c r="P240" s="48"/>
      <c r="Q240" s="48"/>
      <c r="R240" s="48"/>
      <c r="S240" s="48"/>
      <c r="T240" s="48"/>
      <c r="U240" s="48"/>
      <c r="V240" s="48"/>
      <c r="W240" s="48"/>
      <c r="X240" s="48"/>
      <c r="Y240" s="48"/>
      <c r="Z240" s="48"/>
      <c r="AA240" s="129"/>
      <c r="AB240" s="132"/>
      <c r="AC240" s="159"/>
      <c r="AD240" s="94" t="str">
        <f>IF(O239="OK", "Yes", "No")</f>
        <v>No</v>
      </c>
      <c r="AE240" s="120"/>
      <c r="AF240" s="137"/>
    </row>
    <row r="241" spans="1:32" x14ac:dyDescent="0.25">
      <c r="A241" s="153"/>
      <c r="B241" s="47"/>
      <c r="C241" s="48"/>
      <c r="D241" s="48"/>
      <c r="E241" s="48"/>
      <c r="F241" s="48"/>
      <c r="G241" s="48"/>
      <c r="H241" s="48"/>
      <c r="I241" s="48"/>
      <c r="J241" s="48"/>
      <c r="K241" s="48"/>
      <c r="L241" s="48"/>
      <c r="M241" s="129"/>
      <c r="N241" s="132"/>
      <c r="O241" s="141"/>
      <c r="P241" s="48"/>
      <c r="Q241" s="48"/>
      <c r="R241" s="48"/>
      <c r="S241" s="48"/>
      <c r="T241" s="48"/>
      <c r="U241" s="48"/>
      <c r="V241" s="48"/>
      <c r="W241" s="48"/>
      <c r="X241" s="48"/>
      <c r="Y241" s="48"/>
      <c r="Z241" s="48"/>
      <c r="AA241" s="129"/>
      <c r="AB241" s="132"/>
      <c r="AC241" s="159"/>
      <c r="AD241" s="55" t="s">
        <v>63</v>
      </c>
      <c r="AE241" s="120"/>
      <c r="AF241" s="93" t="s">
        <v>86</v>
      </c>
    </row>
    <row r="242" spans="1:32" x14ac:dyDescent="0.25">
      <c r="A242" s="154"/>
      <c r="B242" s="47"/>
      <c r="C242" s="48"/>
      <c r="D242" s="48"/>
      <c r="E242" s="48"/>
      <c r="F242" s="48"/>
      <c r="G242" s="48"/>
      <c r="H242" s="48"/>
      <c r="I242" s="48"/>
      <c r="J242" s="48"/>
      <c r="K242" s="48"/>
      <c r="L242" s="48"/>
      <c r="M242" s="129"/>
      <c r="N242" s="132"/>
      <c r="O242" s="141"/>
      <c r="P242" s="48"/>
      <c r="Q242" s="48"/>
      <c r="R242" s="48"/>
      <c r="S242" s="48"/>
      <c r="T242" s="48"/>
      <c r="U242" s="48"/>
      <c r="V242" s="48"/>
      <c r="W242" s="48"/>
      <c r="X242" s="48"/>
      <c r="Y242" s="48"/>
      <c r="Z242" s="48"/>
      <c r="AA242" s="129"/>
      <c r="AB242" s="132"/>
      <c r="AC242" s="159"/>
      <c r="AD242" s="94" t="str">
        <f>IF(AC239="OK","Yes","No")</f>
        <v>No</v>
      </c>
      <c r="AE242" s="120"/>
      <c r="AF242" s="138"/>
    </row>
    <row r="243" spans="1:32" x14ac:dyDescent="0.25">
      <c r="A243" s="53" t="str">
        <f>IF(AD238="Cycle Complete", "", "Caution: Previous cycle incomplete")</f>
        <v>Caution: Previous cycle incomplete</v>
      </c>
      <c r="B243" s="49"/>
      <c r="C243" s="50"/>
      <c r="D243" s="50"/>
      <c r="E243" s="50"/>
      <c r="F243" s="50"/>
      <c r="G243" s="50"/>
      <c r="H243" s="50"/>
      <c r="I243" s="50"/>
      <c r="J243" s="50"/>
      <c r="K243" s="50"/>
      <c r="L243" s="50"/>
      <c r="M243" s="130"/>
      <c r="N243" s="133"/>
      <c r="O243" s="142"/>
      <c r="P243" s="50"/>
      <c r="Q243" s="50"/>
      <c r="R243" s="50"/>
      <c r="S243" s="50"/>
      <c r="T243" s="50"/>
      <c r="U243" s="50"/>
      <c r="V243" s="50"/>
      <c r="W243" s="50"/>
      <c r="X243" s="50"/>
      <c r="Y243" s="50"/>
      <c r="Z243" s="50"/>
      <c r="AA243" s="130"/>
      <c r="AB243" s="133"/>
      <c r="AC243" s="160"/>
      <c r="AD243" s="57" t="str">
        <f>IF(AND(AD240="Yes",AD242="Yes"),"Cycle Complete","Cycle Incomplete")</f>
        <v>Cycle Incomplete</v>
      </c>
      <c r="AE243" s="121"/>
      <c r="AF243" s="139"/>
    </row>
    <row r="244" spans="1:32" ht="15" customHeight="1" x14ac:dyDescent="0.25">
      <c r="A244" s="155"/>
      <c r="B244" s="33"/>
      <c r="C244" s="34"/>
      <c r="D244" s="34"/>
      <c r="E244" s="34"/>
      <c r="F244" s="34"/>
      <c r="G244" s="34"/>
      <c r="H244" s="34"/>
      <c r="I244" s="34"/>
      <c r="J244" s="34"/>
      <c r="K244" s="34"/>
      <c r="L244" s="34"/>
      <c r="M244" s="143"/>
      <c r="N244" s="122">
        <f>COUNTIF(C244:L248,"y")</f>
        <v>0</v>
      </c>
      <c r="O244" s="146" t="str">
        <f t="shared" ref="O244" si="92">IF(N244&gt;0,"OK","No Observation")</f>
        <v>No Observation</v>
      </c>
      <c r="P244" s="34"/>
      <c r="Q244" s="34"/>
      <c r="R244" s="34"/>
      <c r="S244" s="34"/>
      <c r="T244" s="34"/>
      <c r="U244" s="34"/>
      <c r="V244" s="34"/>
      <c r="W244" s="34"/>
      <c r="X244" s="34"/>
      <c r="Y244" s="34"/>
      <c r="Z244" s="34"/>
      <c r="AA244" s="143"/>
      <c r="AB244" s="122">
        <f>COUNTIF(P244:Z248,"Y")</f>
        <v>0</v>
      </c>
      <c r="AC244" s="146" t="str">
        <f t="shared" ref="AC244" si="93">IF(AB244&gt;0,"OK","No Debrief")</f>
        <v>No Debrief</v>
      </c>
      <c r="AD244" s="68" t="s">
        <v>62</v>
      </c>
      <c r="AE244" s="125"/>
      <c r="AF244" s="151"/>
    </row>
    <row r="245" spans="1:32" x14ac:dyDescent="0.25">
      <c r="A245" s="156"/>
      <c r="B245" s="35"/>
      <c r="C245" s="36"/>
      <c r="D245" s="36"/>
      <c r="E245" s="36"/>
      <c r="F245" s="36"/>
      <c r="G245" s="36"/>
      <c r="H245" s="36"/>
      <c r="I245" s="36"/>
      <c r="J245" s="36"/>
      <c r="K245" s="36"/>
      <c r="L245" s="36"/>
      <c r="M245" s="144"/>
      <c r="N245" s="123"/>
      <c r="O245" s="147"/>
      <c r="P245" s="36"/>
      <c r="Q245" s="36"/>
      <c r="R245" s="36"/>
      <c r="S245" s="36"/>
      <c r="T245" s="36"/>
      <c r="U245" s="36"/>
      <c r="V245" s="36"/>
      <c r="W245" s="36"/>
      <c r="X245" s="36"/>
      <c r="Y245" s="36"/>
      <c r="Z245" s="36"/>
      <c r="AA245" s="144"/>
      <c r="AB245" s="123"/>
      <c r="AC245" s="147"/>
      <c r="AD245" s="94" t="str">
        <f>IF(O244="OK", "Yes", "No")</f>
        <v>No</v>
      </c>
      <c r="AE245" s="126"/>
      <c r="AF245" s="150"/>
    </row>
    <row r="246" spans="1:32" x14ac:dyDescent="0.25">
      <c r="A246" s="156"/>
      <c r="B246" s="35"/>
      <c r="C246" s="36"/>
      <c r="D246" s="36"/>
      <c r="E246" s="36"/>
      <c r="F246" s="36"/>
      <c r="G246" s="36"/>
      <c r="H246" s="36"/>
      <c r="I246" s="36"/>
      <c r="J246" s="36"/>
      <c r="K246" s="36"/>
      <c r="L246" s="36"/>
      <c r="M246" s="144"/>
      <c r="N246" s="123"/>
      <c r="O246" s="147"/>
      <c r="P246" s="36"/>
      <c r="Q246" s="36"/>
      <c r="R246" s="36"/>
      <c r="S246" s="36"/>
      <c r="T246" s="36"/>
      <c r="U246" s="36"/>
      <c r="V246" s="36"/>
      <c r="W246" s="36"/>
      <c r="X246" s="36"/>
      <c r="Y246" s="36"/>
      <c r="Z246" s="36"/>
      <c r="AA246" s="144"/>
      <c r="AB246" s="123"/>
      <c r="AC246" s="147"/>
      <c r="AD246" s="55" t="s">
        <v>63</v>
      </c>
      <c r="AE246" s="126"/>
      <c r="AF246" s="93" t="s">
        <v>86</v>
      </c>
    </row>
    <row r="247" spans="1:32" x14ac:dyDescent="0.25">
      <c r="A247" s="157"/>
      <c r="B247" s="35"/>
      <c r="C247" s="36"/>
      <c r="D247" s="36"/>
      <c r="E247" s="36"/>
      <c r="F247" s="36"/>
      <c r="G247" s="36"/>
      <c r="H247" s="36"/>
      <c r="I247" s="36"/>
      <c r="J247" s="36"/>
      <c r="K247" s="36"/>
      <c r="L247" s="36"/>
      <c r="M247" s="144"/>
      <c r="N247" s="123"/>
      <c r="O247" s="147"/>
      <c r="P247" s="36"/>
      <c r="Q247" s="36"/>
      <c r="R247" s="36"/>
      <c r="S247" s="36"/>
      <c r="T247" s="36"/>
      <c r="U247" s="36"/>
      <c r="V247" s="36"/>
      <c r="W247" s="36"/>
      <c r="X247" s="36"/>
      <c r="Y247" s="36"/>
      <c r="Z247" s="36"/>
      <c r="AA247" s="144"/>
      <c r="AB247" s="123"/>
      <c r="AC247" s="147"/>
      <c r="AD247" s="94" t="str">
        <f>IF(AC244="OK","Yes","No")</f>
        <v>No</v>
      </c>
      <c r="AE247" s="126"/>
      <c r="AF247" s="134"/>
    </row>
    <row r="248" spans="1:32" x14ac:dyDescent="0.25">
      <c r="A248" s="71" t="str">
        <f>IF(AD243="Cycle Complete", "", "Caution: Previous cycle incomplete")</f>
        <v>Caution: Previous cycle incomplete</v>
      </c>
      <c r="B248" s="37"/>
      <c r="C248" s="38"/>
      <c r="D248" s="38"/>
      <c r="E248" s="38"/>
      <c r="F248" s="38"/>
      <c r="G248" s="38"/>
      <c r="H248" s="38"/>
      <c r="I248" s="38"/>
      <c r="J248" s="38"/>
      <c r="K248" s="38"/>
      <c r="L248" s="38"/>
      <c r="M248" s="145"/>
      <c r="N248" s="124"/>
      <c r="O248" s="148"/>
      <c r="P248" s="38"/>
      <c r="Q248" s="38"/>
      <c r="R248" s="38"/>
      <c r="S248" s="38"/>
      <c r="T248" s="38"/>
      <c r="U248" s="38"/>
      <c r="V248" s="38"/>
      <c r="W248" s="38"/>
      <c r="X248" s="38"/>
      <c r="Y248" s="38"/>
      <c r="Z248" s="38"/>
      <c r="AA248" s="145"/>
      <c r="AB248" s="124"/>
      <c r="AC248" s="148"/>
      <c r="AD248" s="57" t="str">
        <f>IF(AND(AD245="Yes",AD247="Yes"),"Cycle Complete","Cycle Incomplete")</f>
        <v>Cycle Incomplete</v>
      </c>
      <c r="AE248" s="127"/>
      <c r="AF248" s="135"/>
    </row>
    <row r="249" spans="1:32" ht="15" customHeight="1" x14ac:dyDescent="0.25">
      <c r="A249" s="152"/>
      <c r="B249" s="45"/>
      <c r="C249" s="46"/>
      <c r="D249" s="46"/>
      <c r="E249" s="46"/>
      <c r="F249" s="46"/>
      <c r="G249" s="46"/>
      <c r="H249" s="46"/>
      <c r="I249" s="46"/>
      <c r="J249" s="46"/>
      <c r="K249" s="46"/>
      <c r="L249" s="46"/>
      <c r="M249" s="128"/>
      <c r="N249" s="131">
        <f>COUNTIF(C249:L253,"y")</f>
        <v>0</v>
      </c>
      <c r="O249" s="140" t="str">
        <f t="shared" ref="O249" si="94">IF(N249&gt;0,"OK","No Observation")</f>
        <v>No Observation</v>
      </c>
      <c r="P249" s="46"/>
      <c r="Q249" s="46"/>
      <c r="R249" s="46"/>
      <c r="S249" s="46"/>
      <c r="T249" s="46"/>
      <c r="U249" s="46"/>
      <c r="V249" s="46"/>
      <c r="W249" s="46"/>
      <c r="X249" s="46"/>
      <c r="Y249" s="46"/>
      <c r="Z249" s="46"/>
      <c r="AA249" s="128"/>
      <c r="AB249" s="131">
        <f>COUNTIF(P249:Z253,"Y")</f>
        <v>0</v>
      </c>
      <c r="AC249" s="158" t="str">
        <f t="shared" ref="AC249" si="95">IF(AB249&gt;0,"OK","No Debrief")</f>
        <v>No Debrief</v>
      </c>
      <c r="AD249" s="68" t="s">
        <v>62</v>
      </c>
      <c r="AE249" s="119"/>
      <c r="AF249" s="136"/>
    </row>
    <row r="250" spans="1:32" x14ac:dyDescent="0.25">
      <c r="A250" s="153"/>
      <c r="B250" s="47"/>
      <c r="C250" s="48"/>
      <c r="D250" s="48"/>
      <c r="E250" s="48"/>
      <c r="F250" s="48"/>
      <c r="G250" s="48"/>
      <c r="H250" s="48"/>
      <c r="I250" s="48"/>
      <c r="J250" s="48"/>
      <c r="K250" s="48"/>
      <c r="L250" s="48"/>
      <c r="M250" s="129"/>
      <c r="N250" s="132"/>
      <c r="O250" s="141"/>
      <c r="P250" s="48"/>
      <c r="Q250" s="48"/>
      <c r="R250" s="48"/>
      <c r="S250" s="48"/>
      <c r="T250" s="48"/>
      <c r="U250" s="48"/>
      <c r="V250" s="48"/>
      <c r="W250" s="48"/>
      <c r="X250" s="48"/>
      <c r="Y250" s="48"/>
      <c r="Z250" s="48"/>
      <c r="AA250" s="129"/>
      <c r="AB250" s="132"/>
      <c r="AC250" s="159"/>
      <c r="AD250" s="94" t="str">
        <f>IF(O249="OK", "Yes", "No")</f>
        <v>No</v>
      </c>
      <c r="AE250" s="120"/>
      <c r="AF250" s="137"/>
    </row>
    <row r="251" spans="1:32" x14ac:dyDescent="0.25">
      <c r="A251" s="153"/>
      <c r="B251" s="47"/>
      <c r="C251" s="48"/>
      <c r="D251" s="48"/>
      <c r="E251" s="48"/>
      <c r="F251" s="48"/>
      <c r="G251" s="48"/>
      <c r="H251" s="48"/>
      <c r="I251" s="48"/>
      <c r="J251" s="48"/>
      <c r="K251" s="48"/>
      <c r="L251" s="48"/>
      <c r="M251" s="129"/>
      <c r="N251" s="132"/>
      <c r="O251" s="141"/>
      <c r="P251" s="48"/>
      <c r="Q251" s="48"/>
      <c r="R251" s="48"/>
      <c r="S251" s="48"/>
      <c r="T251" s="48"/>
      <c r="U251" s="48"/>
      <c r="V251" s="48"/>
      <c r="W251" s="48"/>
      <c r="X251" s="48"/>
      <c r="Y251" s="48"/>
      <c r="Z251" s="48"/>
      <c r="AA251" s="129"/>
      <c r="AB251" s="132"/>
      <c r="AC251" s="159"/>
      <c r="AD251" s="55" t="s">
        <v>63</v>
      </c>
      <c r="AE251" s="120"/>
      <c r="AF251" s="93" t="s">
        <v>86</v>
      </c>
    </row>
    <row r="252" spans="1:32" x14ac:dyDescent="0.25">
      <c r="A252" s="154"/>
      <c r="B252" s="47"/>
      <c r="C252" s="48"/>
      <c r="D252" s="48"/>
      <c r="E252" s="48"/>
      <c r="F252" s="48"/>
      <c r="G252" s="48"/>
      <c r="H252" s="48"/>
      <c r="I252" s="48"/>
      <c r="J252" s="48"/>
      <c r="K252" s="48"/>
      <c r="L252" s="48"/>
      <c r="M252" s="129"/>
      <c r="N252" s="132"/>
      <c r="O252" s="141"/>
      <c r="P252" s="48"/>
      <c r="Q252" s="48"/>
      <c r="R252" s="48"/>
      <c r="S252" s="48"/>
      <c r="T252" s="48"/>
      <c r="U252" s="48"/>
      <c r="V252" s="48"/>
      <c r="W252" s="48"/>
      <c r="X252" s="48"/>
      <c r="Y252" s="48"/>
      <c r="Z252" s="48"/>
      <c r="AA252" s="129"/>
      <c r="AB252" s="132"/>
      <c r="AC252" s="159"/>
      <c r="AD252" s="94" t="str">
        <f>IF(AC249="OK","Yes","No")</f>
        <v>No</v>
      </c>
      <c r="AE252" s="120"/>
      <c r="AF252" s="138"/>
    </row>
    <row r="253" spans="1:32" x14ac:dyDescent="0.25">
      <c r="A253" s="53" t="str">
        <f>IF(AD248="Cycle Complete", "", "Caution: Previous cycle incomplete")</f>
        <v>Caution: Previous cycle incomplete</v>
      </c>
      <c r="B253" s="49"/>
      <c r="C253" s="50"/>
      <c r="D253" s="50"/>
      <c r="E253" s="50"/>
      <c r="F253" s="50"/>
      <c r="G253" s="50"/>
      <c r="H253" s="50"/>
      <c r="I253" s="50"/>
      <c r="J253" s="50"/>
      <c r="K253" s="50"/>
      <c r="L253" s="50"/>
      <c r="M253" s="130"/>
      <c r="N253" s="133"/>
      <c r="O253" s="142"/>
      <c r="P253" s="50"/>
      <c r="Q253" s="50"/>
      <c r="R253" s="50"/>
      <c r="S253" s="50"/>
      <c r="T253" s="50"/>
      <c r="U253" s="50"/>
      <c r="V253" s="50"/>
      <c r="W253" s="50"/>
      <c r="X253" s="50"/>
      <c r="Y253" s="50"/>
      <c r="Z253" s="50"/>
      <c r="AA253" s="130"/>
      <c r="AB253" s="133"/>
      <c r="AC253" s="160"/>
      <c r="AD253" s="57" t="str">
        <f>IF(AND(AD250="Yes",AD252="Yes"),"Cycle Complete","Cycle Incomplete")</f>
        <v>Cycle Incomplete</v>
      </c>
      <c r="AE253" s="121"/>
      <c r="AF253" s="139"/>
    </row>
    <row r="254" spans="1:32" ht="15" customHeight="1" x14ac:dyDescent="0.25">
      <c r="A254" s="155"/>
      <c r="B254" s="33"/>
      <c r="C254" s="34"/>
      <c r="D254" s="34"/>
      <c r="E254" s="34"/>
      <c r="F254" s="34"/>
      <c r="G254" s="34"/>
      <c r="H254" s="34"/>
      <c r="I254" s="34"/>
      <c r="J254" s="34"/>
      <c r="K254" s="34"/>
      <c r="L254" s="34"/>
      <c r="M254" s="143"/>
      <c r="N254" s="122">
        <f>COUNTIF(C254:L258,"y")</f>
        <v>0</v>
      </c>
      <c r="O254" s="146" t="str">
        <f t="shared" ref="O254" si="96">IF(N254&gt;0,"OK","No Observation")</f>
        <v>No Observation</v>
      </c>
      <c r="P254" s="34"/>
      <c r="Q254" s="34"/>
      <c r="R254" s="34"/>
      <c r="S254" s="34"/>
      <c r="T254" s="34"/>
      <c r="U254" s="34"/>
      <c r="V254" s="34"/>
      <c r="W254" s="34"/>
      <c r="X254" s="34"/>
      <c r="Y254" s="34"/>
      <c r="Z254" s="34"/>
      <c r="AA254" s="143"/>
      <c r="AB254" s="122">
        <f>COUNTIF(P254:Z258,"Y")</f>
        <v>0</v>
      </c>
      <c r="AC254" s="146" t="str">
        <f t="shared" ref="AC254" si="97">IF(AB254&gt;0,"OK","No Debrief")</f>
        <v>No Debrief</v>
      </c>
      <c r="AD254" s="68" t="s">
        <v>62</v>
      </c>
      <c r="AE254" s="125"/>
      <c r="AF254" s="151"/>
    </row>
    <row r="255" spans="1:32" x14ac:dyDescent="0.25">
      <c r="A255" s="156"/>
      <c r="B255" s="35"/>
      <c r="C255" s="36"/>
      <c r="D255" s="36"/>
      <c r="E255" s="36"/>
      <c r="F255" s="36"/>
      <c r="G255" s="36"/>
      <c r="H255" s="36"/>
      <c r="I255" s="36"/>
      <c r="J255" s="36"/>
      <c r="K255" s="36"/>
      <c r="L255" s="36"/>
      <c r="M255" s="144"/>
      <c r="N255" s="123"/>
      <c r="O255" s="147"/>
      <c r="P255" s="36"/>
      <c r="Q255" s="36"/>
      <c r="R255" s="36"/>
      <c r="S255" s="36"/>
      <c r="T255" s="36"/>
      <c r="U255" s="36"/>
      <c r="V255" s="36"/>
      <c r="W255" s="36"/>
      <c r="X255" s="36"/>
      <c r="Y255" s="36"/>
      <c r="Z255" s="36"/>
      <c r="AA255" s="144"/>
      <c r="AB255" s="123"/>
      <c r="AC255" s="147"/>
      <c r="AD255" s="94" t="str">
        <f>IF(O254="OK", "Yes", "No")</f>
        <v>No</v>
      </c>
      <c r="AE255" s="126"/>
      <c r="AF255" s="150"/>
    </row>
    <row r="256" spans="1:32" x14ac:dyDescent="0.25">
      <c r="A256" s="156"/>
      <c r="B256" s="35"/>
      <c r="C256" s="36"/>
      <c r="D256" s="36"/>
      <c r="E256" s="36"/>
      <c r="F256" s="36"/>
      <c r="G256" s="36"/>
      <c r="H256" s="36"/>
      <c r="I256" s="36"/>
      <c r="J256" s="36"/>
      <c r="K256" s="36"/>
      <c r="L256" s="36"/>
      <c r="M256" s="144"/>
      <c r="N256" s="123"/>
      <c r="O256" s="147"/>
      <c r="P256" s="36"/>
      <c r="Q256" s="36"/>
      <c r="R256" s="36"/>
      <c r="S256" s="36"/>
      <c r="T256" s="36"/>
      <c r="U256" s="36"/>
      <c r="V256" s="36"/>
      <c r="W256" s="36"/>
      <c r="X256" s="36"/>
      <c r="Y256" s="36"/>
      <c r="Z256" s="36"/>
      <c r="AA256" s="144"/>
      <c r="AB256" s="123"/>
      <c r="AC256" s="147"/>
      <c r="AD256" s="55" t="s">
        <v>63</v>
      </c>
      <c r="AE256" s="126"/>
      <c r="AF256" s="93" t="s">
        <v>86</v>
      </c>
    </row>
    <row r="257" spans="1:32" x14ac:dyDescent="0.25">
      <c r="A257" s="157"/>
      <c r="B257" s="35"/>
      <c r="C257" s="36"/>
      <c r="D257" s="36"/>
      <c r="E257" s="36"/>
      <c r="F257" s="36"/>
      <c r="G257" s="36"/>
      <c r="H257" s="36"/>
      <c r="I257" s="36"/>
      <c r="J257" s="36"/>
      <c r="K257" s="36"/>
      <c r="L257" s="36"/>
      <c r="M257" s="144"/>
      <c r="N257" s="123"/>
      <c r="O257" s="147"/>
      <c r="P257" s="36"/>
      <c r="Q257" s="36"/>
      <c r="R257" s="36"/>
      <c r="S257" s="36"/>
      <c r="T257" s="36"/>
      <c r="U257" s="36"/>
      <c r="V257" s="36"/>
      <c r="W257" s="36"/>
      <c r="X257" s="36"/>
      <c r="Y257" s="36"/>
      <c r="Z257" s="36"/>
      <c r="AA257" s="144"/>
      <c r="AB257" s="123"/>
      <c r="AC257" s="147"/>
      <c r="AD257" s="94" t="str">
        <f>IF(AC254="OK","Yes","No")</f>
        <v>No</v>
      </c>
      <c r="AE257" s="126"/>
      <c r="AF257" s="134"/>
    </row>
    <row r="258" spans="1:32" x14ac:dyDescent="0.25">
      <c r="A258" s="71" t="str">
        <f>IF(AD253="Cycle Complete", "", "Caution: Previous cycle incomplete")</f>
        <v>Caution: Previous cycle incomplete</v>
      </c>
      <c r="B258" s="37"/>
      <c r="C258" s="38"/>
      <c r="D258" s="38"/>
      <c r="E258" s="38"/>
      <c r="F258" s="38"/>
      <c r="G258" s="38"/>
      <c r="H258" s="38"/>
      <c r="I258" s="38"/>
      <c r="J258" s="38"/>
      <c r="K258" s="38"/>
      <c r="L258" s="38"/>
      <c r="M258" s="145"/>
      <c r="N258" s="124"/>
      <c r="O258" s="148"/>
      <c r="P258" s="38"/>
      <c r="Q258" s="38"/>
      <c r="R258" s="38"/>
      <c r="S258" s="38"/>
      <c r="T258" s="38"/>
      <c r="U258" s="38"/>
      <c r="V258" s="38"/>
      <c r="W258" s="38"/>
      <c r="X258" s="38"/>
      <c r="Y258" s="38"/>
      <c r="Z258" s="38"/>
      <c r="AA258" s="145"/>
      <c r="AB258" s="124"/>
      <c r="AC258" s="148"/>
      <c r="AD258" s="57" t="str">
        <f>IF(AND(AD255="Yes",AD257="Yes"),"Cycle Complete","Cycle Incomplete")</f>
        <v>Cycle Incomplete</v>
      </c>
      <c r="AE258" s="127"/>
      <c r="AF258" s="135"/>
    </row>
    <row r="259" spans="1:32" ht="15" customHeight="1" x14ac:dyDescent="0.25">
      <c r="A259" s="152"/>
      <c r="B259" s="45"/>
      <c r="C259" s="46"/>
      <c r="D259" s="46"/>
      <c r="E259" s="46"/>
      <c r="F259" s="46"/>
      <c r="G259" s="46"/>
      <c r="H259" s="46"/>
      <c r="I259" s="46"/>
      <c r="J259" s="46"/>
      <c r="K259" s="46"/>
      <c r="L259" s="46"/>
      <c r="M259" s="128"/>
      <c r="N259" s="131">
        <f>COUNTIF(C259:L263,"y")</f>
        <v>0</v>
      </c>
      <c r="O259" s="140" t="str">
        <f t="shared" ref="O259" si="98">IF(N259&gt;0,"OK","No Observation")</f>
        <v>No Observation</v>
      </c>
      <c r="P259" s="46"/>
      <c r="Q259" s="46"/>
      <c r="R259" s="46"/>
      <c r="S259" s="46"/>
      <c r="T259" s="46"/>
      <c r="U259" s="46"/>
      <c r="V259" s="46"/>
      <c r="W259" s="46"/>
      <c r="X259" s="46"/>
      <c r="Y259" s="46"/>
      <c r="Z259" s="46"/>
      <c r="AA259" s="128"/>
      <c r="AB259" s="131">
        <f>COUNTIF(P259:Z263,"Y")</f>
        <v>0</v>
      </c>
      <c r="AC259" s="140" t="str">
        <f t="shared" ref="AC259" si="99">IF(AB259&gt;0,"OK","No Debrief")</f>
        <v>No Debrief</v>
      </c>
      <c r="AD259" s="68" t="s">
        <v>62</v>
      </c>
      <c r="AE259" s="119"/>
      <c r="AF259" s="136"/>
    </row>
    <row r="260" spans="1:32" x14ac:dyDescent="0.25">
      <c r="A260" s="153"/>
      <c r="B260" s="47"/>
      <c r="C260" s="48"/>
      <c r="D260" s="48"/>
      <c r="E260" s="48"/>
      <c r="F260" s="48"/>
      <c r="G260" s="48"/>
      <c r="H260" s="48"/>
      <c r="I260" s="48"/>
      <c r="J260" s="48"/>
      <c r="K260" s="48"/>
      <c r="L260" s="48"/>
      <c r="M260" s="129"/>
      <c r="N260" s="132"/>
      <c r="O260" s="141"/>
      <c r="P260" s="48"/>
      <c r="Q260" s="48"/>
      <c r="R260" s="48"/>
      <c r="S260" s="48"/>
      <c r="T260" s="48"/>
      <c r="U260" s="48"/>
      <c r="V260" s="48"/>
      <c r="W260" s="48"/>
      <c r="X260" s="48"/>
      <c r="Y260" s="48"/>
      <c r="Z260" s="48"/>
      <c r="AA260" s="129"/>
      <c r="AB260" s="132"/>
      <c r="AC260" s="141"/>
      <c r="AD260" s="94" t="str">
        <f>IF(O259="OK", "Yes", "No")</f>
        <v>No</v>
      </c>
      <c r="AE260" s="120"/>
      <c r="AF260" s="137"/>
    </row>
    <row r="261" spans="1:32" x14ac:dyDescent="0.25">
      <c r="A261" s="153"/>
      <c r="B261" s="47"/>
      <c r="C261" s="48"/>
      <c r="D261" s="48"/>
      <c r="E261" s="48"/>
      <c r="F261" s="48"/>
      <c r="G261" s="48"/>
      <c r="H261" s="48"/>
      <c r="I261" s="48"/>
      <c r="J261" s="48"/>
      <c r="K261" s="48"/>
      <c r="L261" s="48"/>
      <c r="M261" s="129"/>
      <c r="N261" s="132"/>
      <c r="O261" s="141"/>
      <c r="P261" s="48"/>
      <c r="Q261" s="48"/>
      <c r="R261" s="48"/>
      <c r="S261" s="48"/>
      <c r="T261" s="48"/>
      <c r="U261" s="48"/>
      <c r="V261" s="48"/>
      <c r="W261" s="48"/>
      <c r="X261" s="48"/>
      <c r="Y261" s="48"/>
      <c r="Z261" s="48"/>
      <c r="AA261" s="129"/>
      <c r="AB261" s="132"/>
      <c r="AC261" s="141"/>
      <c r="AD261" s="55" t="s">
        <v>63</v>
      </c>
      <c r="AE261" s="120"/>
      <c r="AF261" s="93" t="s">
        <v>86</v>
      </c>
    </row>
    <row r="262" spans="1:32" x14ac:dyDescent="0.25">
      <c r="A262" s="154"/>
      <c r="B262" s="47"/>
      <c r="C262" s="48"/>
      <c r="D262" s="48"/>
      <c r="E262" s="48"/>
      <c r="F262" s="48"/>
      <c r="G262" s="48"/>
      <c r="H262" s="48"/>
      <c r="I262" s="48"/>
      <c r="J262" s="48"/>
      <c r="K262" s="48"/>
      <c r="L262" s="48"/>
      <c r="M262" s="129"/>
      <c r="N262" s="132"/>
      <c r="O262" s="141"/>
      <c r="P262" s="48"/>
      <c r="Q262" s="48"/>
      <c r="R262" s="48"/>
      <c r="S262" s="48"/>
      <c r="T262" s="48"/>
      <c r="U262" s="48"/>
      <c r="V262" s="48"/>
      <c r="W262" s="48"/>
      <c r="X262" s="48"/>
      <c r="Y262" s="48"/>
      <c r="Z262" s="48"/>
      <c r="AA262" s="129"/>
      <c r="AB262" s="132"/>
      <c r="AC262" s="141"/>
      <c r="AD262" s="94" t="str">
        <f>IF(AC259="OK","Yes","No")</f>
        <v>No</v>
      </c>
      <c r="AE262" s="120"/>
      <c r="AF262" s="138"/>
    </row>
    <row r="263" spans="1:32" x14ac:dyDescent="0.25">
      <c r="A263" s="53" t="str">
        <f>IF(AD258="Cycle Complete", "", "Caution: Previous cycle incomplete")</f>
        <v>Caution: Previous cycle incomplete</v>
      </c>
      <c r="B263" s="49"/>
      <c r="C263" s="50"/>
      <c r="D263" s="50"/>
      <c r="E263" s="50"/>
      <c r="F263" s="50"/>
      <c r="G263" s="50"/>
      <c r="H263" s="50"/>
      <c r="I263" s="50"/>
      <c r="J263" s="50"/>
      <c r="K263" s="50"/>
      <c r="L263" s="50"/>
      <c r="M263" s="130"/>
      <c r="N263" s="133"/>
      <c r="O263" s="142"/>
      <c r="P263" s="50"/>
      <c r="Q263" s="50"/>
      <c r="R263" s="50"/>
      <c r="S263" s="50"/>
      <c r="T263" s="50"/>
      <c r="U263" s="50"/>
      <c r="V263" s="50"/>
      <c r="W263" s="50"/>
      <c r="X263" s="50"/>
      <c r="Y263" s="50"/>
      <c r="Z263" s="50"/>
      <c r="AA263" s="130"/>
      <c r="AB263" s="133"/>
      <c r="AC263" s="142"/>
      <c r="AD263" s="57" t="str">
        <f>IF(AND(AD260="Yes",AD262="Yes"),"Cycle Complete","Cycle Incomplete")</f>
        <v>Cycle Incomplete</v>
      </c>
      <c r="AE263" s="121"/>
      <c r="AF263" s="139"/>
    </row>
    <row r="264" spans="1:32" ht="15" customHeight="1" x14ac:dyDescent="0.25">
      <c r="A264" s="155"/>
      <c r="B264" s="33"/>
      <c r="C264" s="34"/>
      <c r="D264" s="34"/>
      <c r="E264" s="34"/>
      <c r="F264" s="34"/>
      <c r="G264" s="34"/>
      <c r="H264" s="34"/>
      <c r="I264" s="34"/>
      <c r="J264" s="34"/>
      <c r="K264" s="34"/>
      <c r="L264" s="34"/>
      <c r="M264" s="143"/>
      <c r="N264" s="122">
        <f>COUNTIF(C264:L268,"y")</f>
        <v>0</v>
      </c>
      <c r="O264" s="146" t="str">
        <f t="shared" ref="O264" si="100">IF(N264&gt;0,"OK","No Observation")</f>
        <v>No Observation</v>
      </c>
      <c r="P264" s="34"/>
      <c r="Q264" s="34"/>
      <c r="R264" s="34"/>
      <c r="S264" s="34"/>
      <c r="T264" s="34"/>
      <c r="U264" s="34"/>
      <c r="V264" s="34"/>
      <c r="W264" s="34"/>
      <c r="X264" s="34"/>
      <c r="Y264" s="34"/>
      <c r="Z264" s="34"/>
      <c r="AA264" s="143"/>
      <c r="AB264" s="163">
        <f>COUNTIF(P264:Z268,"Y")</f>
        <v>0</v>
      </c>
      <c r="AC264" s="161" t="str">
        <f t="shared" ref="AC264" si="101">IF(AB264&gt;0,"OK","No Debrief")</f>
        <v>No Debrief</v>
      </c>
      <c r="AD264" s="56" t="s">
        <v>62</v>
      </c>
      <c r="AE264" s="125"/>
      <c r="AF264" s="151"/>
    </row>
    <row r="265" spans="1:32" x14ac:dyDescent="0.25">
      <c r="A265" s="156"/>
      <c r="B265" s="35"/>
      <c r="C265" s="36"/>
      <c r="D265" s="36"/>
      <c r="E265" s="36"/>
      <c r="F265" s="36"/>
      <c r="G265" s="36"/>
      <c r="H265" s="36"/>
      <c r="I265" s="36"/>
      <c r="J265" s="36"/>
      <c r="K265" s="36"/>
      <c r="L265" s="36"/>
      <c r="M265" s="144"/>
      <c r="N265" s="123"/>
      <c r="O265" s="147"/>
      <c r="P265" s="36"/>
      <c r="Q265" s="36"/>
      <c r="R265" s="36"/>
      <c r="S265" s="36"/>
      <c r="T265" s="36"/>
      <c r="U265" s="36"/>
      <c r="V265" s="36"/>
      <c r="W265" s="36"/>
      <c r="X265" s="36"/>
      <c r="Y265" s="36"/>
      <c r="Z265" s="36"/>
      <c r="AA265" s="144"/>
      <c r="AB265" s="123"/>
      <c r="AC265" s="147"/>
      <c r="AD265" s="94" t="str">
        <f>IF(O264="OK", "Yes", "No")</f>
        <v>No</v>
      </c>
      <c r="AE265" s="126"/>
      <c r="AF265" s="150"/>
    </row>
    <row r="266" spans="1:32" x14ac:dyDescent="0.25">
      <c r="A266" s="156"/>
      <c r="B266" s="35"/>
      <c r="C266" s="36"/>
      <c r="D266" s="36"/>
      <c r="E266" s="36"/>
      <c r="F266" s="36"/>
      <c r="G266" s="36"/>
      <c r="H266" s="36"/>
      <c r="I266" s="36"/>
      <c r="J266" s="36"/>
      <c r="K266" s="36"/>
      <c r="L266" s="36"/>
      <c r="M266" s="144"/>
      <c r="N266" s="123"/>
      <c r="O266" s="147"/>
      <c r="P266" s="36"/>
      <c r="Q266" s="36"/>
      <c r="R266" s="36"/>
      <c r="S266" s="36"/>
      <c r="T266" s="36"/>
      <c r="U266" s="36"/>
      <c r="V266" s="36"/>
      <c r="W266" s="36"/>
      <c r="X266" s="36"/>
      <c r="Y266" s="36"/>
      <c r="Z266" s="36"/>
      <c r="AA266" s="144"/>
      <c r="AB266" s="123"/>
      <c r="AC266" s="147"/>
      <c r="AD266" s="55" t="s">
        <v>63</v>
      </c>
      <c r="AE266" s="126"/>
      <c r="AF266" s="93" t="s">
        <v>86</v>
      </c>
    </row>
    <row r="267" spans="1:32" x14ac:dyDescent="0.25">
      <c r="A267" s="157"/>
      <c r="B267" s="35"/>
      <c r="C267" s="36"/>
      <c r="D267" s="36"/>
      <c r="E267" s="36"/>
      <c r="F267" s="36"/>
      <c r="G267" s="36"/>
      <c r="H267" s="36"/>
      <c r="I267" s="36"/>
      <c r="J267" s="36"/>
      <c r="K267" s="36"/>
      <c r="L267" s="36"/>
      <c r="M267" s="144"/>
      <c r="N267" s="123"/>
      <c r="O267" s="147"/>
      <c r="P267" s="36"/>
      <c r="Q267" s="36"/>
      <c r="R267" s="36"/>
      <c r="S267" s="36"/>
      <c r="T267" s="36"/>
      <c r="U267" s="36"/>
      <c r="V267" s="36"/>
      <c r="W267" s="36"/>
      <c r="X267" s="36"/>
      <c r="Y267" s="36"/>
      <c r="Z267" s="36"/>
      <c r="AA267" s="144"/>
      <c r="AB267" s="123"/>
      <c r="AC267" s="147"/>
      <c r="AD267" s="94" t="str">
        <f>IF(AC264="OK","Yes","No")</f>
        <v>No</v>
      </c>
      <c r="AE267" s="126"/>
      <c r="AF267" s="134"/>
    </row>
    <row r="268" spans="1:32" x14ac:dyDescent="0.25">
      <c r="A268" s="71" t="str">
        <f>IF(AD263="Cycle Complete", "", "Caution: Previous cycle incomplete")</f>
        <v>Caution: Previous cycle incomplete</v>
      </c>
      <c r="B268" s="37"/>
      <c r="C268" s="38"/>
      <c r="D268" s="38"/>
      <c r="E268" s="38"/>
      <c r="F268" s="38"/>
      <c r="G268" s="38"/>
      <c r="H268" s="38"/>
      <c r="I268" s="38"/>
      <c r="J268" s="38"/>
      <c r="K268" s="38"/>
      <c r="L268" s="38"/>
      <c r="M268" s="145"/>
      <c r="N268" s="124"/>
      <c r="O268" s="148"/>
      <c r="P268" s="38"/>
      <c r="Q268" s="38"/>
      <c r="R268" s="38"/>
      <c r="S268" s="38"/>
      <c r="T268" s="38"/>
      <c r="U268" s="38"/>
      <c r="V268" s="38"/>
      <c r="W268" s="38"/>
      <c r="X268" s="38"/>
      <c r="Y268" s="38"/>
      <c r="Z268" s="38"/>
      <c r="AA268" s="145"/>
      <c r="AB268" s="124"/>
      <c r="AC268" s="148"/>
      <c r="AD268" s="57" t="str">
        <f>IF(AND(AD265="Yes",AD267="Yes"),"Cycle Complete","Cycle Incomplete")</f>
        <v>Cycle Incomplete</v>
      </c>
      <c r="AE268" s="127"/>
      <c r="AF268" s="135"/>
    </row>
  </sheetData>
  <sheetProtection algorithmName="SHA-512" hashValue="/lYN49V7Sc8E0JC9+o7FZgV97U+Gl68c1KiUciMlvWtvmFhpthQfriCJpfYiT7nRwH2/IUCpeoBZptP3YrJn1Q==" saltValue="ORE2JHZNYzv5DkEdGvuXdA==" spinCount="100000" sheet="1" selectLockedCells="1"/>
  <mergeCells count="534">
    <mergeCell ref="A264:A267"/>
    <mergeCell ref="N264:N268"/>
    <mergeCell ref="O264:O268"/>
    <mergeCell ref="AB264:AB268"/>
    <mergeCell ref="AC264:AC268"/>
    <mergeCell ref="M264:M268"/>
    <mergeCell ref="AA264:AA268"/>
    <mergeCell ref="AE264:AE268"/>
    <mergeCell ref="AF264:AF265"/>
    <mergeCell ref="AF267:AF268"/>
    <mergeCell ref="AE254:AE258"/>
    <mergeCell ref="AF254:AF255"/>
    <mergeCell ref="AF257:AF258"/>
    <mergeCell ref="A259:A262"/>
    <mergeCell ref="N259:N263"/>
    <mergeCell ref="O259:O263"/>
    <mergeCell ref="AB259:AB263"/>
    <mergeCell ref="AC259:AC263"/>
    <mergeCell ref="M259:M263"/>
    <mergeCell ref="AA259:AA263"/>
    <mergeCell ref="AE259:AE263"/>
    <mergeCell ref="AF259:AF260"/>
    <mergeCell ref="AF262:AF263"/>
    <mergeCell ref="A249:A252"/>
    <mergeCell ref="N249:N253"/>
    <mergeCell ref="O249:O253"/>
    <mergeCell ref="AB249:AB253"/>
    <mergeCell ref="AC249:AC253"/>
    <mergeCell ref="A254:A257"/>
    <mergeCell ref="N254:N258"/>
    <mergeCell ref="O254:O258"/>
    <mergeCell ref="AB254:AB258"/>
    <mergeCell ref="AC254:AC258"/>
    <mergeCell ref="M254:M258"/>
    <mergeCell ref="AA254:AA258"/>
    <mergeCell ref="A244:A247"/>
    <mergeCell ref="N244:N248"/>
    <mergeCell ref="O244:O248"/>
    <mergeCell ref="AB244:AB248"/>
    <mergeCell ref="AC244:AC248"/>
    <mergeCell ref="A239:A242"/>
    <mergeCell ref="N239:N243"/>
    <mergeCell ref="O239:O243"/>
    <mergeCell ref="AB239:AB243"/>
    <mergeCell ref="AC239:AC243"/>
    <mergeCell ref="M239:M243"/>
    <mergeCell ref="AA239:AA243"/>
    <mergeCell ref="A234:A237"/>
    <mergeCell ref="N234:N238"/>
    <mergeCell ref="O234:O238"/>
    <mergeCell ref="AB234:AB238"/>
    <mergeCell ref="AC234:AC238"/>
    <mergeCell ref="M234:M238"/>
    <mergeCell ref="AA234:AA238"/>
    <mergeCell ref="AE234:AE238"/>
    <mergeCell ref="AF234:AF235"/>
    <mergeCell ref="AF237:AF238"/>
    <mergeCell ref="A224:A227"/>
    <mergeCell ref="N224:N228"/>
    <mergeCell ref="O224:O228"/>
    <mergeCell ref="AB224:AB228"/>
    <mergeCell ref="AC224:AC228"/>
    <mergeCell ref="A229:A232"/>
    <mergeCell ref="N229:N233"/>
    <mergeCell ref="O229:O233"/>
    <mergeCell ref="AB229:AB233"/>
    <mergeCell ref="AC229:AC233"/>
    <mergeCell ref="A219:A222"/>
    <mergeCell ref="N219:N223"/>
    <mergeCell ref="O219:O223"/>
    <mergeCell ref="AB219:AB223"/>
    <mergeCell ref="AC219:AC223"/>
    <mergeCell ref="N214:N218"/>
    <mergeCell ref="O214:O218"/>
    <mergeCell ref="AB214:AB218"/>
    <mergeCell ref="AC214:AC218"/>
    <mergeCell ref="A214:A217"/>
    <mergeCell ref="M219:M223"/>
    <mergeCell ref="AA219:AA223"/>
    <mergeCell ref="A209:A212"/>
    <mergeCell ref="N209:N213"/>
    <mergeCell ref="O209:O213"/>
    <mergeCell ref="AB209:AB213"/>
    <mergeCell ref="AC209:AC213"/>
    <mergeCell ref="A204:A207"/>
    <mergeCell ref="N204:N208"/>
    <mergeCell ref="O204:O208"/>
    <mergeCell ref="AB204:AB208"/>
    <mergeCell ref="AC204:AC208"/>
    <mergeCell ref="M204:M208"/>
    <mergeCell ref="AA204:AA208"/>
    <mergeCell ref="AE189:AE193"/>
    <mergeCell ref="AF189:AF190"/>
    <mergeCell ref="AF192:AF193"/>
    <mergeCell ref="A194:A197"/>
    <mergeCell ref="N194:N198"/>
    <mergeCell ref="O194:O198"/>
    <mergeCell ref="AB194:AB198"/>
    <mergeCell ref="AC194:AC198"/>
    <mergeCell ref="M194:M198"/>
    <mergeCell ref="AA194:AA198"/>
    <mergeCell ref="AE194:AE198"/>
    <mergeCell ref="AF194:AF195"/>
    <mergeCell ref="AF197:AF198"/>
    <mergeCell ref="A184:A187"/>
    <mergeCell ref="N184:N188"/>
    <mergeCell ref="O184:O188"/>
    <mergeCell ref="AB184:AB188"/>
    <mergeCell ref="AC184:AC188"/>
    <mergeCell ref="A189:A192"/>
    <mergeCell ref="N189:N193"/>
    <mergeCell ref="O189:O193"/>
    <mergeCell ref="AB189:AB193"/>
    <mergeCell ref="AC189:AC193"/>
    <mergeCell ref="M189:M193"/>
    <mergeCell ref="AA189:AA193"/>
    <mergeCell ref="A179:A182"/>
    <mergeCell ref="N179:N183"/>
    <mergeCell ref="O179:O183"/>
    <mergeCell ref="AB179:AB183"/>
    <mergeCell ref="AC179:AC183"/>
    <mergeCell ref="A174:A177"/>
    <mergeCell ref="N174:N178"/>
    <mergeCell ref="M174:M178"/>
    <mergeCell ref="AA174:AA178"/>
    <mergeCell ref="AE159:AE163"/>
    <mergeCell ref="AF159:AF160"/>
    <mergeCell ref="AF162:AF163"/>
    <mergeCell ref="A164:A167"/>
    <mergeCell ref="N164:N168"/>
    <mergeCell ref="O164:O168"/>
    <mergeCell ref="AB164:AB168"/>
    <mergeCell ref="AC164:AC168"/>
    <mergeCell ref="M164:M168"/>
    <mergeCell ref="AA164:AA168"/>
    <mergeCell ref="AE164:AE168"/>
    <mergeCell ref="AF164:AF165"/>
    <mergeCell ref="AF167:AF168"/>
    <mergeCell ref="A154:A157"/>
    <mergeCell ref="N154:N158"/>
    <mergeCell ref="O154:O158"/>
    <mergeCell ref="AB154:AB158"/>
    <mergeCell ref="AC154:AC158"/>
    <mergeCell ref="A159:A162"/>
    <mergeCell ref="N159:N163"/>
    <mergeCell ref="O159:O163"/>
    <mergeCell ref="AB159:AB163"/>
    <mergeCell ref="AC159:AC163"/>
    <mergeCell ref="M159:M163"/>
    <mergeCell ref="AA159:AA163"/>
    <mergeCell ref="A149:A152"/>
    <mergeCell ref="N149:N153"/>
    <mergeCell ref="O149:O153"/>
    <mergeCell ref="AB149:AB153"/>
    <mergeCell ref="AC149:AC153"/>
    <mergeCell ref="A144:A147"/>
    <mergeCell ref="N144:N148"/>
    <mergeCell ref="M144:M148"/>
    <mergeCell ref="AA144:AA148"/>
    <mergeCell ref="A129:A132"/>
    <mergeCell ref="N129:N133"/>
    <mergeCell ref="O129:O133"/>
    <mergeCell ref="AB129:AB133"/>
    <mergeCell ref="AC129:AC133"/>
    <mergeCell ref="A134:A137"/>
    <mergeCell ref="N134:N138"/>
    <mergeCell ref="O134:O138"/>
    <mergeCell ref="AB134:AB138"/>
    <mergeCell ref="AC134:AC138"/>
    <mergeCell ref="A124:A127"/>
    <mergeCell ref="N124:N128"/>
    <mergeCell ref="O124:O128"/>
    <mergeCell ref="AB124:AB128"/>
    <mergeCell ref="AC124:AC128"/>
    <mergeCell ref="A119:A122"/>
    <mergeCell ref="N119:N123"/>
    <mergeCell ref="O119:O123"/>
    <mergeCell ref="M124:M128"/>
    <mergeCell ref="AA124:AA128"/>
    <mergeCell ref="A114:A117"/>
    <mergeCell ref="N114:N118"/>
    <mergeCell ref="O114:O118"/>
    <mergeCell ref="AB114:AB118"/>
    <mergeCell ref="AC114:AC118"/>
    <mergeCell ref="A109:A112"/>
    <mergeCell ref="N109:N113"/>
    <mergeCell ref="O109:O113"/>
    <mergeCell ref="AB109:AB113"/>
    <mergeCell ref="AC109:AC113"/>
    <mergeCell ref="M109:M113"/>
    <mergeCell ref="AA109:AA113"/>
    <mergeCell ref="A99:A102"/>
    <mergeCell ref="N99:N103"/>
    <mergeCell ref="O99:O103"/>
    <mergeCell ref="AB99:AB103"/>
    <mergeCell ref="AC99:AC103"/>
    <mergeCell ref="A104:A107"/>
    <mergeCell ref="N104:N108"/>
    <mergeCell ref="O104:O108"/>
    <mergeCell ref="AB104:AB108"/>
    <mergeCell ref="AC104:AC108"/>
    <mergeCell ref="A94:A97"/>
    <mergeCell ref="N94:N98"/>
    <mergeCell ref="O94:O98"/>
    <mergeCell ref="AB94:AB98"/>
    <mergeCell ref="AC94:AC98"/>
    <mergeCell ref="A89:A92"/>
    <mergeCell ref="N89:N93"/>
    <mergeCell ref="O89:O93"/>
    <mergeCell ref="M94:M98"/>
    <mergeCell ref="AA94:AA98"/>
    <mergeCell ref="A84:A87"/>
    <mergeCell ref="N84:N88"/>
    <mergeCell ref="O84:O88"/>
    <mergeCell ref="AB84:AB88"/>
    <mergeCell ref="AC84:AC88"/>
    <mergeCell ref="A79:A82"/>
    <mergeCell ref="N79:N83"/>
    <mergeCell ref="O79:O83"/>
    <mergeCell ref="AB79:AB83"/>
    <mergeCell ref="AC79:AC83"/>
    <mergeCell ref="M79:M83"/>
    <mergeCell ref="AA79:AA83"/>
    <mergeCell ref="AE69:AE73"/>
    <mergeCell ref="AF69:AF70"/>
    <mergeCell ref="AF72:AF73"/>
    <mergeCell ref="A74:A77"/>
    <mergeCell ref="N74:N78"/>
    <mergeCell ref="O74:O78"/>
    <mergeCell ref="AB74:AB78"/>
    <mergeCell ref="AC74:AC78"/>
    <mergeCell ref="M74:M78"/>
    <mergeCell ref="AA74:AA78"/>
    <mergeCell ref="AE74:AE78"/>
    <mergeCell ref="AF74:AF75"/>
    <mergeCell ref="AF77:AF78"/>
    <mergeCell ref="A64:A67"/>
    <mergeCell ref="N64:N68"/>
    <mergeCell ref="O64:O68"/>
    <mergeCell ref="AB64:AB68"/>
    <mergeCell ref="AC64:AC68"/>
    <mergeCell ref="A69:A72"/>
    <mergeCell ref="N69:N73"/>
    <mergeCell ref="O69:O73"/>
    <mergeCell ref="AB69:AB73"/>
    <mergeCell ref="AC69:AC73"/>
    <mergeCell ref="M69:M73"/>
    <mergeCell ref="AA69:AA73"/>
    <mergeCell ref="A59:A62"/>
    <mergeCell ref="N59:N63"/>
    <mergeCell ref="O59:O63"/>
    <mergeCell ref="AB59:AB63"/>
    <mergeCell ref="AC59:AC63"/>
    <mergeCell ref="A54:A57"/>
    <mergeCell ref="N54:N58"/>
    <mergeCell ref="M54:M58"/>
    <mergeCell ref="AA54:AA58"/>
    <mergeCell ref="A44:A47"/>
    <mergeCell ref="N44:N48"/>
    <mergeCell ref="O44:O48"/>
    <mergeCell ref="AB44:AB48"/>
    <mergeCell ref="AC44:AC48"/>
    <mergeCell ref="M44:M48"/>
    <mergeCell ref="AA44:AA48"/>
    <mergeCell ref="AE44:AE48"/>
    <mergeCell ref="AF44:AF45"/>
    <mergeCell ref="AF47:AF48"/>
    <mergeCell ref="AE34:AE38"/>
    <mergeCell ref="AF34:AF35"/>
    <mergeCell ref="AF37:AF38"/>
    <mergeCell ref="A39:A42"/>
    <mergeCell ref="N39:N43"/>
    <mergeCell ref="O39:O43"/>
    <mergeCell ref="AB39:AB43"/>
    <mergeCell ref="AC39:AC43"/>
    <mergeCell ref="M39:M43"/>
    <mergeCell ref="AA39:AA43"/>
    <mergeCell ref="AE39:AE43"/>
    <mergeCell ref="AF39:AF40"/>
    <mergeCell ref="AF42:AF43"/>
    <mergeCell ref="A29:A32"/>
    <mergeCell ref="N29:N33"/>
    <mergeCell ref="O29:O33"/>
    <mergeCell ref="AB29:AB33"/>
    <mergeCell ref="AC29:AC33"/>
    <mergeCell ref="A34:A37"/>
    <mergeCell ref="N34:N38"/>
    <mergeCell ref="O34:O38"/>
    <mergeCell ref="AB34:AB38"/>
    <mergeCell ref="AC34:AC38"/>
    <mergeCell ref="M34:M38"/>
    <mergeCell ref="AA34:AA38"/>
    <mergeCell ref="A24:A27"/>
    <mergeCell ref="N24:N28"/>
    <mergeCell ref="O24:O28"/>
    <mergeCell ref="AB24:AB28"/>
    <mergeCell ref="AC24:AC28"/>
    <mergeCell ref="A19:A22"/>
    <mergeCell ref="N19:N23"/>
    <mergeCell ref="O19:O23"/>
    <mergeCell ref="M19:M23"/>
    <mergeCell ref="AA19:AA23"/>
    <mergeCell ref="A14:A17"/>
    <mergeCell ref="N14:N18"/>
    <mergeCell ref="O14:O18"/>
    <mergeCell ref="AB14:AB18"/>
    <mergeCell ref="AC14:AC18"/>
    <mergeCell ref="M14:M18"/>
    <mergeCell ref="AA14:AA18"/>
    <mergeCell ref="AE14:AE18"/>
    <mergeCell ref="AF14:AF15"/>
    <mergeCell ref="AF17:AF18"/>
    <mergeCell ref="A9:A12"/>
    <mergeCell ref="N9:N13"/>
    <mergeCell ref="O9:O13"/>
    <mergeCell ref="AB9:AB13"/>
    <mergeCell ref="AC9:AC13"/>
    <mergeCell ref="M9:M13"/>
    <mergeCell ref="AA9:AA13"/>
    <mergeCell ref="AE9:AE13"/>
    <mergeCell ref="AF9:AF10"/>
    <mergeCell ref="AF12:AF13"/>
    <mergeCell ref="A4:A8"/>
    <mergeCell ref="N4:N8"/>
    <mergeCell ref="O4:O8"/>
    <mergeCell ref="AB4:AB8"/>
    <mergeCell ref="AC4:AC8"/>
    <mergeCell ref="C1:O2"/>
    <mergeCell ref="P1:AC2"/>
    <mergeCell ref="AD1:AD3"/>
    <mergeCell ref="AE1:AF2"/>
    <mergeCell ref="M4:M8"/>
    <mergeCell ref="AA4:AA8"/>
    <mergeCell ref="AE4:AE8"/>
    <mergeCell ref="AF4:AF5"/>
    <mergeCell ref="AF7:AF8"/>
    <mergeCell ref="A199:A202"/>
    <mergeCell ref="N199:N203"/>
    <mergeCell ref="O199:O203"/>
    <mergeCell ref="AB199:AB203"/>
    <mergeCell ref="AC199:AC203"/>
    <mergeCell ref="M199:M203"/>
    <mergeCell ref="AA199:AA203"/>
    <mergeCell ref="AE199:AE203"/>
    <mergeCell ref="AF199:AF200"/>
    <mergeCell ref="AF202:AF203"/>
    <mergeCell ref="A169:A172"/>
    <mergeCell ref="N169:N173"/>
    <mergeCell ref="O169:O173"/>
    <mergeCell ref="AB169:AB173"/>
    <mergeCell ref="AC169:AC173"/>
    <mergeCell ref="M169:M173"/>
    <mergeCell ref="AA169:AA173"/>
    <mergeCell ref="AE169:AE173"/>
    <mergeCell ref="AF169:AF170"/>
    <mergeCell ref="AF172:AF173"/>
    <mergeCell ref="A139:A142"/>
    <mergeCell ref="N139:N143"/>
    <mergeCell ref="O139:O143"/>
    <mergeCell ref="AB139:AB143"/>
    <mergeCell ref="AC139:AC143"/>
    <mergeCell ref="M139:M143"/>
    <mergeCell ref="AA139:AA143"/>
    <mergeCell ref="AE139:AE143"/>
    <mergeCell ref="AF139:AF140"/>
    <mergeCell ref="AF142:AF143"/>
    <mergeCell ref="A49:A52"/>
    <mergeCell ref="N49:N53"/>
    <mergeCell ref="O49:O53"/>
    <mergeCell ref="AB49:AB53"/>
    <mergeCell ref="AC49:AC53"/>
    <mergeCell ref="M49:M53"/>
    <mergeCell ref="AA49:AA53"/>
    <mergeCell ref="AE49:AE53"/>
    <mergeCell ref="AF49:AF50"/>
    <mergeCell ref="AF52:AF53"/>
    <mergeCell ref="AF22:AF23"/>
    <mergeCell ref="M24:M28"/>
    <mergeCell ref="AA24:AA28"/>
    <mergeCell ref="AE24:AE28"/>
    <mergeCell ref="AF24:AF25"/>
    <mergeCell ref="AF27:AF28"/>
    <mergeCell ref="M29:M33"/>
    <mergeCell ref="AA29:AA33"/>
    <mergeCell ref="AE29:AE33"/>
    <mergeCell ref="AF29:AF30"/>
    <mergeCell ref="AF32:AF33"/>
    <mergeCell ref="AB19:AB23"/>
    <mergeCell ref="AC19:AC23"/>
    <mergeCell ref="AE19:AE23"/>
    <mergeCell ref="AF19:AF20"/>
    <mergeCell ref="AF57:AF58"/>
    <mergeCell ref="M59:M63"/>
    <mergeCell ref="AA59:AA63"/>
    <mergeCell ref="AE59:AE63"/>
    <mergeCell ref="AF59:AF60"/>
    <mergeCell ref="AF62:AF63"/>
    <mergeCell ref="M64:M68"/>
    <mergeCell ref="AA64:AA68"/>
    <mergeCell ref="AE64:AE68"/>
    <mergeCell ref="AF64:AF65"/>
    <mergeCell ref="AF67:AF68"/>
    <mergeCell ref="O54:O58"/>
    <mergeCell ref="AB54:AB58"/>
    <mergeCell ref="AC54:AC58"/>
    <mergeCell ref="AE54:AE58"/>
    <mergeCell ref="AF54:AF55"/>
    <mergeCell ref="AF82:AF83"/>
    <mergeCell ref="M84:M88"/>
    <mergeCell ref="AA84:AA88"/>
    <mergeCell ref="AE84:AE88"/>
    <mergeCell ref="AF84:AF85"/>
    <mergeCell ref="AF87:AF88"/>
    <mergeCell ref="M89:M93"/>
    <mergeCell ref="AA89:AA93"/>
    <mergeCell ref="AE89:AE93"/>
    <mergeCell ref="AF89:AF90"/>
    <mergeCell ref="AF92:AF93"/>
    <mergeCell ref="AE79:AE83"/>
    <mergeCell ref="AF79:AF80"/>
    <mergeCell ref="AB89:AB93"/>
    <mergeCell ref="AC89:AC93"/>
    <mergeCell ref="AF97:AF98"/>
    <mergeCell ref="M99:M103"/>
    <mergeCell ref="AA99:AA103"/>
    <mergeCell ref="AE99:AE103"/>
    <mergeCell ref="AF99:AF100"/>
    <mergeCell ref="AF102:AF103"/>
    <mergeCell ref="M104:M108"/>
    <mergeCell ref="AA104:AA108"/>
    <mergeCell ref="AE104:AE108"/>
    <mergeCell ref="AF104:AF105"/>
    <mergeCell ref="AF107:AF108"/>
    <mergeCell ref="AE94:AE98"/>
    <mergeCell ref="AF94:AF95"/>
    <mergeCell ref="AF112:AF113"/>
    <mergeCell ref="M114:M118"/>
    <mergeCell ref="AA114:AA118"/>
    <mergeCell ref="AE114:AE118"/>
    <mergeCell ref="AF114:AF115"/>
    <mergeCell ref="AF117:AF118"/>
    <mergeCell ref="M119:M123"/>
    <mergeCell ref="AA119:AA123"/>
    <mergeCell ref="AE119:AE123"/>
    <mergeCell ref="AF119:AF120"/>
    <mergeCell ref="AF122:AF123"/>
    <mergeCell ref="AE109:AE113"/>
    <mergeCell ref="AF109:AF110"/>
    <mergeCell ref="AB119:AB123"/>
    <mergeCell ref="AC119:AC123"/>
    <mergeCell ref="AF127:AF128"/>
    <mergeCell ref="M129:M133"/>
    <mergeCell ref="AA129:AA133"/>
    <mergeCell ref="AE129:AE133"/>
    <mergeCell ref="AF129:AF130"/>
    <mergeCell ref="AF132:AF133"/>
    <mergeCell ref="M134:M138"/>
    <mergeCell ref="AA134:AA138"/>
    <mergeCell ref="AE134:AE138"/>
    <mergeCell ref="AF134:AF135"/>
    <mergeCell ref="AF137:AF138"/>
    <mergeCell ref="AE124:AE128"/>
    <mergeCell ref="AF124:AF125"/>
    <mergeCell ref="AF147:AF148"/>
    <mergeCell ref="M149:M153"/>
    <mergeCell ref="AA149:AA153"/>
    <mergeCell ref="AE149:AE153"/>
    <mergeCell ref="AF149:AF150"/>
    <mergeCell ref="AF152:AF153"/>
    <mergeCell ref="M154:M158"/>
    <mergeCell ref="AA154:AA158"/>
    <mergeCell ref="AE154:AE158"/>
    <mergeCell ref="AF154:AF155"/>
    <mergeCell ref="AF157:AF158"/>
    <mergeCell ref="O144:O148"/>
    <mergeCell ref="AB144:AB148"/>
    <mergeCell ref="AC144:AC148"/>
    <mergeCell ref="AE144:AE148"/>
    <mergeCell ref="AF144:AF145"/>
    <mergeCell ref="AF177:AF178"/>
    <mergeCell ref="M179:M183"/>
    <mergeCell ref="AA179:AA183"/>
    <mergeCell ref="AE179:AE183"/>
    <mergeCell ref="AF179:AF180"/>
    <mergeCell ref="AF182:AF183"/>
    <mergeCell ref="M184:M188"/>
    <mergeCell ref="AA184:AA188"/>
    <mergeCell ref="AE184:AE188"/>
    <mergeCell ref="AF184:AF185"/>
    <mergeCell ref="AF187:AF188"/>
    <mergeCell ref="O174:O178"/>
    <mergeCell ref="AB174:AB178"/>
    <mergeCell ref="AC174:AC178"/>
    <mergeCell ref="AE174:AE178"/>
    <mergeCell ref="AF174:AF175"/>
    <mergeCell ref="AF207:AF208"/>
    <mergeCell ref="M209:M213"/>
    <mergeCell ref="AA209:AA213"/>
    <mergeCell ref="AE209:AE213"/>
    <mergeCell ref="AF209:AF210"/>
    <mergeCell ref="AF212:AF213"/>
    <mergeCell ref="M214:M218"/>
    <mergeCell ref="AA214:AA218"/>
    <mergeCell ref="AE214:AE218"/>
    <mergeCell ref="AF214:AF215"/>
    <mergeCell ref="AF217:AF218"/>
    <mergeCell ref="AE204:AE208"/>
    <mergeCell ref="AF204:AF205"/>
    <mergeCell ref="AF222:AF223"/>
    <mergeCell ref="M224:M228"/>
    <mergeCell ref="AA224:AA228"/>
    <mergeCell ref="AE224:AE228"/>
    <mergeCell ref="AF224:AF225"/>
    <mergeCell ref="AF227:AF228"/>
    <mergeCell ref="M229:M233"/>
    <mergeCell ref="AA229:AA233"/>
    <mergeCell ref="AE229:AE233"/>
    <mergeCell ref="AF229:AF230"/>
    <mergeCell ref="AF232:AF233"/>
    <mergeCell ref="AE219:AE223"/>
    <mergeCell ref="AF219:AF220"/>
    <mergeCell ref="AF242:AF243"/>
    <mergeCell ref="M244:M248"/>
    <mergeCell ref="AA244:AA248"/>
    <mergeCell ref="AE244:AE248"/>
    <mergeCell ref="AF244:AF245"/>
    <mergeCell ref="AF247:AF248"/>
    <mergeCell ref="M249:M253"/>
    <mergeCell ref="AA249:AA253"/>
    <mergeCell ref="AE249:AE253"/>
    <mergeCell ref="AF249:AF250"/>
    <mergeCell ref="AF252:AF253"/>
    <mergeCell ref="AE239:AE243"/>
    <mergeCell ref="AF239:AF240"/>
  </mergeCells>
  <conditionalFormatting sqref="AD214:AD268">
    <cfRule type="containsText" dxfId="883" priority="5" operator="containsText" text="Cycle Incomplete">
      <formula>NOT(ISERROR(SEARCH("Cycle Incomplete",AD214)))</formula>
    </cfRule>
    <cfRule type="containsText" dxfId="882" priority="6" operator="containsText" text="No">
      <formula>NOT(ISERROR(SEARCH("No",AD214)))</formula>
    </cfRule>
  </conditionalFormatting>
  <conditionalFormatting sqref="AD214:AD268">
    <cfRule type="containsText" dxfId="881" priority="4" operator="containsText" text="Cycle Complete">
      <formula>NOT(ISERROR(SEARCH("Cycle Complete",AD214)))</formula>
    </cfRule>
  </conditionalFormatting>
  <conditionalFormatting sqref="AD4:AD213">
    <cfRule type="containsText" dxfId="880" priority="2" operator="containsText" text="Cycle Incomplete">
      <formula>NOT(ISERROR(SEARCH("Cycle Incomplete",AD4)))</formula>
    </cfRule>
    <cfRule type="containsText" dxfId="879" priority="3" operator="containsText" text="No">
      <formula>NOT(ISERROR(SEARCH("No",AD4)))</formula>
    </cfRule>
  </conditionalFormatting>
  <conditionalFormatting sqref="AD4:AD213">
    <cfRule type="containsText" dxfId="878" priority="1" operator="containsText" text="Cycle Complete">
      <formula>NOT(ISERROR(SEARCH("Cycle Complete",AD4)))</formula>
    </cfRule>
  </conditionalFormatting>
  <dataValidations count="3">
    <dataValidation type="whole" allowBlank="1" showInputMessage="1" showErrorMessage="1" sqref="P269:Z1048576 C269:L1048576" xr:uid="{D94667B1-9D8E-40E1-984D-499F3D77444B}">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A4:AA268" xr:uid="{0CF77B8C-01BB-45A0-B30D-B33AFA849466}">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M4:M268" xr:uid="{C0D42FB6-A11E-491D-A330-38E641593F97}">
      <formula1>0</formula1>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E6AE603D-6A58-4B2C-8E89-09DE58B9883E}">
          <x14:formula1>
            <xm:f>Lists!$B$2:$B$11</xm:f>
          </x14:formula1>
          <xm:sqref>AF7:AF8 AF12:AF13 AF17:AF18 AF22:AF23 AF27:AF28 AF32:AF33 AF37:AF38 AF42:AF43 AF47:AF48 AF52:AF53 AF57:AF58 AF62:AF63 AF67:AF68 AF72:AF73 AF77:AF78 AF82:AF83 AF87:AF88 AF92:AF93 AF97:AF98 AF102:AF103 AF107:AF108 AF112:AF113 AF117:AF118 AF122:AF123 AF127:AF128 AF132:AF133 AF142:AF143 AF147:AF148 AF152:AF153 AF157:AF158 AF162:AF163 AF167:AF168 AF172:AF173 AF177:AF178 AF182:AF183 AF187:AF188 AF192:AF193 AF197:AF198 AF202:AF203 AF207:AF208 AF212:AF213 AF217:AF218 AF222:AF223 AF227:AF228 AF232:AF233 AF237:AF238 AF242:AF243 AF247:AF248 AF252:AF253 AF257:AF258 AF262:AF263 AF267:AF268 AF137:AF138</xm:sqref>
        </x14:dataValidation>
        <x14:dataValidation type="list" allowBlank="1" showInputMessage="1" showErrorMessage="1" xr:uid="{8DBDB523-479A-4C1B-9B37-ABF7F849C612}">
          <x14:formula1>
            <xm:f>Lists!$C$2:$C$12</xm:f>
          </x14:formula1>
          <xm:sqref>AE4:AE1048576</xm:sqref>
        </x14:dataValidation>
        <x14:dataValidation type="list" allowBlank="1" showInputMessage="1" showErrorMessage="1" xr:uid="{CFD2BAA3-C017-46B9-8C7E-7B6CBC7200F3}">
          <x14:formula1>
            <xm:f>Lists!$A$2:$A$51</xm:f>
          </x14:formula1>
          <xm:sqref>A269:A1048576</xm:sqref>
        </x14:dataValidation>
        <x14:dataValidation type="list" allowBlank="1" showInputMessage="1" showErrorMessage="1" xr:uid="{4C853C0B-28B2-41AB-9FF9-05DDF81F67FC}">
          <x14:formula1>
            <xm:f>Lists!$D$2:$D$3</xm:f>
          </x14:formula1>
          <xm:sqref>AF4 AF9 AF14 AF19 AF24 AF29 AF34 AF39 AF44 AF49 AF54 AF59 AF64 AF69 AF74 AF79 AF84 AF89 AF94 AF99 AF104 AF109 AF114 AF119 AF124 AF129 AF264 AF144 AF149 AF154 AF159 AF164 AF169 AF174 AF179 AF184 AF189 AF194 AF199 AF204 AF209 AF214 AF219 AF224 AF229 AF234 AF239 AF244 AF249 AF254 AF259 AF269:AF1048576 AF134:AF135 AF139</xm:sqref>
        </x14:dataValidation>
        <x14:dataValidation type="list" allowBlank="1" showInputMessage="1" showErrorMessage="1" xr:uid="{0B30E564-D7F7-4AF5-84EA-61150411D84F}">
          <x14:formula1>
            <xm:f>Lists!$E$2:$E$3</xm:f>
          </x14:formula1>
          <xm:sqref>P4:Z268 C4:L268</xm:sqref>
        </x14:dataValidation>
        <x14:dataValidation type="list" allowBlank="1" showInputMessage="1" showErrorMessage="1" xr:uid="{1DC05439-838B-49A0-BA84-444ABFF28E48}">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AF268"/>
  <sheetViews>
    <sheetView showGridLines="0" showRowColHeaders="0" workbookViewId="0">
      <pane xSplit="2" ySplit="3" topLeftCell="C4" activePane="bottomRight" state="frozen"/>
      <selection pane="topRight" activeCell="C1" sqref="C1"/>
      <selection pane="bottomLeft" activeCell="A4" sqref="A4"/>
      <selection pane="bottomRight" activeCell="B1" sqref="B1"/>
    </sheetView>
  </sheetViews>
  <sheetFormatPr defaultRowHeight="15" x14ac:dyDescent="0.2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1" width="14.28515625" style="2" customWidth="1"/>
    <col min="12" max="12" width="9.140625" style="2"/>
    <col min="13" max="13" width="17.42578125" style="2" customWidth="1"/>
    <col min="14" max="14" width="9.140625" style="2" hidden="1" customWidth="1"/>
    <col min="15" max="15" width="13.42578125" style="7" hidden="1" customWidth="1"/>
    <col min="16" max="16" width="14.42578125" style="2" customWidth="1"/>
    <col min="17" max="17" width="13.140625" style="2" customWidth="1"/>
    <col min="18" max="18" width="15.28515625" style="2" customWidth="1"/>
    <col min="19" max="20" width="13.140625" style="2" customWidth="1"/>
    <col min="21" max="21" width="15.7109375" style="2" customWidth="1"/>
    <col min="22" max="22" width="17" style="2" customWidth="1"/>
    <col min="23" max="23" width="15.28515625" style="2" customWidth="1"/>
    <col min="24" max="25" width="14.28515625" style="2" customWidth="1"/>
    <col min="26" max="26" width="9.140625" style="2"/>
    <col min="27" max="27" width="15.7109375" style="2" customWidth="1"/>
    <col min="28" max="28" width="9.140625" style="7" hidden="1" customWidth="1"/>
    <col min="29" max="29" width="12.140625" style="7" hidden="1" customWidth="1"/>
    <col min="30" max="30" width="23.28515625" style="7" bestFit="1" customWidth="1"/>
    <col min="31" max="32" width="19.28515625" customWidth="1"/>
  </cols>
  <sheetData>
    <row r="1" spans="1:32" ht="19.5" thickBot="1" x14ac:dyDescent="0.3">
      <c r="A1" s="91" t="s">
        <v>100</v>
      </c>
      <c r="B1" s="95"/>
      <c r="C1" s="174" t="s">
        <v>42</v>
      </c>
      <c r="D1" s="174"/>
      <c r="E1" s="174"/>
      <c r="F1" s="174"/>
      <c r="G1" s="174"/>
      <c r="H1" s="174"/>
      <c r="I1" s="174"/>
      <c r="J1" s="174"/>
      <c r="K1" s="174"/>
      <c r="L1" s="174"/>
      <c r="M1" s="174"/>
      <c r="N1" s="174"/>
      <c r="O1" s="174"/>
      <c r="P1" s="172" t="s">
        <v>43</v>
      </c>
      <c r="Q1" s="172"/>
      <c r="R1" s="172"/>
      <c r="S1" s="172"/>
      <c r="T1" s="172"/>
      <c r="U1" s="172"/>
      <c r="V1" s="172"/>
      <c r="W1" s="172"/>
      <c r="X1" s="172"/>
      <c r="Y1" s="172"/>
      <c r="Z1" s="172"/>
      <c r="AA1" s="172"/>
      <c r="AB1" s="172"/>
      <c r="AC1" s="172"/>
      <c r="AD1" s="175"/>
      <c r="AE1" s="173" t="s">
        <v>19</v>
      </c>
      <c r="AF1" s="173"/>
    </row>
    <row r="2" spans="1:32" ht="31.5" thickTop="1" thickBot="1" x14ac:dyDescent="0.3">
      <c r="A2" s="92" t="s">
        <v>85</v>
      </c>
      <c r="B2" s="96"/>
      <c r="C2" s="174"/>
      <c r="D2" s="174"/>
      <c r="E2" s="174"/>
      <c r="F2" s="174"/>
      <c r="G2" s="174"/>
      <c r="H2" s="174"/>
      <c r="I2" s="174"/>
      <c r="J2" s="174"/>
      <c r="K2" s="174"/>
      <c r="L2" s="174"/>
      <c r="M2" s="174"/>
      <c r="N2" s="174"/>
      <c r="O2" s="174"/>
      <c r="P2" s="172"/>
      <c r="Q2" s="172"/>
      <c r="R2" s="172"/>
      <c r="S2" s="172"/>
      <c r="T2" s="172"/>
      <c r="U2" s="172"/>
      <c r="V2" s="172"/>
      <c r="W2" s="172"/>
      <c r="X2" s="172"/>
      <c r="Y2" s="172"/>
      <c r="Z2" s="172"/>
      <c r="AA2" s="172"/>
      <c r="AB2" s="172"/>
      <c r="AC2" s="172"/>
      <c r="AD2" s="175"/>
      <c r="AE2" s="173"/>
      <c r="AF2" s="173"/>
    </row>
    <row r="3" spans="1:32" s="1" customFormat="1" ht="46.5" thickTop="1" thickBot="1" x14ac:dyDescent="0.3">
      <c r="A3" s="62" t="s">
        <v>14</v>
      </c>
      <c r="B3" s="62" t="s">
        <v>0</v>
      </c>
      <c r="C3" s="63" t="s">
        <v>101</v>
      </c>
      <c r="D3" s="63" t="s">
        <v>102</v>
      </c>
      <c r="E3" s="63" t="s">
        <v>1</v>
      </c>
      <c r="F3" s="63" t="s">
        <v>2</v>
      </c>
      <c r="G3" s="63" t="s">
        <v>3</v>
      </c>
      <c r="H3" s="63" t="s">
        <v>4</v>
      </c>
      <c r="I3" s="63" t="s">
        <v>103</v>
      </c>
      <c r="J3" s="63" t="s">
        <v>7</v>
      </c>
      <c r="K3" s="63" t="s">
        <v>104</v>
      </c>
      <c r="L3" s="63" t="s">
        <v>8</v>
      </c>
      <c r="M3" s="63" t="s">
        <v>38</v>
      </c>
      <c r="N3" s="69" t="s">
        <v>9</v>
      </c>
      <c r="O3" s="69" t="s">
        <v>61</v>
      </c>
      <c r="P3" s="64" t="s">
        <v>6</v>
      </c>
      <c r="Q3" s="64" t="s">
        <v>105</v>
      </c>
      <c r="R3" s="64" t="s">
        <v>103</v>
      </c>
      <c r="S3" s="64" t="s">
        <v>106</v>
      </c>
      <c r="T3" s="64" t="s">
        <v>10</v>
      </c>
      <c r="U3" s="64" t="s">
        <v>5</v>
      </c>
      <c r="V3" s="64" t="s">
        <v>107</v>
      </c>
      <c r="W3" s="64" t="s">
        <v>11</v>
      </c>
      <c r="X3" s="64" t="s">
        <v>12</v>
      </c>
      <c r="Y3" s="64" t="s">
        <v>108</v>
      </c>
      <c r="Z3" s="64" t="s">
        <v>8</v>
      </c>
      <c r="AA3" s="64" t="s">
        <v>39</v>
      </c>
      <c r="AB3" s="70" t="s">
        <v>13</v>
      </c>
      <c r="AC3" s="70" t="s">
        <v>57</v>
      </c>
      <c r="AD3" s="176" t="s">
        <v>58</v>
      </c>
      <c r="AE3" s="65" t="s">
        <v>18</v>
      </c>
      <c r="AF3" s="65" t="s">
        <v>33</v>
      </c>
    </row>
    <row r="4" spans="1:32" ht="15.75" thickTop="1" x14ac:dyDescent="0.25">
      <c r="A4" s="180"/>
      <c r="B4" s="60"/>
      <c r="C4" s="61"/>
      <c r="D4" s="61"/>
      <c r="E4" s="61"/>
      <c r="F4" s="61"/>
      <c r="G4" s="61"/>
      <c r="H4" s="61"/>
      <c r="I4" s="61"/>
      <c r="J4" s="61"/>
      <c r="K4" s="61"/>
      <c r="L4" s="61"/>
      <c r="M4" s="165"/>
      <c r="N4" s="122">
        <f>COUNTIF(C4:L8,"y")</f>
        <v>0</v>
      </c>
      <c r="O4" s="146" t="str">
        <f>IF(N4&gt;0,"OK","No Observation")</f>
        <v>No Observation</v>
      </c>
      <c r="P4" s="61"/>
      <c r="Q4" s="61"/>
      <c r="R4" s="61"/>
      <c r="S4" s="61"/>
      <c r="T4" s="61"/>
      <c r="U4" s="61"/>
      <c r="V4" s="61"/>
      <c r="W4" s="61"/>
      <c r="X4" s="61"/>
      <c r="Y4" s="61"/>
      <c r="Z4" s="61"/>
      <c r="AA4" s="165"/>
      <c r="AB4" s="122">
        <f>COUNTIF(P4:Z8,"Y")</f>
        <v>0</v>
      </c>
      <c r="AC4" s="146" t="str">
        <f>IF(AB4&gt;0,"OK","No Debrief")</f>
        <v>No Debrief</v>
      </c>
      <c r="AD4" s="56" t="s">
        <v>62</v>
      </c>
      <c r="AE4" s="150"/>
      <c r="AF4" s="149"/>
    </row>
    <row r="5" spans="1:32" x14ac:dyDescent="0.25">
      <c r="A5" s="181"/>
      <c r="B5" s="35"/>
      <c r="C5" s="36"/>
      <c r="D5" s="36"/>
      <c r="E5" s="36"/>
      <c r="F5" s="36"/>
      <c r="G5" s="36"/>
      <c r="H5" s="36"/>
      <c r="I5" s="36"/>
      <c r="J5" s="36"/>
      <c r="K5" s="36"/>
      <c r="L5" s="36"/>
      <c r="M5" s="144"/>
      <c r="N5" s="123"/>
      <c r="O5" s="147"/>
      <c r="P5" s="36"/>
      <c r="Q5" s="36"/>
      <c r="R5" s="36"/>
      <c r="S5" s="36"/>
      <c r="T5" s="36"/>
      <c r="U5" s="36"/>
      <c r="V5" s="36"/>
      <c r="W5" s="36"/>
      <c r="X5" s="36"/>
      <c r="Y5" s="36"/>
      <c r="Z5" s="36"/>
      <c r="AA5" s="144"/>
      <c r="AB5" s="123"/>
      <c r="AC5" s="147"/>
      <c r="AD5" s="94" t="str">
        <f>IF(O4="OK", "Yes", "No")</f>
        <v>No</v>
      </c>
      <c r="AE5" s="126"/>
      <c r="AF5" s="150"/>
    </row>
    <row r="6" spans="1:32" x14ac:dyDescent="0.25">
      <c r="A6" s="181"/>
      <c r="B6" s="35"/>
      <c r="C6" s="36"/>
      <c r="D6" s="36"/>
      <c r="E6" s="36"/>
      <c r="F6" s="36"/>
      <c r="G6" s="36"/>
      <c r="H6" s="36"/>
      <c r="I6" s="36"/>
      <c r="J6" s="36"/>
      <c r="K6" s="36"/>
      <c r="L6" s="36"/>
      <c r="M6" s="144"/>
      <c r="N6" s="123"/>
      <c r="O6" s="147"/>
      <c r="P6" s="36"/>
      <c r="Q6" s="36"/>
      <c r="R6" s="36"/>
      <c r="S6" s="36"/>
      <c r="T6" s="36"/>
      <c r="U6" s="36"/>
      <c r="V6" s="36"/>
      <c r="W6" s="36"/>
      <c r="X6" s="36"/>
      <c r="Y6" s="36"/>
      <c r="Z6" s="36"/>
      <c r="AA6" s="144"/>
      <c r="AB6" s="123"/>
      <c r="AC6" s="147"/>
      <c r="AD6" s="55" t="s">
        <v>63</v>
      </c>
      <c r="AE6" s="126"/>
      <c r="AF6" s="93" t="s">
        <v>86</v>
      </c>
    </row>
    <row r="7" spans="1:32" x14ac:dyDescent="0.25">
      <c r="A7" s="181"/>
      <c r="B7" s="35"/>
      <c r="C7" s="36"/>
      <c r="D7" s="36"/>
      <c r="E7" s="36"/>
      <c r="F7" s="36"/>
      <c r="G7" s="36"/>
      <c r="H7" s="36"/>
      <c r="I7" s="36"/>
      <c r="J7" s="36"/>
      <c r="K7" s="36"/>
      <c r="L7" s="36"/>
      <c r="M7" s="144"/>
      <c r="N7" s="123"/>
      <c r="O7" s="147"/>
      <c r="P7" s="36"/>
      <c r="Q7" s="36"/>
      <c r="R7" s="36"/>
      <c r="S7" s="36"/>
      <c r="T7" s="36"/>
      <c r="U7" s="36"/>
      <c r="V7" s="36"/>
      <c r="W7" s="36"/>
      <c r="X7" s="36"/>
      <c r="Y7" s="36"/>
      <c r="Z7" s="36"/>
      <c r="AA7" s="144"/>
      <c r="AB7" s="123"/>
      <c r="AC7" s="147"/>
      <c r="AD7" s="94" t="str">
        <f>IF(AC4="OK","Yes","No")</f>
        <v>No</v>
      </c>
      <c r="AE7" s="126"/>
      <c r="AF7" s="134"/>
    </row>
    <row r="8" spans="1:32" x14ac:dyDescent="0.25">
      <c r="A8" s="182"/>
      <c r="B8" s="37"/>
      <c r="C8" s="38"/>
      <c r="D8" s="38"/>
      <c r="E8" s="38"/>
      <c r="F8" s="38"/>
      <c r="G8" s="38"/>
      <c r="H8" s="38"/>
      <c r="I8" s="38"/>
      <c r="J8" s="38"/>
      <c r="K8" s="38"/>
      <c r="L8" s="38"/>
      <c r="M8" s="145"/>
      <c r="N8" s="124"/>
      <c r="O8" s="148"/>
      <c r="P8" s="38"/>
      <c r="Q8" s="38"/>
      <c r="R8" s="38"/>
      <c r="S8" s="38"/>
      <c r="T8" s="38"/>
      <c r="U8" s="38"/>
      <c r="V8" s="38"/>
      <c r="W8" s="38"/>
      <c r="X8" s="38"/>
      <c r="Y8" s="38"/>
      <c r="Z8" s="38"/>
      <c r="AA8" s="145"/>
      <c r="AB8" s="124"/>
      <c r="AC8" s="148"/>
      <c r="AD8" s="57" t="str">
        <f>IF(AND(AD5="Yes",AD7="Yes"),"Cycle Complete","Cycle Incomplete")</f>
        <v>Cycle Incomplete</v>
      </c>
      <c r="AE8" s="127"/>
      <c r="AF8" s="135"/>
    </row>
    <row r="9" spans="1:32" x14ac:dyDescent="0.25">
      <c r="A9" s="152"/>
      <c r="B9" s="39"/>
      <c r="C9" s="40"/>
      <c r="D9" s="40"/>
      <c r="E9" s="52"/>
      <c r="F9" s="40"/>
      <c r="G9" s="52"/>
      <c r="H9" s="40"/>
      <c r="I9" s="52"/>
      <c r="J9" s="40"/>
      <c r="K9" s="40"/>
      <c r="L9" s="40"/>
      <c r="M9" s="169"/>
      <c r="N9" s="131">
        <f>COUNTIF(C9:L13,"y")</f>
        <v>0</v>
      </c>
      <c r="O9" s="140" t="str">
        <f t="shared" ref="O9" si="0">IF(N9&gt;0,"OK","No Observation")</f>
        <v>No Observation</v>
      </c>
      <c r="P9" s="40"/>
      <c r="Q9" s="40"/>
      <c r="R9" s="40"/>
      <c r="S9" s="40"/>
      <c r="T9" s="40"/>
      <c r="U9" s="40"/>
      <c r="V9" s="40"/>
      <c r="W9" s="40"/>
      <c r="X9" s="40"/>
      <c r="Y9" s="40"/>
      <c r="Z9" s="40"/>
      <c r="AA9" s="169"/>
      <c r="AB9" s="131">
        <f>COUNTIF(P9:Z13,"Y")</f>
        <v>0</v>
      </c>
      <c r="AC9" s="140" t="str">
        <f t="shared" ref="AC9" si="1">IF(AB9&gt;0,"OK","No Debrief")</f>
        <v>No Debrief</v>
      </c>
      <c r="AD9" s="68" t="s">
        <v>62</v>
      </c>
      <c r="AE9" s="177"/>
      <c r="AF9" s="136"/>
    </row>
    <row r="10" spans="1:32" x14ac:dyDescent="0.25">
      <c r="A10" s="153"/>
      <c r="B10" s="41"/>
      <c r="C10" s="51"/>
      <c r="D10" s="42"/>
      <c r="E10" s="42"/>
      <c r="F10" s="42"/>
      <c r="G10" s="42"/>
      <c r="H10" s="42"/>
      <c r="I10" s="42"/>
      <c r="J10" s="42"/>
      <c r="K10" s="42"/>
      <c r="L10" s="42"/>
      <c r="M10" s="170"/>
      <c r="N10" s="132"/>
      <c r="O10" s="141"/>
      <c r="P10" s="42"/>
      <c r="Q10" s="42"/>
      <c r="R10" s="42"/>
      <c r="S10" s="42"/>
      <c r="T10" s="42"/>
      <c r="U10" s="42"/>
      <c r="V10" s="42"/>
      <c r="W10" s="42"/>
      <c r="X10" s="42"/>
      <c r="Y10" s="51"/>
      <c r="Z10" s="42"/>
      <c r="AA10" s="170"/>
      <c r="AB10" s="132"/>
      <c r="AC10" s="141"/>
      <c r="AD10" s="94" t="str">
        <f>IF(O9="OK", "Yes", "No")</f>
        <v>No</v>
      </c>
      <c r="AE10" s="178"/>
      <c r="AF10" s="137"/>
    </row>
    <row r="11" spans="1:32" x14ac:dyDescent="0.25">
      <c r="A11" s="153"/>
      <c r="B11" s="41"/>
      <c r="C11" s="42"/>
      <c r="D11" s="42"/>
      <c r="E11" s="42"/>
      <c r="F11" s="42"/>
      <c r="G11" s="42"/>
      <c r="H11" s="42"/>
      <c r="I11" s="42"/>
      <c r="J11" s="42"/>
      <c r="K11" s="42"/>
      <c r="L11" s="42"/>
      <c r="M11" s="170"/>
      <c r="N11" s="132"/>
      <c r="O11" s="141"/>
      <c r="P11" s="42"/>
      <c r="Q11" s="42"/>
      <c r="R11" s="42"/>
      <c r="S11" s="42"/>
      <c r="T11" s="42"/>
      <c r="U11" s="42"/>
      <c r="V11" s="42"/>
      <c r="W11" s="42"/>
      <c r="X11" s="42"/>
      <c r="Y11" s="42"/>
      <c r="Z11" s="42"/>
      <c r="AA11" s="170"/>
      <c r="AB11" s="132"/>
      <c r="AC11" s="141"/>
      <c r="AD11" s="55" t="s">
        <v>63</v>
      </c>
      <c r="AE11" s="178"/>
      <c r="AF11" s="93" t="s">
        <v>86</v>
      </c>
    </row>
    <row r="12" spans="1:32" x14ac:dyDescent="0.25">
      <c r="A12" s="154"/>
      <c r="B12" s="41"/>
      <c r="C12" s="42"/>
      <c r="D12" s="42"/>
      <c r="E12" s="42"/>
      <c r="F12" s="42"/>
      <c r="G12" s="42"/>
      <c r="H12" s="42"/>
      <c r="I12" s="42"/>
      <c r="J12" s="42"/>
      <c r="K12" s="42"/>
      <c r="L12" s="42"/>
      <c r="M12" s="170"/>
      <c r="N12" s="132"/>
      <c r="O12" s="141"/>
      <c r="P12" s="42"/>
      <c r="Q12" s="42"/>
      <c r="R12" s="42"/>
      <c r="S12" s="42"/>
      <c r="T12" s="42"/>
      <c r="U12" s="42"/>
      <c r="V12" s="42"/>
      <c r="W12" s="42"/>
      <c r="X12" s="42"/>
      <c r="Y12" s="42"/>
      <c r="Z12" s="42"/>
      <c r="AA12" s="170"/>
      <c r="AB12" s="132"/>
      <c r="AC12" s="141"/>
      <c r="AD12" s="94" t="str">
        <f>IF(AC9="OK","Yes","No")</f>
        <v>No</v>
      </c>
      <c r="AE12" s="178"/>
      <c r="AF12" s="138"/>
    </row>
    <row r="13" spans="1:32" x14ac:dyDescent="0.25">
      <c r="A13" s="53" t="str">
        <f>IF(AND(B9&gt;0, AD8="Cycle Complete"), "", "Caution: Previous cycle incomplete")</f>
        <v>Caution: Previous cycle incomplete</v>
      </c>
      <c r="B13" s="43"/>
      <c r="C13" s="44"/>
      <c r="D13" s="44"/>
      <c r="E13" s="44"/>
      <c r="F13" s="44"/>
      <c r="G13" s="44"/>
      <c r="H13" s="44"/>
      <c r="I13" s="44"/>
      <c r="J13" s="44"/>
      <c r="K13" s="44"/>
      <c r="L13" s="44"/>
      <c r="M13" s="171"/>
      <c r="N13" s="133"/>
      <c r="O13" s="142"/>
      <c r="P13" s="44"/>
      <c r="Q13" s="44"/>
      <c r="R13" s="44"/>
      <c r="S13" s="44"/>
      <c r="T13" s="44"/>
      <c r="U13" s="44"/>
      <c r="V13" s="44"/>
      <c r="W13" s="44"/>
      <c r="X13" s="44"/>
      <c r="Y13" s="44"/>
      <c r="Z13" s="44"/>
      <c r="AA13" s="171"/>
      <c r="AB13" s="133"/>
      <c r="AC13" s="142"/>
      <c r="AD13" s="57" t="str">
        <f>IF(AND(AD10="Yes",AD12="Yes"),"Cycle Complete","Cycle Incomplete")</f>
        <v>Cycle Incomplete</v>
      </c>
      <c r="AE13" s="179"/>
      <c r="AF13" s="139"/>
    </row>
    <row r="14" spans="1:32" ht="15" customHeight="1" x14ac:dyDescent="0.25">
      <c r="A14" s="155"/>
      <c r="B14" s="33"/>
      <c r="C14" s="34"/>
      <c r="D14" s="34"/>
      <c r="E14" s="34"/>
      <c r="F14" s="34"/>
      <c r="G14" s="34"/>
      <c r="H14" s="34"/>
      <c r="I14" s="34"/>
      <c r="J14" s="34"/>
      <c r="K14" s="34"/>
      <c r="L14" s="34"/>
      <c r="M14" s="143"/>
      <c r="N14" s="122">
        <f>COUNTIF(C14:L18,"y")</f>
        <v>0</v>
      </c>
      <c r="O14" s="146" t="str">
        <f t="shared" ref="O14" si="2">IF(N14&gt;0,"OK","No Observation")</f>
        <v>No Observation</v>
      </c>
      <c r="P14" s="34"/>
      <c r="Q14" s="34"/>
      <c r="R14" s="34"/>
      <c r="S14" s="34"/>
      <c r="T14" s="34"/>
      <c r="U14" s="34"/>
      <c r="V14" s="34"/>
      <c r="W14" s="34"/>
      <c r="X14" s="34"/>
      <c r="Y14" s="34"/>
      <c r="Z14" s="34"/>
      <c r="AA14" s="143"/>
      <c r="AB14" s="122">
        <f>COUNTIF(P14:Z18,"Y")</f>
        <v>0</v>
      </c>
      <c r="AC14" s="146" t="str">
        <f t="shared" ref="AC14:AC24" si="3">IF(AB14&gt;0,"OK","No Debrief")</f>
        <v>No Debrief</v>
      </c>
      <c r="AD14" s="68" t="s">
        <v>62</v>
      </c>
      <c r="AE14" s="125"/>
      <c r="AF14" s="151"/>
    </row>
    <row r="15" spans="1:32" x14ac:dyDescent="0.25">
      <c r="A15" s="156"/>
      <c r="B15" s="35"/>
      <c r="C15" s="36"/>
      <c r="D15" s="36"/>
      <c r="E15" s="36"/>
      <c r="F15" s="36"/>
      <c r="G15" s="36"/>
      <c r="H15" s="36"/>
      <c r="I15" s="36"/>
      <c r="J15" s="36"/>
      <c r="K15" s="36"/>
      <c r="L15" s="36"/>
      <c r="M15" s="144"/>
      <c r="N15" s="123"/>
      <c r="O15" s="147"/>
      <c r="P15" s="36"/>
      <c r="Q15" s="36"/>
      <c r="R15" s="36"/>
      <c r="S15" s="36"/>
      <c r="T15" s="36"/>
      <c r="U15" s="36"/>
      <c r="V15" s="36"/>
      <c r="W15" s="36"/>
      <c r="X15" s="36"/>
      <c r="Y15" s="36"/>
      <c r="Z15" s="36"/>
      <c r="AA15" s="144"/>
      <c r="AB15" s="123"/>
      <c r="AC15" s="147"/>
      <c r="AD15" s="94" t="str">
        <f>IF(O14="OK", "Yes", "No")</f>
        <v>No</v>
      </c>
      <c r="AE15" s="126"/>
      <c r="AF15" s="150"/>
    </row>
    <row r="16" spans="1:32" x14ac:dyDescent="0.25">
      <c r="A16" s="156"/>
      <c r="B16" s="35"/>
      <c r="C16" s="36"/>
      <c r="D16" s="36"/>
      <c r="E16" s="36"/>
      <c r="F16" s="36"/>
      <c r="G16" s="36"/>
      <c r="H16" s="36"/>
      <c r="I16" s="36"/>
      <c r="J16" s="36"/>
      <c r="K16" s="36"/>
      <c r="L16" s="36"/>
      <c r="M16" s="144"/>
      <c r="N16" s="123"/>
      <c r="O16" s="147"/>
      <c r="P16" s="36"/>
      <c r="Q16" s="36"/>
      <c r="R16" s="36"/>
      <c r="S16" s="36"/>
      <c r="T16" s="36"/>
      <c r="U16" s="36"/>
      <c r="V16" s="36"/>
      <c r="W16" s="36"/>
      <c r="X16" s="36"/>
      <c r="Y16" s="36"/>
      <c r="Z16" s="36"/>
      <c r="AA16" s="144"/>
      <c r="AB16" s="123"/>
      <c r="AC16" s="147"/>
      <c r="AD16" s="55" t="s">
        <v>63</v>
      </c>
      <c r="AE16" s="126"/>
      <c r="AF16" s="93" t="s">
        <v>86</v>
      </c>
    </row>
    <row r="17" spans="1:32" x14ac:dyDescent="0.25">
      <c r="A17" s="157"/>
      <c r="B17" s="35"/>
      <c r="C17" s="36"/>
      <c r="D17" s="36"/>
      <c r="E17" s="36"/>
      <c r="F17" s="36"/>
      <c r="G17" s="36"/>
      <c r="H17" s="36"/>
      <c r="I17" s="36"/>
      <c r="J17" s="36"/>
      <c r="K17" s="36"/>
      <c r="L17" s="36"/>
      <c r="M17" s="144"/>
      <c r="N17" s="123"/>
      <c r="O17" s="147"/>
      <c r="P17" s="36"/>
      <c r="Q17" s="36"/>
      <c r="R17" s="36"/>
      <c r="S17" s="36"/>
      <c r="T17" s="36"/>
      <c r="U17" s="36"/>
      <c r="V17" s="36"/>
      <c r="W17" s="36"/>
      <c r="X17" s="36"/>
      <c r="Y17" s="36"/>
      <c r="Z17" s="36"/>
      <c r="AA17" s="144"/>
      <c r="AB17" s="123"/>
      <c r="AC17" s="147"/>
      <c r="AD17" s="94" t="str">
        <f>IF(AC14="OK","Yes","No")</f>
        <v>No</v>
      </c>
      <c r="AE17" s="126"/>
      <c r="AF17" s="134"/>
    </row>
    <row r="18" spans="1:32" x14ac:dyDescent="0.25">
      <c r="A18" s="71" t="str">
        <f>IF(AD13="Cycle Complete", "", "Caution: Previous cycle incomplete")</f>
        <v>Caution: Previous cycle incomplete</v>
      </c>
      <c r="B18" s="37"/>
      <c r="C18" s="38"/>
      <c r="D18" s="38"/>
      <c r="E18" s="38"/>
      <c r="F18" s="38"/>
      <c r="G18" s="38"/>
      <c r="H18" s="38"/>
      <c r="I18" s="38"/>
      <c r="J18" s="38"/>
      <c r="K18" s="38"/>
      <c r="L18" s="38"/>
      <c r="M18" s="145"/>
      <c r="N18" s="124"/>
      <c r="O18" s="148"/>
      <c r="P18" s="38"/>
      <c r="Q18" s="38"/>
      <c r="R18" s="38"/>
      <c r="S18" s="38"/>
      <c r="T18" s="38"/>
      <c r="U18" s="38"/>
      <c r="V18" s="38"/>
      <c r="W18" s="38"/>
      <c r="X18" s="38"/>
      <c r="Y18" s="38"/>
      <c r="Z18" s="38"/>
      <c r="AA18" s="145"/>
      <c r="AB18" s="124"/>
      <c r="AC18" s="148"/>
      <c r="AD18" s="57" t="str">
        <f>IF(AND(AD15="Yes",AD17="Yes"),"Cycle Complete","Cycle Incomplete")</f>
        <v>Cycle Incomplete</v>
      </c>
      <c r="AE18" s="127"/>
      <c r="AF18" s="135"/>
    </row>
    <row r="19" spans="1:32" ht="15" customHeight="1" x14ac:dyDescent="0.25">
      <c r="A19" s="152"/>
      <c r="B19" s="45"/>
      <c r="C19" s="46"/>
      <c r="D19" s="46"/>
      <c r="E19" s="46"/>
      <c r="F19" s="46"/>
      <c r="G19" s="46"/>
      <c r="H19" s="46"/>
      <c r="I19" s="46"/>
      <c r="J19" s="46"/>
      <c r="K19" s="46"/>
      <c r="L19" s="46"/>
      <c r="M19" s="128"/>
      <c r="N19" s="131">
        <f>COUNTIF(C19:L23,"y")</f>
        <v>0</v>
      </c>
      <c r="O19" s="140" t="str">
        <f t="shared" ref="O19" si="4">IF(N19&gt;0,"OK","No Observation")</f>
        <v>No Observation</v>
      </c>
      <c r="P19" s="46"/>
      <c r="Q19" s="46"/>
      <c r="R19" s="46"/>
      <c r="S19" s="46"/>
      <c r="T19" s="46"/>
      <c r="U19" s="46"/>
      <c r="V19" s="46"/>
      <c r="W19" s="46"/>
      <c r="X19" s="46"/>
      <c r="Y19" s="46"/>
      <c r="Z19" s="46"/>
      <c r="AA19" s="128"/>
      <c r="AB19" s="131">
        <f>COUNTIF(P19:Z23,"Y")</f>
        <v>0</v>
      </c>
      <c r="AC19" s="140" t="str">
        <f t="shared" si="3"/>
        <v>No Debrief</v>
      </c>
      <c r="AD19" s="68" t="s">
        <v>62</v>
      </c>
      <c r="AE19" s="119"/>
      <c r="AF19" s="136"/>
    </row>
    <row r="20" spans="1:32" x14ac:dyDescent="0.25">
      <c r="A20" s="153"/>
      <c r="B20" s="47"/>
      <c r="C20" s="48"/>
      <c r="D20" s="48"/>
      <c r="E20" s="48"/>
      <c r="F20" s="48"/>
      <c r="G20" s="48"/>
      <c r="H20" s="48"/>
      <c r="I20" s="48"/>
      <c r="J20" s="48"/>
      <c r="K20" s="48"/>
      <c r="L20" s="48"/>
      <c r="M20" s="129"/>
      <c r="N20" s="132"/>
      <c r="O20" s="141"/>
      <c r="P20" s="48"/>
      <c r="Q20" s="48"/>
      <c r="R20" s="48"/>
      <c r="S20" s="48"/>
      <c r="T20" s="48"/>
      <c r="U20" s="48"/>
      <c r="V20" s="48"/>
      <c r="W20" s="48"/>
      <c r="X20" s="48"/>
      <c r="Y20" s="48"/>
      <c r="Z20" s="48"/>
      <c r="AA20" s="129"/>
      <c r="AB20" s="132"/>
      <c r="AC20" s="141"/>
      <c r="AD20" s="94" t="str">
        <f>IF(O19="OK", "Yes", "No")</f>
        <v>No</v>
      </c>
      <c r="AE20" s="120"/>
      <c r="AF20" s="137"/>
    </row>
    <row r="21" spans="1:32" x14ac:dyDescent="0.25">
      <c r="A21" s="153"/>
      <c r="B21" s="47"/>
      <c r="C21" s="48"/>
      <c r="D21" s="48"/>
      <c r="E21" s="48"/>
      <c r="F21" s="48"/>
      <c r="G21" s="48"/>
      <c r="H21" s="48"/>
      <c r="I21" s="48"/>
      <c r="J21" s="48"/>
      <c r="K21" s="48"/>
      <c r="L21" s="48"/>
      <c r="M21" s="129"/>
      <c r="N21" s="132"/>
      <c r="O21" s="141"/>
      <c r="P21" s="48"/>
      <c r="Q21" s="48"/>
      <c r="R21" s="48"/>
      <c r="S21" s="48"/>
      <c r="T21" s="48"/>
      <c r="U21" s="48"/>
      <c r="V21" s="48"/>
      <c r="W21" s="48"/>
      <c r="X21" s="48"/>
      <c r="Y21" s="48"/>
      <c r="Z21" s="48"/>
      <c r="AA21" s="129"/>
      <c r="AB21" s="132"/>
      <c r="AC21" s="141"/>
      <c r="AD21" s="55" t="s">
        <v>63</v>
      </c>
      <c r="AE21" s="120"/>
      <c r="AF21" s="93" t="s">
        <v>86</v>
      </c>
    </row>
    <row r="22" spans="1:32" x14ac:dyDescent="0.25">
      <c r="A22" s="154"/>
      <c r="B22" s="47"/>
      <c r="C22" s="48"/>
      <c r="D22" s="48"/>
      <c r="E22" s="48"/>
      <c r="F22" s="48"/>
      <c r="G22" s="48"/>
      <c r="H22" s="48"/>
      <c r="I22" s="48"/>
      <c r="J22" s="48"/>
      <c r="K22" s="48"/>
      <c r="L22" s="48"/>
      <c r="M22" s="129"/>
      <c r="N22" s="132"/>
      <c r="O22" s="141"/>
      <c r="P22" s="48"/>
      <c r="Q22" s="48"/>
      <c r="R22" s="48"/>
      <c r="S22" s="48"/>
      <c r="T22" s="48"/>
      <c r="U22" s="48"/>
      <c r="V22" s="48"/>
      <c r="W22" s="48"/>
      <c r="X22" s="48"/>
      <c r="Y22" s="48"/>
      <c r="Z22" s="48"/>
      <c r="AA22" s="129"/>
      <c r="AB22" s="132"/>
      <c r="AC22" s="141"/>
      <c r="AD22" s="94" t="str">
        <f>IF(AC19="OK","Yes","No")</f>
        <v>No</v>
      </c>
      <c r="AE22" s="120"/>
      <c r="AF22" s="138"/>
    </row>
    <row r="23" spans="1:32" x14ac:dyDescent="0.25">
      <c r="A23" s="53" t="str">
        <f>IF(AD18="Cycle Complete", "", "Caution: Previous cycle incomplete")</f>
        <v>Caution: Previous cycle incomplete</v>
      </c>
      <c r="B23" s="49"/>
      <c r="C23" s="50"/>
      <c r="D23" s="50"/>
      <c r="E23" s="50"/>
      <c r="F23" s="50"/>
      <c r="G23" s="50"/>
      <c r="H23" s="50"/>
      <c r="I23" s="50"/>
      <c r="J23" s="50"/>
      <c r="K23" s="50"/>
      <c r="L23" s="50"/>
      <c r="M23" s="130"/>
      <c r="N23" s="133"/>
      <c r="O23" s="142"/>
      <c r="P23" s="50"/>
      <c r="Q23" s="50"/>
      <c r="R23" s="50"/>
      <c r="S23" s="50"/>
      <c r="T23" s="50"/>
      <c r="U23" s="50"/>
      <c r="V23" s="50"/>
      <c r="W23" s="50"/>
      <c r="X23" s="50"/>
      <c r="Y23" s="50"/>
      <c r="Z23" s="50"/>
      <c r="AA23" s="130"/>
      <c r="AB23" s="133"/>
      <c r="AC23" s="142"/>
      <c r="AD23" s="57" t="str">
        <f>IF(AND(AD20="Yes",AD22="Yes"),"Cycle Complete","Cycle Incomplete")</f>
        <v>Cycle Incomplete</v>
      </c>
      <c r="AE23" s="121"/>
      <c r="AF23" s="139"/>
    </row>
    <row r="24" spans="1:32" ht="15" customHeight="1" x14ac:dyDescent="0.25">
      <c r="A24" s="155"/>
      <c r="B24" s="33"/>
      <c r="C24" s="34"/>
      <c r="D24" s="34"/>
      <c r="E24" s="34"/>
      <c r="F24" s="34"/>
      <c r="G24" s="34"/>
      <c r="H24" s="34"/>
      <c r="I24" s="34"/>
      <c r="J24" s="34"/>
      <c r="K24" s="34"/>
      <c r="L24" s="34"/>
      <c r="M24" s="143"/>
      <c r="N24" s="122">
        <f>COUNTIF(C24:L28,"y")</f>
        <v>0</v>
      </c>
      <c r="O24" s="146" t="str">
        <f t="shared" ref="O24" si="5">IF(N24&gt;0,"OK","No Observation")</f>
        <v>No Observation</v>
      </c>
      <c r="P24" s="34"/>
      <c r="Q24" s="34"/>
      <c r="R24" s="34"/>
      <c r="S24" s="34"/>
      <c r="T24" s="34"/>
      <c r="U24" s="34"/>
      <c r="V24" s="34"/>
      <c r="W24" s="34"/>
      <c r="X24" s="34"/>
      <c r="Y24" s="34"/>
      <c r="Z24" s="34"/>
      <c r="AA24" s="143"/>
      <c r="AB24" s="122">
        <f>COUNTIF(P24:Z28,"Y")</f>
        <v>0</v>
      </c>
      <c r="AC24" s="146" t="str">
        <f t="shared" si="3"/>
        <v>No Debrief</v>
      </c>
      <c r="AD24" s="68" t="s">
        <v>62</v>
      </c>
      <c r="AE24" s="125"/>
      <c r="AF24" s="151"/>
    </row>
    <row r="25" spans="1:32" x14ac:dyDescent="0.25">
      <c r="A25" s="156"/>
      <c r="B25" s="35"/>
      <c r="C25" s="36"/>
      <c r="D25" s="36"/>
      <c r="E25" s="36"/>
      <c r="F25" s="36"/>
      <c r="G25" s="36"/>
      <c r="H25" s="36"/>
      <c r="I25" s="36"/>
      <c r="J25" s="36"/>
      <c r="K25" s="36"/>
      <c r="L25" s="36"/>
      <c r="M25" s="144"/>
      <c r="N25" s="123"/>
      <c r="O25" s="147"/>
      <c r="P25" s="36"/>
      <c r="Q25" s="36"/>
      <c r="R25" s="36"/>
      <c r="S25" s="36"/>
      <c r="T25" s="36"/>
      <c r="U25" s="36"/>
      <c r="V25" s="36"/>
      <c r="W25" s="36"/>
      <c r="X25" s="36"/>
      <c r="Y25" s="36"/>
      <c r="Z25" s="36"/>
      <c r="AA25" s="144"/>
      <c r="AB25" s="123"/>
      <c r="AC25" s="147"/>
      <c r="AD25" s="94" t="str">
        <f>IF(O24="OK", "Yes", "No")</f>
        <v>No</v>
      </c>
      <c r="AE25" s="126"/>
      <c r="AF25" s="150"/>
    </row>
    <row r="26" spans="1:32" x14ac:dyDescent="0.25">
      <c r="A26" s="156"/>
      <c r="B26" s="35"/>
      <c r="C26" s="36"/>
      <c r="D26" s="36"/>
      <c r="E26" s="36"/>
      <c r="F26" s="36"/>
      <c r="G26" s="36"/>
      <c r="H26" s="36"/>
      <c r="I26" s="36"/>
      <c r="J26" s="36"/>
      <c r="K26" s="36"/>
      <c r="L26" s="36"/>
      <c r="M26" s="144"/>
      <c r="N26" s="123"/>
      <c r="O26" s="147"/>
      <c r="P26" s="36"/>
      <c r="Q26" s="36"/>
      <c r="R26" s="36"/>
      <c r="S26" s="36"/>
      <c r="T26" s="36"/>
      <c r="U26" s="36"/>
      <c r="V26" s="36"/>
      <c r="W26" s="36"/>
      <c r="X26" s="36"/>
      <c r="Y26" s="36"/>
      <c r="Z26" s="36"/>
      <c r="AA26" s="144"/>
      <c r="AB26" s="123"/>
      <c r="AC26" s="147"/>
      <c r="AD26" s="55" t="s">
        <v>63</v>
      </c>
      <c r="AE26" s="126"/>
      <c r="AF26" s="93" t="s">
        <v>86</v>
      </c>
    </row>
    <row r="27" spans="1:32" x14ac:dyDescent="0.25">
      <c r="A27" s="157"/>
      <c r="B27" s="35"/>
      <c r="C27" s="36"/>
      <c r="D27" s="36"/>
      <c r="E27" s="36"/>
      <c r="F27" s="36"/>
      <c r="G27" s="36"/>
      <c r="H27" s="36"/>
      <c r="I27" s="36"/>
      <c r="J27" s="36"/>
      <c r="K27" s="36"/>
      <c r="L27" s="36"/>
      <c r="M27" s="144"/>
      <c r="N27" s="123"/>
      <c r="O27" s="147"/>
      <c r="P27" s="36"/>
      <c r="Q27" s="36"/>
      <c r="R27" s="36"/>
      <c r="S27" s="36"/>
      <c r="T27" s="36"/>
      <c r="U27" s="36"/>
      <c r="V27" s="36"/>
      <c r="W27" s="36"/>
      <c r="X27" s="36"/>
      <c r="Y27" s="36"/>
      <c r="Z27" s="36"/>
      <c r="AA27" s="144"/>
      <c r="AB27" s="123"/>
      <c r="AC27" s="147"/>
      <c r="AD27" s="94" t="str">
        <f>IF(AC24="OK","Yes","No")</f>
        <v>No</v>
      </c>
      <c r="AE27" s="126"/>
      <c r="AF27" s="134"/>
    </row>
    <row r="28" spans="1:32" x14ac:dyDescent="0.25">
      <c r="A28" s="71" t="str">
        <f>IF(AD23="Cycle Complete", "", "Caution: Previous cycle incomplete")</f>
        <v>Caution: Previous cycle incomplete</v>
      </c>
      <c r="B28" s="37"/>
      <c r="C28" s="38"/>
      <c r="D28" s="38"/>
      <c r="E28" s="38"/>
      <c r="F28" s="38"/>
      <c r="G28" s="38"/>
      <c r="H28" s="38"/>
      <c r="I28" s="38"/>
      <c r="J28" s="38"/>
      <c r="K28" s="38"/>
      <c r="L28" s="38"/>
      <c r="M28" s="145"/>
      <c r="N28" s="124"/>
      <c r="O28" s="148"/>
      <c r="P28" s="38"/>
      <c r="Q28" s="38"/>
      <c r="R28" s="38"/>
      <c r="S28" s="38"/>
      <c r="T28" s="38"/>
      <c r="U28" s="38"/>
      <c r="V28" s="38"/>
      <c r="W28" s="38"/>
      <c r="X28" s="38"/>
      <c r="Y28" s="38"/>
      <c r="Z28" s="38"/>
      <c r="AA28" s="145"/>
      <c r="AB28" s="124"/>
      <c r="AC28" s="148"/>
      <c r="AD28" s="57" t="str">
        <f>IF(AND(AD25="Yes",AD27="Yes"),"Cycle Complete","Cycle Incomplete")</f>
        <v>Cycle Incomplete</v>
      </c>
      <c r="AE28" s="127"/>
      <c r="AF28" s="135"/>
    </row>
    <row r="29" spans="1:32" ht="15" customHeight="1" x14ac:dyDescent="0.25">
      <c r="A29" s="152"/>
      <c r="B29" s="45"/>
      <c r="C29" s="46"/>
      <c r="D29" s="46"/>
      <c r="E29" s="46"/>
      <c r="F29" s="46"/>
      <c r="G29" s="46"/>
      <c r="H29" s="46"/>
      <c r="I29" s="46"/>
      <c r="J29" s="46"/>
      <c r="K29" s="46"/>
      <c r="L29" s="46"/>
      <c r="M29" s="166"/>
      <c r="N29" s="131">
        <f>COUNTIF(C29:L33,"y")</f>
        <v>0</v>
      </c>
      <c r="O29" s="140" t="str">
        <f t="shared" ref="O29" si="6">IF(N29&gt;0,"OK","No Observation")</f>
        <v>No Observation</v>
      </c>
      <c r="P29" s="46"/>
      <c r="Q29" s="46"/>
      <c r="R29" s="46"/>
      <c r="S29" s="46"/>
      <c r="T29" s="46"/>
      <c r="U29" s="46"/>
      <c r="V29" s="46"/>
      <c r="W29" s="46"/>
      <c r="X29" s="46"/>
      <c r="Y29" s="46"/>
      <c r="Z29" s="46"/>
      <c r="AA29" s="128"/>
      <c r="AB29" s="131">
        <f>COUNTIF(P29:Z33,"Y")</f>
        <v>0</v>
      </c>
      <c r="AC29" s="140" t="str">
        <f t="shared" ref="AC29" si="7">IF(AB29&gt;0,"OK","No Debrief")</f>
        <v>No Debrief</v>
      </c>
      <c r="AD29" s="68" t="s">
        <v>62</v>
      </c>
      <c r="AE29" s="119"/>
      <c r="AF29" s="136"/>
    </row>
    <row r="30" spans="1:32" x14ac:dyDescent="0.25">
      <c r="A30" s="153"/>
      <c r="B30" s="47"/>
      <c r="C30" s="48"/>
      <c r="D30" s="48"/>
      <c r="E30" s="48"/>
      <c r="F30" s="48"/>
      <c r="G30" s="48"/>
      <c r="H30" s="48"/>
      <c r="I30" s="48"/>
      <c r="J30" s="48"/>
      <c r="K30" s="48"/>
      <c r="L30" s="48"/>
      <c r="M30" s="167"/>
      <c r="N30" s="132"/>
      <c r="O30" s="141"/>
      <c r="P30" s="48"/>
      <c r="Q30" s="48"/>
      <c r="R30" s="48"/>
      <c r="S30" s="48"/>
      <c r="T30" s="48"/>
      <c r="U30" s="48"/>
      <c r="V30" s="48"/>
      <c r="W30" s="48"/>
      <c r="X30" s="48"/>
      <c r="Y30" s="48"/>
      <c r="Z30" s="48"/>
      <c r="AA30" s="129"/>
      <c r="AB30" s="132"/>
      <c r="AC30" s="141"/>
      <c r="AD30" s="94" t="str">
        <f>IF(O29="OK", "Yes", "No")</f>
        <v>No</v>
      </c>
      <c r="AE30" s="120"/>
      <c r="AF30" s="137"/>
    </row>
    <row r="31" spans="1:32" x14ac:dyDescent="0.25">
      <c r="A31" s="153"/>
      <c r="B31" s="47"/>
      <c r="C31" s="48"/>
      <c r="D31" s="48"/>
      <c r="E31" s="48"/>
      <c r="F31" s="48"/>
      <c r="G31" s="48"/>
      <c r="H31" s="48"/>
      <c r="I31" s="48"/>
      <c r="J31" s="48"/>
      <c r="K31" s="48"/>
      <c r="L31" s="48"/>
      <c r="M31" s="167"/>
      <c r="N31" s="132"/>
      <c r="O31" s="141"/>
      <c r="P31" s="48"/>
      <c r="Q31" s="48"/>
      <c r="R31" s="48"/>
      <c r="S31" s="48"/>
      <c r="T31" s="48"/>
      <c r="U31" s="48"/>
      <c r="V31" s="48"/>
      <c r="W31" s="48"/>
      <c r="X31" s="48"/>
      <c r="Y31" s="48"/>
      <c r="Z31" s="48"/>
      <c r="AA31" s="129"/>
      <c r="AB31" s="132"/>
      <c r="AC31" s="141"/>
      <c r="AD31" s="55" t="s">
        <v>63</v>
      </c>
      <c r="AE31" s="120"/>
      <c r="AF31" s="93" t="s">
        <v>86</v>
      </c>
    </row>
    <row r="32" spans="1:32" x14ac:dyDescent="0.25">
      <c r="A32" s="154"/>
      <c r="B32" s="47"/>
      <c r="C32" s="48"/>
      <c r="D32" s="48"/>
      <c r="E32" s="48"/>
      <c r="F32" s="48"/>
      <c r="G32" s="48"/>
      <c r="H32" s="48"/>
      <c r="I32" s="48"/>
      <c r="J32" s="48"/>
      <c r="K32" s="48"/>
      <c r="L32" s="48"/>
      <c r="M32" s="167"/>
      <c r="N32" s="132"/>
      <c r="O32" s="141"/>
      <c r="P32" s="48"/>
      <c r="Q32" s="48"/>
      <c r="R32" s="48"/>
      <c r="S32" s="48"/>
      <c r="T32" s="48"/>
      <c r="U32" s="48"/>
      <c r="V32" s="48"/>
      <c r="W32" s="48"/>
      <c r="X32" s="48"/>
      <c r="Y32" s="48"/>
      <c r="Z32" s="48"/>
      <c r="AA32" s="129"/>
      <c r="AB32" s="132"/>
      <c r="AC32" s="141"/>
      <c r="AD32" s="94" t="str">
        <f>IF(AC29="OK","Yes","No")</f>
        <v>No</v>
      </c>
      <c r="AE32" s="120"/>
      <c r="AF32" s="138"/>
    </row>
    <row r="33" spans="1:32" x14ac:dyDescent="0.25">
      <c r="A33" s="53" t="str">
        <f>IF(AD28="Cycle Complete", "", "Caution: Previous cycle incomplete")</f>
        <v>Caution: Previous cycle incomplete</v>
      </c>
      <c r="B33" s="49"/>
      <c r="C33" s="50"/>
      <c r="D33" s="50"/>
      <c r="E33" s="50"/>
      <c r="F33" s="50"/>
      <c r="G33" s="50"/>
      <c r="H33" s="50"/>
      <c r="I33" s="50"/>
      <c r="J33" s="50"/>
      <c r="K33" s="50"/>
      <c r="L33" s="50"/>
      <c r="M33" s="168"/>
      <c r="N33" s="133"/>
      <c r="O33" s="142"/>
      <c r="P33" s="50"/>
      <c r="Q33" s="50"/>
      <c r="R33" s="50"/>
      <c r="S33" s="50"/>
      <c r="T33" s="50"/>
      <c r="U33" s="50"/>
      <c r="V33" s="50"/>
      <c r="W33" s="50"/>
      <c r="X33" s="50"/>
      <c r="Y33" s="50"/>
      <c r="Z33" s="50"/>
      <c r="AA33" s="130"/>
      <c r="AB33" s="133"/>
      <c r="AC33" s="142"/>
      <c r="AD33" s="57" t="str">
        <f>IF(AND(AD30="Yes",AD32="Yes"),"Cycle Complete","Cycle Incomplete")</f>
        <v>Cycle Incomplete</v>
      </c>
      <c r="AE33" s="121"/>
      <c r="AF33" s="139"/>
    </row>
    <row r="34" spans="1:32" ht="15" customHeight="1" x14ac:dyDescent="0.25">
      <c r="A34" s="155"/>
      <c r="B34" s="33"/>
      <c r="C34" s="34"/>
      <c r="D34" s="34"/>
      <c r="E34" s="34"/>
      <c r="F34" s="34"/>
      <c r="G34" s="34"/>
      <c r="H34" s="34"/>
      <c r="I34" s="34"/>
      <c r="J34" s="34"/>
      <c r="K34" s="34"/>
      <c r="L34" s="34"/>
      <c r="M34" s="143"/>
      <c r="N34" s="122">
        <f>COUNTIF(C34:L38,"y")</f>
        <v>0</v>
      </c>
      <c r="O34" s="146" t="str">
        <f t="shared" ref="O34" si="8">IF(N34&gt;0,"OK","No Observation")</f>
        <v>No Observation</v>
      </c>
      <c r="P34" s="34"/>
      <c r="Q34" s="34"/>
      <c r="R34" s="34"/>
      <c r="S34" s="34"/>
      <c r="T34" s="34"/>
      <c r="U34" s="34"/>
      <c r="V34" s="34"/>
      <c r="W34" s="34"/>
      <c r="X34" s="34"/>
      <c r="Y34" s="34"/>
      <c r="Z34" s="34"/>
      <c r="AA34" s="143"/>
      <c r="AB34" s="122">
        <f>COUNTIF(P34:Z38,"Y")</f>
        <v>0</v>
      </c>
      <c r="AC34" s="146" t="str">
        <f t="shared" ref="AC34" si="9">IF(AB34&gt;0,"OK","No Debrief")</f>
        <v>No Debrief</v>
      </c>
      <c r="AD34" s="68" t="s">
        <v>62</v>
      </c>
      <c r="AE34" s="125"/>
      <c r="AF34" s="151"/>
    </row>
    <row r="35" spans="1:32" x14ac:dyDescent="0.25">
      <c r="A35" s="156"/>
      <c r="B35" s="35"/>
      <c r="C35" s="36"/>
      <c r="D35" s="36"/>
      <c r="E35" s="36"/>
      <c r="F35" s="36"/>
      <c r="G35" s="36"/>
      <c r="H35" s="36"/>
      <c r="I35" s="36"/>
      <c r="J35" s="36"/>
      <c r="K35" s="36"/>
      <c r="L35" s="36"/>
      <c r="M35" s="144"/>
      <c r="N35" s="123"/>
      <c r="O35" s="147"/>
      <c r="P35" s="36"/>
      <c r="Q35" s="36"/>
      <c r="R35" s="36"/>
      <c r="S35" s="36"/>
      <c r="T35" s="36"/>
      <c r="U35" s="36"/>
      <c r="V35" s="36"/>
      <c r="W35" s="36"/>
      <c r="X35" s="36"/>
      <c r="Y35" s="36"/>
      <c r="Z35" s="36"/>
      <c r="AA35" s="144"/>
      <c r="AB35" s="123"/>
      <c r="AC35" s="147"/>
      <c r="AD35" s="94" t="str">
        <f>IF(O34="OK", "Yes", "No")</f>
        <v>No</v>
      </c>
      <c r="AE35" s="126"/>
      <c r="AF35" s="150"/>
    </row>
    <row r="36" spans="1:32" x14ac:dyDescent="0.25">
      <c r="A36" s="156"/>
      <c r="B36" s="35"/>
      <c r="C36" s="36"/>
      <c r="D36" s="36"/>
      <c r="E36" s="36"/>
      <c r="F36" s="36"/>
      <c r="G36" s="36"/>
      <c r="H36" s="36"/>
      <c r="I36" s="36"/>
      <c r="J36" s="36"/>
      <c r="K36" s="36"/>
      <c r="L36" s="36"/>
      <c r="M36" s="144"/>
      <c r="N36" s="123"/>
      <c r="O36" s="147"/>
      <c r="P36" s="36"/>
      <c r="Q36" s="36"/>
      <c r="R36" s="36"/>
      <c r="S36" s="36"/>
      <c r="T36" s="36"/>
      <c r="U36" s="36"/>
      <c r="V36" s="36"/>
      <c r="W36" s="36"/>
      <c r="X36" s="36"/>
      <c r="Y36" s="36"/>
      <c r="Z36" s="36"/>
      <c r="AA36" s="144"/>
      <c r="AB36" s="123"/>
      <c r="AC36" s="147"/>
      <c r="AD36" s="55" t="s">
        <v>63</v>
      </c>
      <c r="AE36" s="126"/>
      <c r="AF36" s="93" t="s">
        <v>86</v>
      </c>
    </row>
    <row r="37" spans="1:32" x14ac:dyDescent="0.25">
      <c r="A37" s="157"/>
      <c r="B37" s="35"/>
      <c r="C37" s="36"/>
      <c r="D37" s="36"/>
      <c r="E37" s="36"/>
      <c r="F37" s="36"/>
      <c r="G37" s="36"/>
      <c r="H37" s="36"/>
      <c r="I37" s="36"/>
      <c r="J37" s="36"/>
      <c r="K37" s="36"/>
      <c r="L37" s="36"/>
      <c r="M37" s="144"/>
      <c r="N37" s="123"/>
      <c r="O37" s="147"/>
      <c r="P37" s="36"/>
      <c r="Q37" s="36"/>
      <c r="R37" s="36"/>
      <c r="S37" s="36"/>
      <c r="T37" s="36"/>
      <c r="U37" s="36"/>
      <c r="V37" s="36"/>
      <c r="W37" s="36"/>
      <c r="X37" s="36"/>
      <c r="Y37" s="36"/>
      <c r="Z37" s="36"/>
      <c r="AA37" s="144"/>
      <c r="AB37" s="123"/>
      <c r="AC37" s="147"/>
      <c r="AD37" s="94" t="str">
        <f>IF(AC34="OK","Yes","No")</f>
        <v>No</v>
      </c>
      <c r="AE37" s="126"/>
      <c r="AF37" s="134"/>
    </row>
    <row r="38" spans="1:32" x14ac:dyDescent="0.25">
      <c r="A38" s="71" t="str">
        <f>IF(AD33="Cycle Complete", "", "Caution: Previous cycle incomplete")</f>
        <v>Caution: Previous cycle incomplete</v>
      </c>
      <c r="B38" s="37"/>
      <c r="C38" s="38"/>
      <c r="D38" s="38"/>
      <c r="E38" s="38"/>
      <c r="F38" s="38"/>
      <c r="G38" s="38"/>
      <c r="H38" s="38"/>
      <c r="I38" s="38"/>
      <c r="J38" s="38"/>
      <c r="K38" s="38"/>
      <c r="L38" s="38"/>
      <c r="M38" s="145"/>
      <c r="N38" s="124"/>
      <c r="O38" s="148"/>
      <c r="P38" s="38"/>
      <c r="Q38" s="38"/>
      <c r="R38" s="38"/>
      <c r="S38" s="38"/>
      <c r="T38" s="38"/>
      <c r="U38" s="38"/>
      <c r="V38" s="38"/>
      <c r="W38" s="38"/>
      <c r="X38" s="38"/>
      <c r="Y38" s="38"/>
      <c r="Z38" s="38"/>
      <c r="AA38" s="145"/>
      <c r="AB38" s="124"/>
      <c r="AC38" s="148"/>
      <c r="AD38" s="57" t="str">
        <f>IF(AND(AD35="Yes",AD37="Yes"),"Cycle Complete","Cycle Incomplete")</f>
        <v>Cycle Incomplete</v>
      </c>
      <c r="AE38" s="127"/>
      <c r="AF38" s="135"/>
    </row>
    <row r="39" spans="1:32" ht="15" customHeight="1" x14ac:dyDescent="0.25">
      <c r="A39" s="152"/>
      <c r="B39" s="45"/>
      <c r="C39" s="46"/>
      <c r="D39" s="46"/>
      <c r="E39" s="46"/>
      <c r="F39" s="46"/>
      <c r="G39" s="46"/>
      <c r="H39" s="46"/>
      <c r="I39" s="46"/>
      <c r="J39" s="46"/>
      <c r="K39" s="46"/>
      <c r="L39" s="46"/>
      <c r="M39" s="128"/>
      <c r="N39" s="131">
        <f>COUNTIF(C39:L43,"y")</f>
        <v>0</v>
      </c>
      <c r="O39" s="140" t="str">
        <f t="shared" ref="O39" si="10">IF(N39&gt;0,"OK","No Observation")</f>
        <v>No Observation</v>
      </c>
      <c r="P39" s="46"/>
      <c r="Q39" s="46"/>
      <c r="R39" s="46"/>
      <c r="S39" s="46"/>
      <c r="T39" s="46"/>
      <c r="U39" s="46"/>
      <c r="V39" s="46"/>
      <c r="W39" s="46"/>
      <c r="X39" s="46"/>
      <c r="Y39" s="46"/>
      <c r="Z39" s="46"/>
      <c r="AA39" s="128"/>
      <c r="AB39" s="131">
        <f>COUNTIF(P39:Z43,"Y")</f>
        <v>0</v>
      </c>
      <c r="AC39" s="140" t="str">
        <f t="shared" ref="AC39" si="11">IF(AB39&gt;0,"OK","No Debrief")</f>
        <v>No Debrief</v>
      </c>
      <c r="AD39" s="68" t="s">
        <v>62</v>
      </c>
      <c r="AE39" s="119"/>
      <c r="AF39" s="136"/>
    </row>
    <row r="40" spans="1:32" x14ac:dyDescent="0.25">
      <c r="A40" s="153"/>
      <c r="B40" s="47"/>
      <c r="C40" s="48"/>
      <c r="D40" s="48"/>
      <c r="E40" s="48"/>
      <c r="F40" s="48"/>
      <c r="G40" s="48"/>
      <c r="H40" s="48"/>
      <c r="I40" s="48"/>
      <c r="J40" s="48"/>
      <c r="K40" s="48"/>
      <c r="L40" s="48"/>
      <c r="M40" s="129"/>
      <c r="N40" s="132"/>
      <c r="O40" s="141"/>
      <c r="P40" s="48"/>
      <c r="Q40" s="48"/>
      <c r="R40" s="48"/>
      <c r="S40" s="48"/>
      <c r="T40" s="48"/>
      <c r="U40" s="48"/>
      <c r="V40" s="48"/>
      <c r="W40" s="48"/>
      <c r="X40" s="48"/>
      <c r="Y40" s="48"/>
      <c r="Z40" s="48"/>
      <c r="AA40" s="129"/>
      <c r="AB40" s="132"/>
      <c r="AC40" s="141"/>
      <c r="AD40" s="94" t="str">
        <f>IF(O39="OK", "Yes", "No")</f>
        <v>No</v>
      </c>
      <c r="AE40" s="120"/>
      <c r="AF40" s="137"/>
    </row>
    <row r="41" spans="1:32" x14ac:dyDescent="0.25">
      <c r="A41" s="153"/>
      <c r="B41" s="47"/>
      <c r="C41" s="48"/>
      <c r="D41" s="48"/>
      <c r="E41" s="48"/>
      <c r="F41" s="48"/>
      <c r="G41" s="48"/>
      <c r="H41" s="48"/>
      <c r="I41" s="48"/>
      <c r="J41" s="48"/>
      <c r="K41" s="48"/>
      <c r="L41" s="48"/>
      <c r="M41" s="129"/>
      <c r="N41" s="132"/>
      <c r="O41" s="141"/>
      <c r="P41" s="48"/>
      <c r="Q41" s="48"/>
      <c r="R41" s="48"/>
      <c r="S41" s="48"/>
      <c r="T41" s="48"/>
      <c r="U41" s="48"/>
      <c r="V41" s="48"/>
      <c r="W41" s="48"/>
      <c r="X41" s="48"/>
      <c r="Y41" s="48"/>
      <c r="Z41" s="48"/>
      <c r="AA41" s="129"/>
      <c r="AB41" s="132"/>
      <c r="AC41" s="141"/>
      <c r="AD41" s="55" t="s">
        <v>63</v>
      </c>
      <c r="AE41" s="120"/>
      <c r="AF41" s="93" t="s">
        <v>86</v>
      </c>
    </row>
    <row r="42" spans="1:32" x14ac:dyDescent="0.25">
      <c r="A42" s="154"/>
      <c r="B42" s="47"/>
      <c r="C42" s="48"/>
      <c r="D42" s="48"/>
      <c r="E42" s="48"/>
      <c r="F42" s="48"/>
      <c r="G42" s="48"/>
      <c r="H42" s="48"/>
      <c r="I42" s="48"/>
      <c r="J42" s="48"/>
      <c r="K42" s="48"/>
      <c r="L42" s="48"/>
      <c r="M42" s="129"/>
      <c r="N42" s="132"/>
      <c r="O42" s="141"/>
      <c r="P42" s="48"/>
      <c r="Q42" s="48"/>
      <c r="R42" s="48"/>
      <c r="S42" s="48"/>
      <c r="T42" s="48"/>
      <c r="U42" s="48"/>
      <c r="V42" s="48"/>
      <c r="W42" s="48"/>
      <c r="X42" s="48"/>
      <c r="Y42" s="48"/>
      <c r="Z42" s="48"/>
      <c r="AA42" s="129"/>
      <c r="AB42" s="132"/>
      <c r="AC42" s="141"/>
      <c r="AD42" s="94" t="str">
        <f>IF(AC39="OK","Yes","No")</f>
        <v>No</v>
      </c>
      <c r="AE42" s="120"/>
      <c r="AF42" s="138"/>
    </row>
    <row r="43" spans="1:32" x14ac:dyDescent="0.25">
      <c r="A43" s="53" t="str">
        <f>IF(AD38="Cycle Complete", "", "Caution: Previous cycle incomplete")</f>
        <v>Caution: Previous cycle incomplete</v>
      </c>
      <c r="B43" s="49"/>
      <c r="C43" s="50"/>
      <c r="D43" s="50"/>
      <c r="E43" s="50"/>
      <c r="F43" s="50"/>
      <c r="G43" s="50"/>
      <c r="H43" s="50"/>
      <c r="I43" s="50"/>
      <c r="J43" s="50"/>
      <c r="K43" s="50"/>
      <c r="L43" s="50"/>
      <c r="M43" s="130"/>
      <c r="N43" s="133"/>
      <c r="O43" s="142"/>
      <c r="P43" s="50"/>
      <c r="Q43" s="50"/>
      <c r="R43" s="50"/>
      <c r="S43" s="50"/>
      <c r="T43" s="50"/>
      <c r="U43" s="50"/>
      <c r="V43" s="50"/>
      <c r="W43" s="50"/>
      <c r="X43" s="50"/>
      <c r="Y43" s="50"/>
      <c r="Z43" s="50"/>
      <c r="AA43" s="130"/>
      <c r="AB43" s="133"/>
      <c r="AC43" s="142"/>
      <c r="AD43" s="57" t="str">
        <f>IF(AND(AD40="Yes",AD42="Yes"),"Cycle Complete","Cycle Incomplete")</f>
        <v>Cycle Incomplete</v>
      </c>
      <c r="AE43" s="121"/>
      <c r="AF43" s="139"/>
    </row>
    <row r="44" spans="1:32" ht="15" customHeight="1" x14ac:dyDescent="0.25">
      <c r="A44" s="155"/>
      <c r="B44" s="33"/>
      <c r="C44" s="34"/>
      <c r="D44" s="34"/>
      <c r="E44" s="34"/>
      <c r="F44" s="34"/>
      <c r="G44" s="34"/>
      <c r="H44" s="34"/>
      <c r="I44" s="34"/>
      <c r="J44" s="34"/>
      <c r="K44" s="34"/>
      <c r="L44" s="34"/>
      <c r="M44" s="143"/>
      <c r="N44" s="122">
        <f>COUNTIF(C44:L48,"y")</f>
        <v>0</v>
      </c>
      <c r="O44" s="146" t="str">
        <f t="shared" ref="O44" si="12">IF(N44&gt;0,"OK","No Observation")</f>
        <v>No Observation</v>
      </c>
      <c r="P44" s="34"/>
      <c r="Q44" s="34"/>
      <c r="R44" s="34"/>
      <c r="S44" s="34"/>
      <c r="T44" s="34"/>
      <c r="U44" s="34"/>
      <c r="V44" s="34"/>
      <c r="W44" s="34"/>
      <c r="X44" s="34"/>
      <c r="Y44" s="34"/>
      <c r="Z44" s="34"/>
      <c r="AA44" s="143"/>
      <c r="AB44" s="122">
        <f>COUNTIF(P44:Z48,"Y")</f>
        <v>0</v>
      </c>
      <c r="AC44" s="146" t="str">
        <f t="shared" ref="AC44" si="13">IF(AB44&gt;0,"OK","No Debrief")</f>
        <v>No Debrief</v>
      </c>
      <c r="AD44" s="68" t="s">
        <v>62</v>
      </c>
      <c r="AE44" s="125"/>
      <c r="AF44" s="151"/>
    </row>
    <row r="45" spans="1:32" x14ac:dyDescent="0.25">
      <c r="A45" s="156"/>
      <c r="B45" s="35"/>
      <c r="C45" s="36"/>
      <c r="D45" s="36"/>
      <c r="E45" s="36"/>
      <c r="F45" s="36"/>
      <c r="G45" s="36"/>
      <c r="H45" s="36"/>
      <c r="I45" s="36"/>
      <c r="J45" s="36"/>
      <c r="K45" s="36"/>
      <c r="L45" s="36"/>
      <c r="M45" s="144"/>
      <c r="N45" s="123"/>
      <c r="O45" s="147"/>
      <c r="P45" s="36"/>
      <c r="Q45" s="36"/>
      <c r="R45" s="36"/>
      <c r="S45" s="36"/>
      <c r="T45" s="36"/>
      <c r="U45" s="36"/>
      <c r="V45" s="36"/>
      <c r="W45" s="36"/>
      <c r="X45" s="36"/>
      <c r="Y45" s="36"/>
      <c r="Z45" s="36"/>
      <c r="AA45" s="144"/>
      <c r="AB45" s="123"/>
      <c r="AC45" s="147"/>
      <c r="AD45" s="94" t="str">
        <f>IF(O44="OK", "Yes", "No")</f>
        <v>No</v>
      </c>
      <c r="AE45" s="126"/>
      <c r="AF45" s="150"/>
    </row>
    <row r="46" spans="1:32" x14ac:dyDescent="0.25">
      <c r="A46" s="156"/>
      <c r="B46" s="35"/>
      <c r="C46" s="36"/>
      <c r="D46" s="36"/>
      <c r="E46" s="36"/>
      <c r="F46" s="36"/>
      <c r="G46" s="36"/>
      <c r="H46" s="36"/>
      <c r="I46" s="36"/>
      <c r="J46" s="36"/>
      <c r="K46" s="36"/>
      <c r="L46" s="36"/>
      <c r="M46" s="144"/>
      <c r="N46" s="123"/>
      <c r="O46" s="147"/>
      <c r="P46" s="36"/>
      <c r="Q46" s="36"/>
      <c r="R46" s="36"/>
      <c r="S46" s="36"/>
      <c r="T46" s="36"/>
      <c r="U46" s="36"/>
      <c r="V46" s="36"/>
      <c r="W46" s="36"/>
      <c r="X46" s="36"/>
      <c r="Y46" s="36"/>
      <c r="Z46" s="36"/>
      <c r="AA46" s="144"/>
      <c r="AB46" s="123"/>
      <c r="AC46" s="147"/>
      <c r="AD46" s="55" t="s">
        <v>63</v>
      </c>
      <c r="AE46" s="126"/>
      <c r="AF46" s="93" t="s">
        <v>86</v>
      </c>
    </row>
    <row r="47" spans="1:32" x14ac:dyDescent="0.25">
      <c r="A47" s="157"/>
      <c r="B47" s="35"/>
      <c r="C47" s="36"/>
      <c r="D47" s="36"/>
      <c r="E47" s="36"/>
      <c r="F47" s="36"/>
      <c r="G47" s="36"/>
      <c r="H47" s="36"/>
      <c r="I47" s="36"/>
      <c r="J47" s="36"/>
      <c r="K47" s="36"/>
      <c r="L47" s="36"/>
      <c r="M47" s="144"/>
      <c r="N47" s="123"/>
      <c r="O47" s="147"/>
      <c r="P47" s="36"/>
      <c r="Q47" s="36"/>
      <c r="R47" s="36"/>
      <c r="S47" s="36"/>
      <c r="T47" s="36"/>
      <c r="U47" s="36"/>
      <c r="V47" s="36"/>
      <c r="W47" s="36"/>
      <c r="X47" s="36"/>
      <c r="Y47" s="36"/>
      <c r="Z47" s="36"/>
      <c r="AA47" s="144"/>
      <c r="AB47" s="123"/>
      <c r="AC47" s="147"/>
      <c r="AD47" s="94" t="str">
        <f>IF(AC44="OK","Yes","No")</f>
        <v>No</v>
      </c>
      <c r="AE47" s="126"/>
      <c r="AF47" s="134"/>
    </row>
    <row r="48" spans="1:32" x14ac:dyDescent="0.25">
      <c r="A48" s="71" t="str">
        <f>IF(AD43="Cycle Complete", "", "Caution: Previous cycle incomplete")</f>
        <v>Caution: Previous cycle incomplete</v>
      </c>
      <c r="B48" s="37"/>
      <c r="C48" s="38"/>
      <c r="D48" s="38"/>
      <c r="E48" s="38"/>
      <c r="F48" s="38"/>
      <c r="G48" s="38"/>
      <c r="H48" s="38"/>
      <c r="I48" s="38"/>
      <c r="J48" s="38"/>
      <c r="K48" s="38"/>
      <c r="L48" s="38"/>
      <c r="M48" s="145"/>
      <c r="N48" s="124"/>
      <c r="O48" s="148"/>
      <c r="P48" s="38"/>
      <c r="Q48" s="38"/>
      <c r="R48" s="38"/>
      <c r="S48" s="38"/>
      <c r="T48" s="38"/>
      <c r="U48" s="38"/>
      <c r="V48" s="38"/>
      <c r="W48" s="38"/>
      <c r="X48" s="38"/>
      <c r="Y48" s="38"/>
      <c r="Z48" s="38"/>
      <c r="AA48" s="145"/>
      <c r="AB48" s="124"/>
      <c r="AC48" s="148"/>
      <c r="AD48" s="57" t="str">
        <f>IF(AND(AD45="Yes",AD47="Yes"),"Cycle Complete","Cycle Incomplete")</f>
        <v>Cycle Incomplete</v>
      </c>
      <c r="AE48" s="127"/>
      <c r="AF48" s="135"/>
    </row>
    <row r="49" spans="1:32" ht="15" customHeight="1" x14ac:dyDescent="0.25">
      <c r="A49" s="152"/>
      <c r="B49" s="45"/>
      <c r="C49" s="46"/>
      <c r="D49" s="46"/>
      <c r="E49" s="46"/>
      <c r="F49" s="46"/>
      <c r="G49" s="46"/>
      <c r="H49" s="46"/>
      <c r="I49" s="46"/>
      <c r="J49" s="46"/>
      <c r="K49" s="46"/>
      <c r="L49" s="46"/>
      <c r="M49" s="128"/>
      <c r="N49" s="131">
        <f>COUNTIF(C49:L53,"y")</f>
        <v>0</v>
      </c>
      <c r="O49" s="140" t="str">
        <f t="shared" ref="O49" si="14">IF(N49&gt;0,"OK","No Observation")</f>
        <v>No Observation</v>
      </c>
      <c r="P49" s="46"/>
      <c r="Q49" s="46"/>
      <c r="R49" s="46"/>
      <c r="S49" s="46"/>
      <c r="T49" s="46"/>
      <c r="U49" s="46"/>
      <c r="V49" s="46"/>
      <c r="W49" s="46"/>
      <c r="X49" s="46"/>
      <c r="Y49" s="46"/>
      <c r="Z49" s="46"/>
      <c r="AA49" s="128"/>
      <c r="AB49" s="131">
        <f>COUNTIF(P49:Z53,"Y")</f>
        <v>0</v>
      </c>
      <c r="AC49" s="140" t="str">
        <f t="shared" ref="AC49" si="15">IF(AB49&gt;0,"OK","No Debrief")</f>
        <v>No Debrief</v>
      </c>
      <c r="AD49" s="68" t="s">
        <v>62</v>
      </c>
      <c r="AE49" s="119"/>
      <c r="AF49" s="136"/>
    </row>
    <row r="50" spans="1:32" x14ac:dyDescent="0.25">
      <c r="A50" s="153"/>
      <c r="B50" s="47"/>
      <c r="C50" s="48"/>
      <c r="D50" s="48"/>
      <c r="E50" s="48"/>
      <c r="F50" s="48"/>
      <c r="G50" s="48"/>
      <c r="H50" s="48"/>
      <c r="I50" s="48"/>
      <c r="J50" s="48"/>
      <c r="K50" s="48"/>
      <c r="L50" s="48"/>
      <c r="M50" s="129"/>
      <c r="N50" s="132"/>
      <c r="O50" s="141"/>
      <c r="P50" s="48"/>
      <c r="Q50" s="48"/>
      <c r="R50" s="48"/>
      <c r="S50" s="48"/>
      <c r="T50" s="48"/>
      <c r="U50" s="48"/>
      <c r="V50" s="48"/>
      <c r="W50" s="48"/>
      <c r="X50" s="48"/>
      <c r="Y50" s="48"/>
      <c r="Z50" s="48"/>
      <c r="AA50" s="129"/>
      <c r="AB50" s="132"/>
      <c r="AC50" s="141"/>
      <c r="AD50" s="94" t="str">
        <f>IF(O49="OK", "Yes", "No")</f>
        <v>No</v>
      </c>
      <c r="AE50" s="120"/>
      <c r="AF50" s="137"/>
    </row>
    <row r="51" spans="1:32" x14ac:dyDescent="0.25">
      <c r="A51" s="153"/>
      <c r="B51" s="47"/>
      <c r="C51" s="48"/>
      <c r="D51" s="48"/>
      <c r="E51" s="48"/>
      <c r="F51" s="48"/>
      <c r="G51" s="48"/>
      <c r="H51" s="48"/>
      <c r="I51" s="48"/>
      <c r="J51" s="48"/>
      <c r="K51" s="48"/>
      <c r="L51" s="48"/>
      <c r="M51" s="129"/>
      <c r="N51" s="132"/>
      <c r="O51" s="141"/>
      <c r="P51" s="48"/>
      <c r="Q51" s="48"/>
      <c r="R51" s="48"/>
      <c r="S51" s="48"/>
      <c r="T51" s="48"/>
      <c r="U51" s="48"/>
      <c r="V51" s="48"/>
      <c r="W51" s="48"/>
      <c r="X51" s="48"/>
      <c r="Y51" s="48"/>
      <c r="Z51" s="48"/>
      <c r="AA51" s="129"/>
      <c r="AB51" s="132"/>
      <c r="AC51" s="141"/>
      <c r="AD51" s="55" t="s">
        <v>63</v>
      </c>
      <c r="AE51" s="120"/>
      <c r="AF51" s="93" t="s">
        <v>86</v>
      </c>
    </row>
    <row r="52" spans="1:32" x14ac:dyDescent="0.25">
      <c r="A52" s="154"/>
      <c r="B52" s="47"/>
      <c r="C52" s="48"/>
      <c r="D52" s="48"/>
      <c r="E52" s="48"/>
      <c r="F52" s="48"/>
      <c r="G52" s="48"/>
      <c r="H52" s="48"/>
      <c r="I52" s="48"/>
      <c r="J52" s="48"/>
      <c r="K52" s="48"/>
      <c r="L52" s="48"/>
      <c r="M52" s="129"/>
      <c r="N52" s="132"/>
      <c r="O52" s="141"/>
      <c r="P52" s="48"/>
      <c r="Q52" s="48"/>
      <c r="R52" s="48"/>
      <c r="S52" s="48"/>
      <c r="T52" s="48"/>
      <c r="U52" s="48"/>
      <c r="V52" s="48"/>
      <c r="W52" s="48"/>
      <c r="X52" s="48"/>
      <c r="Y52" s="48"/>
      <c r="Z52" s="48"/>
      <c r="AA52" s="129"/>
      <c r="AB52" s="132"/>
      <c r="AC52" s="141"/>
      <c r="AD52" s="94" t="str">
        <f>IF(AC49="OK","Yes","No")</f>
        <v>No</v>
      </c>
      <c r="AE52" s="120"/>
      <c r="AF52" s="138"/>
    </row>
    <row r="53" spans="1:32" x14ac:dyDescent="0.25">
      <c r="A53" s="53" t="str">
        <f>IF(AD48="Cycle Complete", "", "Caution: Previous cycle incomplete")</f>
        <v>Caution: Previous cycle incomplete</v>
      </c>
      <c r="B53" s="49"/>
      <c r="C53" s="50"/>
      <c r="D53" s="50"/>
      <c r="E53" s="50"/>
      <c r="F53" s="50"/>
      <c r="G53" s="50"/>
      <c r="H53" s="50"/>
      <c r="I53" s="50"/>
      <c r="J53" s="50"/>
      <c r="K53" s="50"/>
      <c r="L53" s="50"/>
      <c r="M53" s="130"/>
      <c r="N53" s="133"/>
      <c r="O53" s="142"/>
      <c r="P53" s="50"/>
      <c r="Q53" s="50"/>
      <c r="R53" s="50"/>
      <c r="S53" s="50"/>
      <c r="T53" s="50"/>
      <c r="U53" s="50"/>
      <c r="V53" s="50"/>
      <c r="W53" s="50"/>
      <c r="X53" s="50"/>
      <c r="Y53" s="50"/>
      <c r="Z53" s="50"/>
      <c r="AA53" s="130"/>
      <c r="AB53" s="133"/>
      <c r="AC53" s="142"/>
      <c r="AD53" s="57" t="str">
        <f>IF(AND(AD50="Yes",AD52="Yes"),"Cycle Complete","Cycle Incomplete")</f>
        <v>Cycle Incomplete</v>
      </c>
      <c r="AE53" s="121"/>
      <c r="AF53" s="139"/>
    </row>
    <row r="54" spans="1:32" ht="15" customHeight="1" x14ac:dyDescent="0.25">
      <c r="A54" s="155"/>
      <c r="B54" s="33"/>
      <c r="C54" s="34"/>
      <c r="D54" s="34"/>
      <c r="E54" s="34"/>
      <c r="F54" s="34"/>
      <c r="G54" s="34"/>
      <c r="H54" s="34"/>
      <c r="I54" s="34"/>
      <c r="J54" s="34"/>
      <c r="K54" s="34"/>
      <c r="L54" s="34"/>
      <c r="M54" s="143"/>
      <c r="N54" s="122">
        <f>COUNTIF(C54:L58,"y")</f>
        <v>0</v>
      </c>
      <c r="O54" s="146" t="str">
        <f t="shared" ref="O54" si="16">IF(N54&gt;0,"OK","No Observation")</f>
        <v>No Observation</v>
      </c>
      <c r="P54" s="34"/>
      <c r="Q54" s="34"/>
      <c r="R54" s="34"/>
      <c r="S54" s="34"/>
      <c r="T54" s="34"/>
      <c r="U54" s="34"/>
      <c r="V54" s="34"/>
      <c r="W54" s="34"/>
      <c r="X54" s="34"/>
      <c r="Y54" s="34"/>
      <c r="Z54" s="34"/>
      <c r="AA54" s="143"/>
      <c r="AB54" s="122">
        <f>COUNTIF(P54:Z58,"Y")</f>
        <v>0</v>
      </c>
      <c r="AC54" s="146" t="str">
        <f t="shared" ref="AC54" si="17">IF(AB54&gt;0,"OK","No Debrief")</f>
        <v>No Debrief</v>
      </c>
      <c r="AD54" s="68" t="s">
        <v>62</v>
      </c>
      <c r="AE54" s="125"/>
      <c r="AF54" s="151"/>
    </row>
    <row r="55" spans="1:32" x14ac:dyDescent="0.25">
      <c r="A55" s="156"/>
      <c r="B55" s="35"/>
      <c r="C55" s="36"/>
      <c r="D55" s="36"/>
      <c r="E55" s="36"/>
      <c r="F55" s="36"/>
      <c r="G55" s="36"/>
      <c r="H55" s="36"/>
      <c r="I55" s="36"/>
      <c r="J55" s="36"/>
      <c r="K55" s="36"/>
      <c r="L55" s="36"/>
      <c r="M55" s="144"/>
      <c r="N55" s="123"/>
      <c r="O55" s="147"/>
      <c r="P55" s="36"/>
      <c r="Q55" s="36"/>
      <c r="R55" s="36"/>
      <c r="S55" s="36"/>
      <c r="T55" s="36"/>
      <c r="U55" s="36"/>
      <c r="V55" s="36"/>
      <c r="W55" s="36"/>
      <c r="X55" s="36"/>
      <c r="Y55" s="36"/>
      <c r="Z55" s="36"/>
      <c r="AA55" s="144"/>
      <c r="AB55" s="123"/>
      <c r="AC55" s="147"/>
      <c r="AD55" s="94" t="str">
        <f>IF(O54="OK", "Yes", "No")</f>
        <v>No</v>
      </c>
      <c r="AE55" s="126"/>
      <c r="AF55" s="150"/>
    </row>
    <row r="56" spans="1:32" x14ac:dyDescent="0.25">
      <c r="A56" s="156"/>
      <c r="B56" s="35"/>
      <c r="C56" s="36"/>
      <c r="D56" s="36"/>
      <c r="E56" s="36"/>
      <c r="F56" s="36"/>
      <c r="G56" s="36"/>
      <c r="H56" s="36"/>
      <c r="I56" s="36"/>
      <c r="J56" s="36"/>
      <c r="K56" s="36"/>
      <c r="L56" s="36"/>
      <c r="M56" s="144"/>
      <c r="N56" s="123"/>
      <c r="O56" s="147"/>
      <c r="P56" s="36"/>
      <c r="Q56" s="36"/>
      <c r="R56" s="36"/>
      <c r="S56" s="36"/>
      <c r="T56" s="36"/>
      <c r="U56" s="36"/>
      <c r="V56" s="36"/>
      <c r="W56" s="36"/>
      <c r="X56" s="36"/>
      <c r="Y56" s="36"/>
      <c r="Z56" s="36"/>
      <c r="AA56" s="144"/>
      <c r="AB56" s="123"/>
      <c r="AC56" s="147"/>
      <c r="AD56" s="55" t="s">
        <v>63</v>
      </c>
      <c r="AE56" s="126"/>
      <c r="AF56" s="93" t="s">
        <v>86</v>
      </c>
    </row>
    <row r="57" spans="1:32" x14ac:dyDescent="0.25">
      <c r="A57" s="157"/>
      <c r="B57" s="35"/>
      <c r="C57" s="36"/>
      <c r="D57" s="36"/>
      <c r="E57" s="36"/>
      <c r="F57" s="36"/>
      <c r="G57" s="36"/>
      <c r="H57" s="36"/>
      <c r="I57" s="36"/>
      <c r="J57" s="36"/>
      <c r="K57" s="36"/>
      <c r="L57" s="36"/>
      <c r="M57" s="144"/>
      <c r="N57" s="123"/>
      <c r="O57" s="147"/>
      <c r="P57" s="36"/>
      <c r="Q57" s="36"/>
      <c r="R57" s="36"/>
      <c r="S57" s="36"/>
      <c r="T57" s="36"/>
      <c r="U57" s="36"/>
      <c r="V57" s="36"/>
      <c r="W57" s="36"/>
      <c r="X57" s="36"/>
      <c r="Y57" s="36"/>
      <c r="Z57" s="36"/>
      <c r="AA57" s="144"/>
      <c r="AB57" s="123"/>
      <c r="AC57" s="147"/>
      <c r="AD57" s="94" t="str">
        <f>IF(AC54="OK","Yes","No")</f>
        <v>No</v>
      </c>
      <c r="AE57" s="126"/>
      <c r="AF57" s="134"/>
    </row>
    <row r="58" spans="1:32" x14ac:dyDescent="0.25">
      <c r="A58" s="71" t="str">
        <f>IF(AD53="Cycle Complete", "", "Caution: Previous cycle incomplete")</f>
        <v>Caution: Previous cycle incomplete</v>
      </c>
      <c r="B58" s="37"/>
      <c r="C58" s="38"/>
      <c r="D58" s="38"/>
      <c r="E58" s="38"/>
      <c r="F58" s="38"/>
      <c r="G58" s="38"/>
      <c r="H58" s="38"/>
      <c r="I58" s="38"/>
      <c r="J58" s="38"/>
      <c r="K58" s="38"/>
      <c r="L58" s="38"/>
      <c r="M58" s="145"/>
      <c r="N58" s="124"/>
      <c r="O58" s="148"/>
      <c r="P58" s="38"/>
      <c r="Q58" s="38"/>
      <c r="R58" s="38"/>
      <c r="S58" s="38"/>
      <c r="T58" s="38"/>
      <c r="U58" s="38"/>
      <c r="V58" s="38"/>
      <c r="W58" s="38"/>
      <c r="X58" s="38"/>
      <c r="Y58" s="38"/>
      <c r="Z58" s="38"/>
      <c r="AA58" s="145"/>
      <c r="AB58" s="124"/>
      <c r="AC58" s="148"/>
      <c r="AD58" s="57" t="str">
        <f>IF(AND(AD55="Yes",AD57="Yes"),"Cycle Complete","Cycle Incomplete")</f>
        <v>Cycle Incomplete</v>
      </c>
      <c r="AE58" s="127"/>
      <c r="AF58" s="135"/>
    </row>
    <row r="59" spans="1:32" ht="15" customHeight="1" x14ac:dyDescent="0.25">
      <c r="A59" s="152"/>
      <c r="B59" s="45"/>
      <c r="C59" s="46"/>
      <c r="D59" s="46"/>
      <c r="E59" s="46"/>
      <c r="F59" s="46"/>
      <c r="G59" s="46"/>
      <c r="H59" s="46"/>
      <c r="I59" s="46"/>
      <c r="J59" s="46"/>
      <c r="K59" s="46"/>
      <c r="L59" s="46"/>
      <c r="M59" s="128"/>
      <c r="N59" s="131">
        <f>COUNTIF(C59:L63,"y")</f>
        <v>0</v>
      </c>
      <c r="O59" s="140" t="str">
        <f t="shared" ref="O59" si="18">IF(N59&gt;0,"OK","No Observation")</f>
        <v>No Observation</v>
      </c>
      <c r="P59" s="46"/>
      <c r="Q59" s="46"/>
      <c r="R59" s="46"/>
      <c r="S59" s="46"/>
      <c r="T59" s="46"/>
      <c r="U59" s="46"/>
      <c r="V59" s="46"/>
      <c r="W59" s="46"/>
      <c r="X59" s="46"/>
      <c r="Y59" s="46"/>
      <c r="Z59" s="46"/>
      <c r="AA59" s="128"/>
      <c r="AB59" s="131">
        <f>COUNTIF(P59:Z63,"Y")</f>
        <v>0</v>
      </c>
      <c r="AC59" s="140" t="str">
        <f t="shared" ref="AC59" si="19">IF(AB59&gt;0,"OK","No Debrief")</f>
        <v>No Debrief</v>
      </c>
      <c r="AD59" s="68" t="s">
        <v>62</v>
      </c>
      <c r="AE59" s="119"/>
      <c r="AF59" s="136"/>
    </row>
    <row r="60" spans="1:32" x14ac:dyDescent="0.25">
      <c r="A60" s="153"/>
      <c r="B60" s="47"/>
      <c r="C60" s="48"/>
      <c r="D60" s="48"/>
      <c r="E60" s="48"/>
      <c r="F60" s="48"/>
      <c r="G60" s="48"/>
      <c r="H60" s="48"/>
      <c r="I60" s="48"/>
      <c r="J60" s="48"/>
      <c r="K60" s="48"/>
      <c r="L60" s="48"/>
      <c r="M60" s="129"/>
      <c r="N60" s="132"/>
      <c r="O60" s="141"/>
      <c r="P60" s="48"/>
      <c r="Q60" s="48"/>
      <c r="R60" s="48"/>
      <c r="S60" s="48"/>
      <c r="T60" s="48"/>
      <c r="U60" s="48"/>
      <c r="V60" s="48"/>
      <c r="W60" s="48"/>
      <c r="X60" s="48"/>
      <c r="Y60" s="48"/>
      <c r="Z60" s="48"/>
      <c r="AA60" s="129"/>
      <c r="AB60" s="132"/>
      <c r="AC60" s="141"/>
      <c r="AD60" s="94" t="str">
        <f>IF(O59="OK", "Yes", "No")</f>
        <v>No</v>
      </c>
      <c r="AE60" s="120"/>
      <c r="AF60" s="137"/>
    </row>
    <row r="61" spans="1:32" x14ac:dyDescent="0.25">
      <c r="A61" s="153"/>
      <c r="B61" s="47"/>
      <c r="C61" s="48"/>
      <c r="D61" s="48"/>
      <c r="E61" s="48"/>
      <c r="F61" s="48"/>
      <c r="G61" s="48"/>
      <c r="H61" s="48"/>
      <c r="I61" s="48"/>
      <c r="J61" s="48"/>
      <c r="K61" s="48"/>
      <c r="L61" s="48"/>
      <c r="M61" s="129"/>
      <c r="N61" s="132"/>
      <c r="O61" s="141"/>
      <c r="P61" s="48"/>
      <c r="Q61" s="48"/>
      <c r="R61" s="48"/>
      <c r="S61" s="48"/>
      <c r="T61" s="48"/>
      <c r="U61" s="48"/>
      <c r="V61" s="48"/>
      <c r="W61" s="48"/>
      <c r="X61" s="48"/>
      <c r="Y61" s="48"/>
      <c r="Z61" s="48"/>
      <c r="AA61" s="129"/>
      <c r="AB61" s="132"/>
      <c r="AC61" s="141"/>
      <c r="AD61" s="55" t="s">
        <v>63</v>
      </c>
      <c r="AE61" s="120"/>
      <c r="AF61" s="93" t="s">
        <v>86</v>
      </c>
    </row>
    <row r="62" spans="1:32" x14ac:dyDescent="0.25">
      <c r="A62" s="154"/>
      <c r="B62" s="47"/>
      <c r="C62" s="48"/>
      <c r="D62" s="48"/>
      <c r="E62" s="48"/>
      <c r="F62" s="48"/>
      <c r="G62" s="48"/>
      <c r="H62" s="48"/>
      <c r="I62" s="48"/>
      <c r="J62" s="48"/>
      <c r="K62" s="48"/>
      <c r="L62" s="48"/>
      <c r="M62" s="129"/>
      <c r="N62" s="132"/>
      <c r="O62" s="141"/>
      <c r="P62" s="48"/>
      <c r="Q62" s="48"/>
      <c r="R62" s="48"/>
      <c r="S62" s="48"/>
      <c r="T62" s="48"/>
      <c r="U62" s="48"/>
      <c r="V62" s="48"/>
      <c r="W62" s="48"/>
      <c r="X62" s="48"/>
      <c r="Y62" s="48"/>
      <c r="Z62" s="48"/>
      <c r="AA62" s="129"/>
      <c r="AB62" s="132"/>
      <c r="AC62" s="141"/>
      <c r="AD62" s="94" t="str">
        <f>IF(AC59="OK","Yes","No")</f>
        <v>No</v>
      </c>
      <c r="AE62" s="120"/>
      <c r="AF62" s="138"/>
    </row>
    <row r="63" spans="1:32" x14ac:dyDescent="0.25">
      <c r="A63" s="53" t="str">
        <f>IF(AD58="Cycle Complete", "", "Caution: Previous cycle incomplete")</f>
        <v>Caution: Previous cycle incomplete</v>
      </c>
      <c r="B63" s="49"/>
      <c r="C63" s="50"/>
      <c r="D63" s="50"/>
      <c r="E63" s="50"/>
      <c r="F63" s="50"/>
      <c r="G63" s="50"/>
      <c r="H63" s="50"/>
      <c r="I63" s="50"/>
      <c r="J63" s="50"/>
      <c r="K63" s="50"/>
      <c r="L63" s="50"/>
      <c r="M63" s="130"/>
      <c r="N63" s="133"/>
      <c r="O63" s="142"/>
      <c r="P63" s="50"/>
      <c r="Q63" s="50"/>
      <c r="R63" s="50"/>
      <c r="S63" s="50"/>
      <c r="T63" s="50"/>
      <c r="U63" s="50"/>
      <c r="V63" s="50"/>
      <c r="W63" s="50"/>
      <c r="X63" s="50"/>
      <c r="Y63" s="50"/>
      <c r="Z63" s="50"/>
      <c r="AA63" s="130"/>
      <c r="AB63" s="133"/>
      <c r="AC63" s="142"/>
      <c r="AD63" s="57" t="str">
        <f>IF(AND(AD60="Yes",AD62="Yes"),"Cycle Complete","Cycle Incomplete")</f>
        <v>Cycle Incomplete</v>
      </c>
      <c r="AE63" s="121"/>
      <c r="AF63" s="139"/>
    </row>
    <row r="64" spans="1:32" ht="15" customHeight="1" x14ac:dyDescent="0.25">
      <c r="A64" s="155"/>
      <c r="B64" s="33"/>
      <c r="C64" s="34"/>
      <c r="D64" s="34"/>
      <c r="E64" s="34"/>
      <c r="F64" s="34"/>
      <c r="G64" s="34"/>
      <c r="H64" s="34"/>
      <c r="I64" s="34"/>
      <c r="J64" s="34"/>
      <c r="K64" s="34"/>
      <c r="L64" s="34"/>
      <c r="M64" s="143"/>
      <c r="N64" s="122">
        <f>COUNTIF(C64:L68,"y")</f>
        <v>0</v>
      </c>
      <c r="O64" s="146" t="str">
        <f t="shared" ref="O64" si="20">IF(N64&gt;0,"OK","No Observation")</f>
        <v>No Observation</v>
      </c>
      <c r="P64" s="34"/>
      <c r="Q64" s="34"/>
      <c r="R64" s="34"/>
      <c r="S64" s="34"/>
      <c r="T64" s="34"/>
      <c r="U64" s="34"/>
      <c r="V64" s="34"/>
      <c r="W64" s="34"/>
      <c r="X64" s="34"/>
      <c r="Y64" s="34"/>
      <c r="Z64" s="34"/>
      <c r="AA64" s="143"/>
      <c r="AB64" s="122">
        <f>COUNTIF(P64:Z68,"Y")</f>
        <v>0</v>
      </c>
      <c r="AC64" s="146" t="str">
        <f t="shared" ref="AC64" si="21">IF(AB64&gt;0,"OK","No Debrief")</f>
        <v>No Debrief</v>
      </c>
      <c r="AD64" s="68" t="s">
        <v>62</v>
      </c>
      <c r="AE64" s="125"/>
      <c r="AF64" s="151"/>
    </row>
    <row r="65" spans="1:32" x14ac:dyDescent="0.25">
      <c r="A65" s="156"/>
      <c r="B65" s="35"/>
      <c r="C65" s="36"/>
      <c r="D65" s="36"/>
      <c r="E65" s="36"/>
      <c r="F65" s="36"/>
      <c r="G65" s="36"/>
      <c r="H65" s="36"/>
      <c r="I65" s="36"/>
      <c r="J65" s="36"/>
      <c r="K65" s="36"/>
      <c r="L65" s="36"/>
      <c r="M65" s="144"/>
      <c r="N65" s="123"/>
      <c r="O65" s="147"/>
      <c r="P65" s="36"/>
      <c r="Q65" s="36"/>
      <c r="R65" s="36"/>
      <c r="S65" s="36"/>
      <c r="T65" s="36"/>
      <c r="U65" s="36"/>
      <c r="V65" s="36"/>
      <c r="W65" s="36"/>
      <c r="X65" s="36"/>
      <c r="Y65" s="36"/>
      <c r="Z65" s="36"/>
      <c r="AA65" s="144"/>
      <c r="AB65" s="123"/>
      <c r="AC65" s="147"/>
      <c r="AD65" s="94" t="str">
        <f>IF(O64="OK", "Yes", "No")</f>
        <v>No</v>
      </c>
      <c r="AE65" s="126"/>
      <c r="AF65" s="150"/>
    </row>
    <row r="66" spans="1:32" x14ac:dyDescent="0.25">
      <c r="A66" s="156"/>
      <c r="B66" s="35"/>
      <c r="C66" s="36"/>
      <c r="D66" s="36"/>
      <c r="E66" s="36"/>
      <c r="F66" s="36"/>
      <c r="G66" s="36"/>
      <c r="H66" s="36"/>
      <c r="I66" s="36"/>
      <c r="J66" s="36"/>
      <c r="K66" s="36"/>
      <c r="L66" s="36"/>
      <c r="M66" s="144"/>
      <c r="N66" s="123"/>
      <c r="O66" s="147"/>
      <c r="P66" s="36"/>
      <c r="Q66" s="36"/>
      <c r="R66" s="36"/>
      <c r="S66" s="36"/>
      <c r="T66" s="36"/>
      <c r="U66" s="36"/>
      <c r="V66" s="36"/>
      <c r="W66" s="36"/>
      <c r="X66" s="36"/>
      <c r="Y66" s="36"/>
      <c r="Z66" s="36"/>
      <c r="AA66" s="144"/>
      <c r="AB66" s="123"/>
      <c r="AC66" s="147"/>
      <c r="AD66" s="55" t="s">
        <v>63</v>
      </c>
      <c r="AE66" s="126"/>
      <c r="AF66" s="93" t="s">
        <v>86</v>
      </c>
    </row>
    <row r="67" spans="1:32" x14ac:dyDescent="0.25">
      <c r="A67" s="157"/>
      <c r="B67" s="35"/>
      <c r="C67" s="36"/>
      <c r="D67" s="36"/>
      <c r="E67" s="36"/>
      <c r="F67" s="36"/>
      <c r="G67" s="36"/>
      <c r="H67" s="36"/>
      <c r="I67" s="36"/>
      <c r="J67" s="36"/>
      <c r="K67" s="36"/>
      <c r="L67" s="36"/>
      <c r="M67" s="144"/>
      <c r="N67" s="123"/>
      <c r="O67" s="147"/>
      <c r="P67" s="36"/>
      <c r="Q67" s="36"/>
      <c r="R67" s="36"/>
      <c r="S67" s="36"/>
      <c r="T67" s="36"/>
      <c r="U67" s="36"/>
      <c r="V67" s="36"/>
      <c r="W67" s="36"/>
      <c r="X67" s="36"/>
      <c r="Y67" s="36"/>
      <c r="Z67" s="36"/>
      <c r="AA67" s="144"/>
      <c r="AB67" s="123"/>
      <c r="AC67" s="147"/>
      <c r="AD67" s="94" t="str">
        <f>IF(AC64="OK","Yes","No")</f>
        <v>No</v>
      </c>
      <c r="AE67" s="126"/>
      <c r="AF67" s="134"/>
    </row>
    <row r="68" spans="1:32" x14ac:dyDescent="0.25">
      <c r="A68" s="71" t="str">
        <f>IF(AD63="Cycle Complete", "", "Caution: Previous cycle incomplete")</f>
        <v>Caution: Previous cycle incomplete</v>
      </c>
      <c r="B68" s="37"/>
      <c r="C68" s="38"/>
      <c r="D68" s="38"/>
      <c r="E68" s="38"/>
      <c r="F68" s="38"/>
      <c r="G68" s="38"/>
      <c r="H68" s="38"/>
      <c r="I68" s="38"/>
      <c r="J68" s="38"/>
      <c r="K68" s="38"/>
      <c r="L68" s="38"/>
      <c r="M68" s="145"/>
      <c r="N68" s="124"/>
      <c r="O68" s="148"/>
      <c r="P68" s="38"/>
      <c r="Q68" s="38"/>
      <c r="R68" s="38"/>
      <c r="S68" s="38"/>
      <c r="T68" s="38"/>
      <c r="U68" s="38"/>
      <c r="V68" s="38"/>
      <c r="W68" s="38"/>
      <c r="X68" s="38"/>
      <c r="Y68" s="38"/>
      <c r="Z68" s="38"/>
      <c r="AA68" s="145"/>
      <c r="AB68" s="124"/>
      <c r="AC68" s="148"/>
      <c r="AD68" s="57" t="str">
        <f>IF(AND(AD65="Yes",AD67="Yes"),"Cycle Complete","Cycle Incomplete")</f>
        <v>Cycle Incomplete</v>
      </c>
      <c r="AE68" s="127"/>
      <c r="AF68" s="135"/>
    </row>
    <row r="69" spans="1:32" ht="15" customHeight="1" x14ac:dyDescent="0.25">
      <c r="A69" s="152"/>
      <c r="B69" s="45"/>
      <c r="C69" s="46"/>
      <c r="D69" s="46"/>
      <c r="E69" s="46"/>
      <c r="F69" s="46"/>
      <c r="G69" s="46"/>
      <c r="H69" s="46"/>
      <c r="I69" s="46"/>
      <c r="J69" s="46"/>
      <c r="K69" s="46"/>
      <c r="L69" s="46"/>
      <c r="M69" s="128"/>
      <c r="N69" s="131">
        <f>COUNTIF(C69:L73,"y")</f>
        <v>0</v>
      </c>
      <c r="O69" s="140" t="str">
        <f t="shared" ref="O69" si="22">IF(N69&gt;0,"OK","No Observation")</f>
        <v>No Observation</v>
      </c>
      <c r="P69" s="46"/>
      <c r="Q69" s="46"/>
      <c r="R69" s="46"/>
      <c r="S69" s="46"/>
      <c r="T69" s="46"/>
      <c r="U69" s="46"/>
      <c r="V69" s="46"/>
      <c r="W69" s="46"/>
      <c r="X69" s="46"/>
      <c r="Y69" s="46"/>
      <c r="Z69" s="46"/>
      <c r="AA69" s="128"/>
      <c r="AB69" s="131">
        <f>COUNTIF(P69:Z73,"Y")</f>
        <v>0</v>
      </c>
      <c r="AC69" s="140" t="str">
        <f t="shared" ref="AC69" si="23">IF(AB69&gt;0,"OK","No Debrief")</f>
        <v>No Debrief</v>
      </c>
      <c r="AD69" s="68" t="s">
        <v>62</v>
      </c>
      <c r="AE69" s="119"/>
      <c r="AF69" s="136"/>
    </row>
    <row r="70" spans="1:32" x14ac:dyDescent="0.25">
      <c r="A70" s="153"/>
      <c r="B70" s="47"/>
      <c r="C70" s="48"/>
      <c r="D70" s="48"/>
      <c r="E70" s="48"/>
      <c r="F70" s="48"/>
      <c r="G70" s="48"/>
      <c r="H70" s="48"/>
      <c r="I70" s="48"/>
      <c r="J70" s="48"/>
      <c r="K70" s="48"/>
      <c r="L70" s="48"/>
      <c r="M70" s="129"/>
      <c r="N70" s="132"/>
      <c r="O70" s="141"/>
      <c r="P70" s="48"/>
      <c r="Q70" s="48"/>
      <c r="R70" s="48"/>
      <c r="S70" s="48"/>
      <c r="T70" s="48"/>
      <c r="U70" s="48"/>
      <c r="V70" s="48"/>
      <c r="W70" s="48"/>
      <c r="X70" s="48"/>
      <c r="Y70" s="48"/>
      <c r="Z70" s="48"/>
      <c r="AA70" s="129"/>
      <c r="AB70" s="132"/>
      <c r="AC70" s="141"/>
      <c r="AD70" s="94" t="str">
        <f>IF(O69="OK", "Yes", "No")</f>
        <v>No</v>
      </c>
      <c r="AE70" s="120"/>
      <c r="AF70" s="137"/>
    </row>
    <row r="71" spans="1:32" x14ac:dyDescent="0.25">
      <c r="A71" s="153"/>
      <c r="B71" s="47"/>
      <c r="C71" s="48"/>
      <c r="D71" s="48"/>
      <c r="E71" s="48"/>
      <c r="F71" s="48"/>
      <c r="G71" s="48"/>
      <c r="H71" s="48"/>
      <c r="I71" s="48"/>
      <c r="J71" s="48"/>
      <c r="K71" s="48"/>
      <c r="L71" s="48"/>
      <c r="M71" s="129"/>
      <c r="N71" s="132"/>
      <c r="O71" s="141"/>
      <c r="P71" s="48"/>
      <c r="Q71" s="48"/>
      <c r="R71" s="48"/>
      <c r="S71" s="48"/>
      <c r="T71" s="48"/>
      <c r="U71" s="48"/>
      <c r="V71" s="48"/>
      <c r="W71" s="48"/>
      <c r="X71" s="48"/>
      <c r="Y71" s="48"/>
      <c r="Z71" s="48"/>
      <c r="AA71" s="129"/>
      <c r="AB71" s="132"/>
      <c r="AC71" s="141"/>
      <c r="AD71" s="55" t="s">
        <v>63</v>
      </c>
      <c r="AE71" s="120"/>
      <c r="AF71" s="93" t="s">
        <v>86</v>
      </c>
    </row>
    <row r="72" spans="1:32" x14ac:dyDescent="0.25">
      <c r="A72" s="154"/>
      <c r="B72" s="47"/>
      <c r="C72" s="48"/>
      <c r="D72" s="48"/>
      <c r="E72" s="48"/>
      <c r="F72" s="48"/>
      <c r="G72" s="48"/>
      <c r="H72" s="48"/>
      <c r="I72" s="48"/>
      <c r="J72" s="48"/>
      <c r="K72" s="48"/>
      <c r="L72" s="48"/>
      <c r="M72" s="129"/>
      <c r="N72" s="132"/>
      <c r="O72" s="141"/>
      <c r="P72" s="48"/>
      <c r="Q72" s="48"/>
      <c r="R72" s="48"/>
      <c r="S72" s="48"/>
      <c r="T72" s="48"/>
      <c r="U72" s="48"/>
      <c r="V72" s="48"/>
      <c r="W72" s="48"/>
      <c r="X72" s="48"/>
      <c r="Y72" s="48"/>
      <c r="Z72" s="48"/>
      <c r="AA72" s="129"/>
      <c r="AB72" s="132"/>
      <c r="AC72" s="141"/>
      <c r="AD72" s="94" t="str">
        <f>IF(AC69="OK","Yes","No")</f>
        <v>No</v>
      </c>
      <c r="AE72" s="120"/>
      <c r="AF72" s="138"/>
    </row>
    <row r="73" spans="1:32" x14ac:dyDescent="0.25">
      <c r="A73" s="53" t="str">
        <f>IF(AD68="Cycle Complete", "", "Caution: Previous cycle incomplete")</f>
        <v>Caution: Previous cycle incomplete</v>
      </c>
      <c r="B73" s="49"/>
      <c r="C73" s="50"/>
      <c r="D73" s="50"/>
      <c r="E73" s="50"/>
      <c r="F73" s="50"/>
      <c r="G73" s="50"/>
      <c r="H73" s="50"/>
      <c r="I73" s="50"/>
      <c r="J73" s="50"/>
      <c r="K73" s="50"/>
      <c r="L73" s="50"/>
      <c r="M73" s="130"/>
      <c r="N73" s="133"/>
      <c r="O73" s="142"/>
      <c r="P73" s="50"/>
      <c r="Q73" s="50"/>
      <c r="R73" s="50"/>
      <c r="S73" s="50"/>
      <c r="T73" s="50"/>
      <c r="U73" s="50"/>
      <c r="V73" s="50"/>
      <c r="W73" s="50"/>
      <c r="X73" s="50"/>
      <c r="Y73" s="50"/>
      <c r="Z73" s="50"/>
      <c r="AA73" s="130"/>
      <c r="AB73" s="133"/>
      <c r="AC73" s="142"/>
      <c r="AD73" s="57" t="str">
        <f>IF(AND(AD70="Yes",AD72="Yes"),"Cycle Complete","Cycle Incomplete")</f>
        <v>Cycle Incomplete</v>
      </c>
      <c r="AE73" s="121"/>
      <c r="AF73" s="139"/>
    </row>
    <row r="74" spans="1:32" ht="15" customHeight="1" x14ac:dyDescent="0.25">
      <c r="A74" s="155"/>
      <c r="B74" s="33"/>
      <c r="C74" s="34"/>
      <c r="D74" s="34"/>
      <c r="E74" s="34"/>
      <c r="F74" s="34"/>
      <c r="G74" s="34"/>
      <c r="H74" s="34"/>
      <c r="I74" s="34"/>
      <c r="J74" s="34"/>
      <c r="K74" s="34"/>
      <c r="L74" s="34"/>
      <c r="M74" s="143"/>
      <c r="N74" s="122">
        <f>COUNTIF(C74:L78,"y")</f>
        <v>0</v>
      </c>
      <c r="O74" s="146" t="str">
        <f t="shared" ref="O74" si="24">IF(N74&gt;0,"OK","No Observation")</f>
        <v>No Observation</v>
      </c>
      <c r="P74" s="34"/>
      <c r="Q74" s="34"/>
      <c r="R74" s="34"/>
      <c r="S74" s="34"/>
      <c r="T74" s="34"/>
      <c r="U74" s="34"/>
      <c r="V74" s="34"/>
      <c r="W74" s="34"/>
      <c r="X74" s="34"/>
      <c r="Y74" s="34"/>
      <c r="Z74" s="34"/>
      <c r="AA74" s="143"/>
      <c r="AB74" s="122">
        <f>COUNTIF(P74:Z78,"Y")</f>
        <v>0</v>
      </c>
      <c r="AC74" s="146" t="str">
        <f t="shared" ref="AC74" si="25">IF(AB74&gt;0,"OK","No Debrief")</f>
        <v>No Debrief</v>
      </c>
      <c r="AD74" s="68" t="s">
        <v>62</v>
      </c>
      <c r="AE74" s="125"/>
      <c r="AF74" s="151"/>
    </row>
    <row r="75" spans="1:32" x14ac:dyDescent="0.25">
      <c r="A75" s="156"/>
      <c r="B75" s="35"/>
      <c r="C75" s="36"/>
      <c r="D75" s="36"/>
      <c r="E75" s="36"/>
      <c r="F75" s="36"/>
      <c r="G75" s="36"/>
      <c r="H75" s="36"/>
      <c r="I75" s="36"/>
      <c r="J75" s="36"/>
      <c r="K75" s="36"/>
      <c r="L75" s="36"/>
      <c r="M75" s="144"/>
      <c r="N75" s="123"/>
      <c r="O75" s="147"/>
      <c r="P75" s="36"/>
      <c r="Q75" s="36"/>
      <c r="R75" s="36"/>
      <c r="S75" s="36"/>
      <c r="T75" s="36"/>
      <c r="U75" s="36"/>
      <c r="V75" s="36"/>
      <c r="W75" s="36"/>
      <c r="X75" s="36"/>
      <c r="Y75" s="36"/>
      <c r="Z75" s="36"/>
      <c r="AA75" s="144"/>
      <c r="AB75" s="123"/>
      <c r="AC75" s="147"/>
      <c r="AD75" s="94" t="str">
        <f>IF(O74="OK", "Yes", "No")</f>
        <v>No</v>
      </c>
      <c r="AE75" s="126"/>
      <c r="AF75" s="150"/>
    </row>
    <row r="76" spans="1:32" x14ac:dyDescent="0.25">
      <c r="A76" s="156"/>
      <c r="B76" s="35"/>
      <c r="C76" s="36"/>
      <c r="D76" s="36"/>
      <c r="E76" s="36"/>
      <c r="F76" s="36"/>
      <c r="G76" s="36"/>
      <c r="H76" s="36"/>
      <c r="I76" s="36"/>
      <c r="J76" s="36"/>
      <c r="K76" s="36"/>
      <c r="L76" s="36"/>
      <c r="M76" s="144"/>
      <c r="N76" s="123"/>
      <c r="O76" s="147"/>
      <c r="P76" s="36"/>
      <c r="Q76" s="36"/>
      <c r="R76" s="36"/>
      <c r="S76" s="36"/>
      <c r="T76" s="36"/>
      <c r="U76" s="36"/>
      <c r="V76" s="36"/>
      <c r="W76" s="36"/>
      <c r="X76" s="36"/>
      <c r="Y76" s="36"/>
      <c r="Z76" s="36"/>
      <c r="AA76" s="144"/>
      <c r="AB76" s="123"/>
      <c r="AC76" s="147"/>
      <c r="AD76" s="55" t="s">
        <v>63</v>
      </c>
      <c r="AE76" s="126"/>
      <c r="AF76" s="93" t="s">
        <v>86</v>
      </c>
    </row>
    <row r="77" spans="1:32" x14ac:dyDescent="0.25">
      <c r="A77" s="157"/>
      <c r="B77" s="35"/>
      <c r="C77" s="36"/>
      <c r="D77" s="36"/>
      <c r="E77" s="36"/>
      <c r="F77" s="36"/>
      <c r="G77" s="36"/>
      <c r="H77" s="36"/>
      <c r="I77" s="36"/>
      <c r="J77" s="36"/>
      <c r="K77" s="36"/>
      <c r="L77" s="36"/>
      <c r="M77" s="144"/>
      <c r="N77" s="123"/>
      <c r="O77" s="147"/>
      <c r="P77" s="36"/>
      <c r="Q77" s="36"/>
      <c r="R77" s="36"/>
      <c r="S77" s="36"/>
      <c r="T77" s="36"/>
      <c r="U77" s="36"/>
      <c r="V77" s="36"/>
      <c r="W77" s="36"/>
      <c r="X77" s="36"/>
      <c r="Y77" s="36"/>
      <c r="Z77" s="36"/>
      <c r="AA77" s="144"/>
      <c r="AB77" s="123"/>
      <c r="AC77" s="147"/>
      <c r="AD77" s="94" t="str">
        <f>IF(AC74="OK","Yes","No")</f>
        <v>No</v>
      </c>
      <c r="AE77" s="126"/>
      <c r="AF77" s="134"/>
    </row>
    <row r="78" spans="1:32" x14ac:dyDescent="0.25">
      <c r="A78" s="71" t="str">
        <f>IF(AD73="Cycle Complete", "", "Caution: Previous cycle incomplete")</f>
        <v>Caution: Previous cycle incomplete</v>
      </c>
      <c r="B78" s="37"/>
      <c r="C78" s="38"/>
      <c r="D78" s="38"/>
      <c r="E78" s="38"/>
      <c r="F78" s="38"/>
      <c r="G78" s="38"/>
      <c r="H78" s="38"/>
      <c r="I78" s="38"/>
      <c r="J78" s="38"/>
      <c r="K78" s="38"/>
      <c r="L78" s="38"/>
      <c r="M78" s="145"/>
      <c r="N78" s="124"/>
      <c r="O78" s="148"/>
      <c r="P78" s="38"/>
      <c r="Q78" s="38"/>
      <c r="R78" s="38"/>
      <c r="S78" s="38"/>
      <c r="T78" s="38"/>
      <c r="U78" s="38"/>
      <c r="V78" s="38"/>
      <c r="W78" s="38"/>
      <c r="X78" s="38"/>
      <c r="Y78" s="38"/>
      <c r="Z78" s="38"/>
      <c r="AA78" s="145"/>
      <c r="AB78" s="124"/>
      <c r="AC78" s="148"/>
      <c r="AD78" s="57" t="str">
        <f>IF(AND(AD75="Yes",AD77="Yes"),"Cycle Complete","Cycle Incomplete")</f>
        <v>Cycle Incomplete</v>
      </c>
      <c r="AE78" s="127"/>
      <c r="AF78" s="135"/>
    </row>
    <row r="79" spans="1:32" ht="15" customHeight="1" x14ac:dyDescent="0.25">
      <c r="A79" s="152"/>
      <c r="B79" s="45"/>
      <c r="C79" s="46"/>
      <c r="D79" s="46"/>
      <c r="E79" s="46"/>
      <c r="F79" s="46"/>
      <c r="G79" s="46"/>
      <c r="H79" s="46"/>
      <c r="I79" s="46"/>
      <c r="J79" s="46"/>
      <c r="K79" s="46"/>
      <c r="L79" s="46"/>
      <c r="M79" s="128"/>
      <c r="N79" s="131">
        <f>COUNTIF(C79:L83,"y")</f>
        <v>0</v>
      </c>
      <c r="O79" s="140" t="str">
        <f t="shared" ref="O79" si="26">IF(N79&gt;0,"OK","No Observation")</f>
        <v>No Observation</v>
      </c>
      <c r="P79" s="46"/>
      <c r="Q79" s="46"/>
      <c r="R79" s="46"/>
      <c r="S79" s="46"/>
      <c r="T79" s="46"/>
      <c r="U79" s="46"/>
      <c r="V79" s="46"/>
      <c r="W79" s="46"/>
      <c r="X79" s="46"/>
      <c r="Y79" s="46"/>
      <c r="Z79" s="46"/>
      <c r="AA79" s="128"/>
      <c r="AB79" s="131">
        <f>COUNTIF(P79:Z83,"Y")</f>
        <v>0</v>
      </c>
      <c r="AC79" s="140" t="str">
        <f t="shared" ref="AC79" si="27">IF(AB79&gt;0,"OK","No Debrief")</f>
        <v>No Debrief</v>
      </c>
      <c r="AD79" s="68" t="s">
        <v>62</v>
      </c>
      <c r="AE79" s="119"/>
      <c r="AF79" s="136"/>
    </row>
    <row r="80" spans="1:32" x14ac:dyDescent="0.25">
      <c r="A80" s="153"/>
      <c r="B80" s="47"/>
      <c r="C80" s="48"/>
      <c r="D80" s="48"/>
      <c r="E80" s="48"/>
      <c r="F80" s="48"/>
      <c r="G80" s="48"/>
      <c r="H80" s="48"/>
      <c r="I80" s="48"/>
      <c r="J80" s="48"/>
      <c r="K80" s="48"/>
      <c r="L80" s="48"/>
      <c r="M80" s="129"/>
      <c r="N80" s="132"/>
      <c r="O80" s="141"/>
      <c r="P80" s="48"/>
      <c r="Q80" s="48"/>
      <c r="R80" s="48"/>
      <c r="S80" s="48"/>
      <c r="T80" s="48"/>
      <c r="U80" s="48"/>
      <c r="V80" s="48"/>
      <c r="W80" s="48"/>
      <c r="X80" s="48"/>
      <c r="Y80" s="48"/>
      <c r="Z80" s="48"/>
      <c r="AA80" s="129"/>
      <c r="AB80" s="132"/>
      <c r="AC80" s="141"/>
      <c r="AD80" s="94" t="str">
        <f>IF(O79="OK", "Yes", "No")</f>
        <v>No</v>
      </c>
      <c r="AE80" s="120"/>
      <c r="AF80" s="137"/>
    </row>
    <row r="81" spans="1:32" x14ac:dyDescent="0.25">
      <c r="A81" s="153"/>
      <c r="B81" s="47"/>
      <c r="C81" s="48"/>
      <c r="D81" s="48"/>
      <c r="E81" s="48"/>
      <c r="F81" s="48"/>
      <c r="G81" s="48"/>
      <c r="H81" s="48"/>
      <c r="I81" s="48"/>
      <c r="J81" s="48"/>
      <c r="K81" s="48"/>
      <c r="L81" s="48"/>
      <c r="M81" s="129"/>
      <c r="N81" s="132"/>
      <c r="O81" s="141"/>
      <c r="P81" s="48"/>
      <c r="Q81" s="48"/>
      <c r="R81" s="48"/>
      <c r="S81" s="48"/>
      <c r="T81" s="48"/>
      <c r="U81" s="48"/>
      <c r="V81" s="48"/>
      <c r="W81" s="48"/>
      <c r="X81" s="48"/>
      <c r="Y81" s="48"/>
      <c r="Z81" s="48"/>
      <c r="AA81" s="129"/>
      <c r="AB81" s="132"/>
      <c r="AC81" s="141"/>
      <c r="AD81" s="55" t="s">
        <v>63</v>
      </c>
      <c r="AE81" s="120"/>
      <c r="AF81" s="93" t="s">
        <v>86</v>
      </c>
    </row>
    <row r="82" spans="1:32" x14ac:dyDescent="0.25">
      <c r="A82" s="154"/>
      <c r="B82" s="47"/>
      <c r="C82" s="48"/>
      <c r="D82" s="48"/>
      <c r="E82" s="48"/>
      <c r="F82" s="48"/>
      <c r="G82" s="48"/>
      <c r="H82" s="48"/>
      <c r="I82" s="48"/>
      <c r="J82" s="48"/>
      <c r="K82" s="48"/>
      <c r="L82" s="48"/>
      <c r="M82" s="129"/>
      <c r="N82" s="132"/>
      <c r="O82" s="141"/>
      <c r="P82" s="48"/>
      <c r="Q82" s="48"/>
      <c r="R82" s="48"/>
      <c r="S82" s="48"/>
      <c r="T82" s="48"/>
      <c r="U82" s="48"/>
      <c r="V82" s="48"/>
      <c r="W82" s="48"/>
      <c r="X82" s="48"/>
      <c r="Y82" s="48"/>
      <c r="Z82" s="48"/>
      <c r="AA82" s="129"/>
      <c r="AB82" s="132"/>
      <c r="AC82" s="141"/>
      <c r="AD82" s="94" t="str">
        <f>IF(AC79="OK","Yes","No")</f>
        <v>No</v>
      </c>
      <c r="AE82" s="120"/>
      <c r="AF82" s="138"/>
    </row>
    <row r="83" spans="1:32" x14ac:dyDescent="0.25">
      <c r="A83" s="53" t="str">
        <f>IF(AD78="Cycle Complete", "", "Caution: Previous cycle incomplete")</f>
        <v>Caution: Previous cycle incomplete</v>
      </c>
      <c r="B83" s="49"/>
      <c r="C83" s="50"/>
      <c r="D83" s="50"/>
      <c r="E83" s="50"/>
      <c r="F83" s="50"/>
      <c r="G83" s="50"/>
      <c r="H83" s="50"/>
      <c r="I83" s="50"/>
      <c r="J83" s="50"/>
      <c r="K83" s="50"/>
      <c r="L83" s="50"/>
      <c r="M83" s="130"/>
      <c r="N83" s="133"/>
      <c r="O83" s="142"/>
      <c r="P83" s="50"/>
      <c r="Q83" s="50"/>
      <c r="R83" s="50"/>
      <c r="S83" s="50"/>
      <c r="T83" s="50"/>
      <c r="U83" s="50"/>
      <c r="V83" s="50"/>
      <c r="W83" s="50"/>
      <c r="X83" s="50"/>
      <c r="Y83" s="50"/>
      <c r="Z83" s="50"/>
      <c r="AA83" s="130"/>
      <c r="AB83" s="133"/>
      <c r="AC83" s="142"/>
      <c r="AD83" s="57" t="str">
        <f>IF(AND(AD80="Yes",AD82="Yes"),"Cycle Complete","Cycle Incomplete")</f>
        <v>Cycle Incomplete</v>
      </c>
      <c r="AE83" s="121"/>
      <c r="AF83" s="139"/>
    </row>
    <row r="84" spans="1:32" ht="15" customHeight="1" x14ac:dyDescent="0.25">
      <c r="A84" s="155"/>
      <c r="B84" s="33"/>
      <c r="C84" s="34"/>
      <c r="D84" s="34"/>
      <c r="E84" s="34"/>
      <c r="F84" s="34"/>
      <c r="G84" s="34"/>
      <c r="H84" s="34"/>
      <c r="I84" s="34"/>
      <c r="J84" s="34"/>
      <c r="K84" s="34"/>
      <c r="L84" s="34"/>
      <c r="M84" s="143"/>
      <c r="N84" s="122">
        <f>COUNTIF(C84:L88,"y")</f>
        <v>0</v>
      </c>
      <c r="O84" s="146" t="str">
        <f t="shared" ref="O84" si="28">IF(N84&gt;0,"OK","No Observation")</f>
        <v>No Observation</v>
      </c>
      <c r="P84" s="34"/>
      <c r="Q84" s="34"/>
      <c r="R84" s="34"/>
      <c r="S84" s="34"/>
      <c r="T84" s="34"/>
      <c r="U84" s="34"/>
      <c r="V84" s="34"/>
      <c r="W84" s="34"/>
      <c r="X84" s="34"/>
      <c r="Y84" s="34"/>
      <c r="Z84" s="34"/>
      <c r="AA84" s="143"/>
      <c r="AB84" s="122">
        <f>COUNTIF(P84:Z88,"Y")</f>
        <v>0</v>
      </c>
      <c r="AC84" s="146" t="str">
        <f t="shared" ref="AC84" si="29">IF(AB84&gt;0,"OK","No Debrief")</f>
        <v>No Debrief</v>
      </c>
      <c r="AD84" s="68" t="s">
        <v>62</v>
      </c>
      <c r="AE84" s="125"/>
      <c r="AF84" s="151"/>
    </row>
    <row r="85" spans="1:32" x14ac:dyDescent="0.25">
      <c r="A85" s="156"/>
      <c r="B85" s="35"/>
      <c r="C85" s="36"/>
      <c r="D85" s="36"/>
      <c r="E85" s="36"/>
      <c r="F85" s="36"/>
      <c r="G85" s="36"/>
      <c r="H85" s="36"/>
      <c r="I85" s="36"/>
      <c r="J85" s="36"/>
      <c r="K85" s="36"/>
      <c r="L85" s="36"/>
      <c r="M85" s="144"/>
      <c r="N85" s="123"/>
      <c r="O85" s="147"/>
      <c r="P85" s="36"/>
      <c r="Q85" s="36"/>
      <c r="R85" s="36"/>
      <c r="S85" s="36"/>
      <c r="T85" s="36"/>
      <c r="U85" s="36"/>
      <c r="V85" s="36"/>
      <c r="W85" s="36"/>
      <c r="X85" s="36"/>
      <c r="Y85" s="36"/>
      <c r="Z85" s="36"/>
      <c r="AA85" s="144"/>
      <c r="AB85" s="123"/>
      <c r="AC85" s="147"/>
      <c r="AD85" s="94" t="str">
        <f>IF(O84="OK", "Yes", "No")</f>
        <v>No</v>
      </c>
      <c r="AE85" s="126"/>
      <c r="AF85" s="150"/>
    </row>
    <row r="86" spans="1:32" x14ac:dyDescent="0.25">
      <c r="A86" s="156"/>
      <c r="B86" s="35"/>
      <c r="C86" s="36"/>
      <c r="D86" s="36"/>
      <c r="E86" s="36"/>
      <c r="F86" s="36"/>
      <c r="G86" s="36"/>
      <c r="H86" s="36"/>
      <c r="I86" s="36"/>
      <c r="J86" s="36"/>
      <c r="K86" s="36"/>
      <c r="L86" s="36"/>
      <c r="M86" s="144"/>
      <c r="N86" s="123"/>
      <c r="O86" s="147"/>
      <c r="P86" s="36"/>
      <c r="Q86" s="36"/>
      <c r="R86" s="36"/>
      <c r="S86" s="36"/>
      <c r="T86" s="36"/>
      <c r="U86" s="36"/>
      <c r="V86" s="36"/>
      <c r="W86" s="36"/>
      <c r="X86" s="36"/>
      <c r="Y86" s="36"/>
      <c r="Z86" s="36"/>
      <c r="AA86" s="144"/>
      <c r="AB86" s="123"/>
      <c r="AC86" s="147"/>
      <c r="AD86" s="55" t="s">
        <v>63</v>
      </c>
      <c r="AE86" s="126"/>
      <c r="AF86" s="93" t="s">
        <v>86</v>
      </c>
    </row>
    <row r="87" spans="1:32" x14ac:dyDescent="0.25">
      <c r="A87" s="157"/>
      <c r="B87" s="35"/>
      <c r="C87" s="36"/>
      <c r="D87" s="36"/>
      <c r="E87" s="36"/>
      <c r="F87" s="36"/>
      <c r="G87" s="36"/>
      <c r="H87" s="36"/>
      <c r="I87" s="36"/>
      <c r="J87" s="36"/>
      <c r="K87" s="36"/>
      <c r="L87" s="36"/>
      <c r="M87" s="144"/>
      <c r="N87" s="123"/>
      <c r="O87" s="147"/>
      <c r="P87" s="36"/>
      <c r="Q87" s="36"/>
      <c r="R87" s="36"/>
      <c r="S87" s="36"/>
      <c r="T87" s="36"/>
      <c r="U87" s="36"/>
      <c r="V87" s="36"/>
      <c r="W87" s="36"/>
      <c r="X87" s="36"/>
      <c r="Y87" s="36"/>
      <c r="Z87" s="36"/>
      <c r="AA87" s="144"/>
      <c r="AB87" s="123"/>
      <c r="AC87" s="147"/>
      <c r="AD87" s="94" t="str">
        <f>IF(AC84="OK","Yes","No")</f>
        <v>No</v>
      </c>
      <c r="AE87" s="126"/>
      <c r="AF87" s="134"/>
    </row>
    <row r="88" spans="1:32" x14ac:dyDescent="0.25">
      <c r="A88" s="71" t="str">
        <f>IF(AD83="Cycle Complete", "", "Caution: Previous cycle incomplete")</f>
        <v>Caution: Previous cycle incomplete</v>
      </c>
      <c r="B88" s="37"/>
      <c r="C88" s="38"/>
      <c r="D88" s="38"/>
      <c r="E88" s="38"/>
      <c r="F88" s="38"/>
      <c r="G88" s="38"/>
      <c r="H88" s="38"/>
      <c r="I88" s="38"/>
      <c r="J88" s="38"/>
      <c r="K88" s="38"/>
      <c r="L88" s="38"/>
      <c r="M88" s="145"/>
      <c r="N88" s="124"/>
      <c r="O88" s="148"/>
      <c r="P88" s="38"/>
      <c r="Q88" s="38"/>
      <c r="R88" s="38"/>
      <c r="S88" s="38"/>
      <c r="T88" s="38"/>
      <c r="U88" s="38"/>
      <c r="V88" s="38"/>
      <c r="W88" s="38"/>
      <c r="X88" s="38"/>
      <c r="Y88" s="38"/>
      <c r="Z88" s="38"/>
      <c r="AA88" s="145"/>
      <c r="AB88" s="124"/>
      <c r="AC88" s="148"/>
      <c r="AD88" s="57" t="str">
        <f>IF(AND(AD85="Yes",AD87="Yes"),"Cycle Complete","Cycle Incomplete")</f>
        <v>Cycle Incomplete</v>
      </c>
      <c r="AE88" s="127"/>
      <c r="AF88" s="135"/>
    </row>
    <row r="89" spans="1:32" ht="15" customHeight="1" x14ac:dyDescent="0.25">
      <c r="A89" s="152"/>
      <c r="B89" s="45"/>
      <c r="C89" s="46"/>
      <c r="D89" s="46"/>
      <c r="E89" s="46"/>
      <c r="F89" s="46"/>
      <c r="G89" s="46"/>
      <c r="H89" s="46"/>
      <c r="I89" s="46"/>
      <c r="J89" s="46"/>
      <c r="K89" s="46"/>
      <c r="L89" s="46"/>
      <c r="M89" s="128"/>
      <c r="N89" s="131">
        <f>COUNTIF(C89:L93,"y")</f>
        <v>0</v>
      </c>
      <c r="O89" s="140" t="str">
        <f t="shared" ref="O89" si="30">IF(N89&gt;0,"OK","No Observation")</f>
        <v>No Observation</v>
      </c>
      <c r="P89" s="46"/>
      <c r="Q89" s="46"/>
      <c r="R89" s="46"/>
      <c r="S89" s="46"/>
      <c r="T89" s="46"/>
      <c r="U89" s="46"/>
      <c r="V89" s="46"/>
      <c r="W89" s="46"/>
      <c r="X89" s="46"/>
      <c r="Y89" s="46"/>
      <c r="Z89" s="46"/>
      <c r="AA89" s="128"/>
      <c r="AB89" s="131">
        <f>COUNTIF(P89:Z93,"Y")</f>
        <v>0</v>
      </c>
      <c r="AC89" s="140" t="str">
        <f t="shared" ref="AC89" si="31">IF(AB89&gt;0,"OK","No Debrief")</f>
        <v>No Debrief</v>
      </c>
      <c r="AD89" s="68" t="s">
        <v>62</v>
      </c>
      <c r="AE89" s="119"/>
      <c r="AF89" s="136"/>
    </row>
    <row r="90" spans="1:32" x14ac:dyDescent="0.25">
      <c r="A90" s="153"/>
      <c r="B90" s="47"/>
      <c r="C90" s="48"/>
      <c r="D90" s="48"/>
      <c r="E90" s="48"/>
      <c r="F90" s="48"/>
      <c r="G90" s="48"/>
      <c r="H90" s="48"/>
      <c r="I90" s="48"/>
      <c r="J90" s="48"/>
      <c r="K90" s="48"/>
      <c r="L90" s="48"/>
      <c r="M90" s="129"/>
      <c r="N90" s="132"/>
      <c r="O90" s="141"/>
      <c r="P90" s="48"/>
      <c r="Q90" s="48"/>
      <c r="R90" s="48"/>
      <c r="S90" s="48"/>
      <c r="T90" s="48"/>
      <c r="U90" s="48"/>
      <c r="V90" s="48"/>
      <c r="W90" s="48"/>
      <c r="X90" s="48"/>
      <c r="Y90" s="48"/>
      <c r="Z90" s="48"/>
      <c r="AA90" s="129"/>
      <c r="AB90" s="132"/>
      <c r="AC90" s="141"/>
      <c r="AD90" s="94" t="str">
        <f>IF(O89="OK", "Yes", "No")</f>
        <v>No</v>
      </c>
      <c r="AE90" s="120"/>
      <c r="AF90" s="137"/>
    </row>
    <row r="91" spans="1:32" x14ac:dyDescent="0.25">
      <c r="A91" s="153"/>
      <c r="B91" s="47"/>
      <c r="C91" s="48"/>
      <c r="D91" s="48"/>
      <c r="E91" s="48"/>
      <c r="F91" s="48"/>
      <c r="G91" s="48"/>
      <c r="H91" s="48"/>
      <c r="I91" s="48"/>
      <c r="J91" s="48"/>
      <c r="K91" s="48"/>
      <c r="L91" s="48"/>
      <c r="M91" s="129"/>
      <c r="N91" s="132"/>
      <c r="O91" s="141"/>
      <c r="P91" s="48"/>
      <c r="Q91" s="48"/>
      <c r="R91" s="48"/>
      <c r="S91" s="48"/>
      <c r="T91" s="48"/>
      <c r="U91" s="48"/>
      <c r="V91" s="48"/>
      <c r="W91" s="48"/>
      <c r="X91" s="48"/>
      <c r="Y91" s="48"/>
      <c r="Z91" s="48"/>
      <c r="AA91" s="129"/>
      <c r="AB91" s="132"/>
      <c r="AC91" s="141"/>
      <c r="AD91" s="55" t="s">
        <v>63</v>
      </c>
      <c r="AE91" s="120"/>
      <c r="AF91" s="93" t="s">
        <v>86</v>
      </c>
    </row>
    <row r="92" spans="1:32" x14ac:dyDescent="0.25">
      <c r="A92" s="154"/>
      <c r="B92" s="47"/>
      <c r="C92" s="48"/>
      <c r="D92" s="48"/>
      <c r="E92" s="48"/>
      <c r="F92" s="48"/>
      <c r="G92" s="48"/>
      <c r="H92" s="48"/>
      <c r="I92" s="48"/>
      <c r="J92" s="48"/>
      <c r="K92" s="48"/>
      <c r="L92" s="48"/>
      <c r="M92" s="129"/>
      <c r="N92" s="132"/>
      <c r="O92" s="141"/>
      <c r="P92" s="48"/>
      <c r="Q92" s="48"/>
      <c r="R92" s="48"/>
      <c r="S92" s="48"/>
      <c r="T92" s="48"/>
      <c r="U92" s="48"/>
      <c r="V92" s="48"/>
      <c r="W92" s="48"/>
      <c r="X92" s="48"/>
      <c r="Y92" s="48"/>
      <c r="Z92" s="48"/>
      <c r="AA92" s="129"/>
      <c r="AB92" s="132"/>
      <c r="AC92" s="141"/>
      <c r="AD92" s="94" t="str">
        <f>IF(AC89="OK","Yes","No")</f>
        <v>No</v>
      </c>
      <c r="AE92" s="120"/>
      <c r="AF92" s="138"/>
    </row>
    <row r="93" spans="1:32" x14ac:dyDescent="0.25">
      <c r="A93" s="53" t="str">
        <f>IF(AD88="Cycle Complete", "", "Caution: Previous cycle incomplete")</f>
        <v>Caution: Previous cycle incomplete</v>
      </c>
      <c r="B93" s="49"/>
      <c r="C93" s="50"/>
      <c r="D93" s="50"/>
      <c r="E93" s="50"/>
      <c r="F93" s="50"/>
      <c r="G93" s="50"/>
      <c r="H93" s="50"/>
      <c r="I93" s="50"/>
      <c r="J93" s="50"/>
      <c r="K93" s="50"/>
      <c r="L93" s="50"/>
      <c r="M93" s="130"/>
      <c r="N93" s="133"/>
      <c r="O93" s="142"/>
      <c r="P93" s="50"/>
      <c r="Q93" s="50"/>
      <c r="R93" s="50"/>
      <c r="S93" s="50"/>
      <c r="T93" s="50"/>
      <c r="U93" s="50"/>
      <c r="V93" s="50"/>
      <c r="W93" s="50"/>
      <c r="X93" s="50"/>
      <c r="Y93" s="50"/>
      <c r="Z93" s="50"/>
      <c r="AA93" s="130"/>
      <c r="AB93" s="133"/>
      <c r="AC93" s="142"/>
      <c r="AD93" s="57" t="str">
        <f>IF(AND(AD90="Yes",AD92="Yes"),"Cycle Complete","Cycle Incomplete")</f>
        <v>Cycle Incomplete</v>
      </c>
      <c r="AE93" s="121"/>
      <c r="AF93" s="139"/>
    </row>
    <row r="94" spans="1:32" ht="15" customHeight="1" x14ac:dyDescent="0.25">
      <c r="A94" s="155"/>
      <c r="B94" s="33"/>
      <c r="C94" s="34"/>
      <c r="D94" s="34"/>
      <c r="E94" s="34"/>
      <c r="F94" s="34"/>
      <c r="G94" s="34"/>
      <c r="H94" s="34"/>
      <c r="I94" s="34"/>
      <c r="J94" s="34"/>
      <c r="K94" s="34"/>
      <c r="L94" s="34"/>
      <c r="M94" s="143"/>
      <c r="N94" s="122">
        <f>COUNTIF(C94:L98,"y")</f>
        <v>0</v>
      </c>
      <c r="O94" s="146" t="str">
        <f t="shared" ref="O94" si="32">IF(N94&gt;0,"OK","No Observation")</f>
        <v>No Observation</v>
      </c>
      <c r="P94" s="34"/>
      <c r="Q94" s="34"/>
      <c r="R94" s="34"/>
      <c r="S94" s="34"/>
      <c r="T94" s="34"/>
      <c r="U94" s="34"/>
      <c r="V94" s="34"/>
      <c r="W94" s="34"/>
      <c r="X94" s="34"/>
      <c r="Y94" s="34"/>
      <c r="Z94" s="34"/>
      <c r="AA94" s="143"/>
      <c r="AB94" s="122">
        <f>COUNTIF(P94:Z98,"Y")</f>
        <v>0</v>
      </c>
      <c r="AC94" s="146" t="str">
        <f t="shared" ref="AC94" si="33">IF(AB94&gt;0,"OK","No Debrief")</f>
        <v>No Debrief</v>
      </c>
      <c r="AD94" s="68" t="s">
        <v>62</v>
      </c>
      <c r="AE94" s="125"/>
      <c r="AF94" s="151"/>
    </row>
    <row r="95" spans="1:32" x14ac:dyDescent="0.25">
      <c r="A95" s="156"/>
      <c r="B95" s="35"/>
      <c r="C95" s="36"/>
      <c r="D95" s="36"/>
      <c r="E95" s="36"/>
      <c r="F95" s="36"/>
      <c r="G95" s="36"/>
      <c r="H95" s="36"/>
      <c r="I95" s="36"/>
      <c r="J95" s="36"/>
      <c r="K95" s="36"/>
      <c r="L95" s="36"/>
      <c r="M95" s="144"/>
      <c r="N95" s="123"/>
      <c r="O95" s="147"/>
      <c r="P95" s="36"/>
      <c r="Q95" s="36"/>
      <c r="R95" s="36"/>
      <c r="S95" s="36"/>
      <c r="T95" s="36"/>
      <c r="U95" s="36"/>
      <c r="V95" s="36"/>
      <c r="W95" s="36"/>
      <c r="X95" s="36"/>
      <c r="Y95" s="36"/>
      <c r="Z95" s="36"/>
      <c r="AA95" s="144"/>
      <c r="AB95" s="123"/>
      <c r="AC95" s="147"/>
      <c r="AD95" s="94" t="str">
        <f>IF(O94="OK", "Yes", "No")</f>
        <v>No</v>
      </c>
      <c r="AE95" s="126"/>
      <c r="AF95" s="150"/>
    </row>
    <row r="96" spans="1:32" x14ac:dyDescent="0.25">
      <c r="A96" s="156"/>
      <c r="B96" s="35"/>
      <c r="C96" s="36"/>
      <c r="D96" s="36"/>
      <c r="E96" s="36"/>
      <c r="F96" s="36"/>
      <c r="G96" s="36"/>
      <c r="H96" s="36"/>
      <c r="I96" s="36"/>
      <c r="J96" s="36"/>
      <c r="K96" s="36"/>
      <c r="L96" s="36"/>
      <c r="M96" s="144"/>
      <c r="N96" s="123"/>
      <c r="O96" s="147"/>
      <c r="P96" s="36"/>
      <c r="Q96" s="36"/>
      <c r="R96" s="36"/>
      <c r="S96" s="36"/>
      <c r="T96" s="36"/>
      <c r="U96" s="36"/>
      <c r="V96" s="36"/>
      <c r="W96" s="36"/>
      <c r="X96" s="36"/>
      <c r="Y96" s="36"/>
      <c r="Z96" s="36"/>
      <c r="AA96" s="144"/>
      <c r="AB96" s="123"/>
      <c r="AC96" s="147"/>
      <c r="AD96" s="55" t="s">
        <v>63</v>
      </c>
      <c r="AE96" s="126"/>
      <c r="AF96" s="93" t="s">
        <v>86</v>
      </c>
    </row>
    <row r="97" spans="1:32" x14ac:dyDescent="0.25">
      <c r="A97" s="157"/>
      <c r="B97" s="35"/>
      <c r="C97" s="36"/>
      <c r="D97" s="36"/>
      <c r="E97" s="36"/>
      <c r="F97" s="36"/>
      <c r="G97" s="36"/>
      <c r="H97" s="36"/>
      <c r="I97" s="36"/>
      <c r="J97" s="36"/>
      <c r="K97" s="36"/>
      <c r="L97" s="36"/>
      <c r="M97" s="144"/>
      <c r="N97" s="123"/>
      <c r="O97" s="147"/>
      <c r="P97" s="36"/>
      <c r="Q97" s="36"/>
      <c r="R97" s="36"/>
      <c r="S97" s="36"/>
      <c r="T97" s="36"/>
      <c r="U97" s="36"/>
      <c r="V97" s="36"/>
      <c r="W97" s="36"/>
      <c r="X97" s="36"/>
      <c r="Y97" s="36"/>
      <c r="Z97" s="36"/>
      <c r="AA97" s="144"/>
      <c r="AB97" s="123"/>
      <c r="AC97" s="147"/>
      <c r="AD97" s="94" t="str">
        <f>IF(AC94="OK","Yes","No")</f>
        <v>No</v>
      </c>
      <c r="AE97" s="126"/>
      <c r="AF97" s="134"/>
    </row>
    <row r="98" spans="1:32" x14ac:dyDescent="0.25">
      <c r="A98" s="71" t="str">
        <f>IF(AD93="Cycle Complete", "", "Caution: Previous cycle incomplete")</f>
        <v>Caution: Previous cycle incomplete</v>
      </c>
      <c r="B98" s="37"/>
      <c r="C98" s="38"/>
      <c r="D98" s="38"/>
      <c r="E98" s="38"/>
      <c r="F98" s="38"/>
      <c r="G98" s="38"/>
      <c r="H98" s="38"/>
      <c r="I98" s="38"/>
      <c r="J98" s="38"/>
      <c r="K98" s="38"/>
      <c r="L98" s="38"/>
      <c r="M98" s="145"/>
      <c r="N98" s="124"/>
      <c r="O98" s="148"/>
      <c r="P98" s="38"/>
      <c r="Q98" s="38"/>
      <c r="R98" s="38"/>
      <c r="S98" s="38"/>
      <c r="T98" s="38"/>
      <c r="U98" s="38"/>
      <c r="V98" s="38"/>
      <c r="W98" s="38"/>
      <c r="X98" s="38"/>
      <c r="Y98" s="38"/>
      <c r="Z98" s="38"/>
      <c r="AA98" s="145"/>
      <c r="AB98" s="124"/>
      <c r="AC98" s="148"/>
      <c r="AD98" s="57" t="str">
        <f>IF(AND(AD95="Yes",AD97="Yes"),"Cycle Complete","Cycle Incomplete")</f>
        <v>Cycle Incomplete</v>
      </c>
      <c r="AE98" s="127"/>
      <c r="AF98" s="135"/>
    </row>
    <row r="99" spans="1:32" ht="15" customHeight="1" x14ac:dyDescent="0.25">
      <c r="A99" s="152"/>
      <c r="B99" s="45"/>
      <c r="C99" s="46"/>
      <c r="D99" s="46"/>
      <c r="E99" s="46"/>
      <c r="F99" s="46"/>
      <c r="G99" s="46"/>
      <c r="H99" s="46"/>
      <c r="I99" s="46"/>
      <c r="J99" s="46"/>
      <c r="K99" s="46"/>
      <c r="L99" s="46"/>
      <c r="M99" s="128"/>
      <c r="N99" s="131">
        <f>COUNTIF(C99:L103,"y")</f>
        <v>0</v>
      </c>
      <c r="O99" s="140" t="str">
        <f t="shared" ref="O99" si="34">IF(N99&gt;0,"OK","No Observation")</f>
        <v>No Observation</v>
      </c>
      <c r="P99" s="46"/>
      <c r="Q99" s="46"/>
      <c r="R99" s="46"/>
      <c r="S99" s="46"/>
      <c r="T99" s="46"/>
      <c r="U99" s="46"/>
      <c r="V99" s="46"/>
      <c r="W99" s="46"/>
      <c r="X99" s="46"/>
      <c r="Y99" s="46"/>
      <c r="Z99" s="46"/>
      <c r="AA99" s="128"/>
      <c r="AB99" s="131">
        <f>COUNTIF(P99:Z103,"Y")</f>
        <v>0</v>
      </c>
      <c r="AC99" s="140" t="str">
        <f t="shared" ref="AC99" si="35">IF(AB99&gt;0,"OK","No Debrief")</f>
        <v>No Debrief</v>
      </c>
      <c r="AD99" s="68" t="s">
        <v>62</v>
      </c>
      <c r="AE99" s="119"/>
      <c r="AF99" s="136"/>
    </row>
    <row r="100" spans="1:32" x14ac:dyDescent="0.25">
      <c r="A100" s="153"/>
      <c r="B100" s="47"/>
      <c r="C100" s="48"/>
      <c r="D100" s="48"/>
      <c r="E100" s="48"/>
      <c r="F100" s="48"/>
      <c r="G100" s="48"/>
      <c r="H100" s="48"/>
      <c r="I100" s="48"/>
      <c r="J100" s="48"/>
      <c r="K100" s="48"/>
      <c r="L100" s="48"/>
      <c r="M100" s="129"/>
      <c r="N100" s="132"/>
      <c r="O100" s="141"/>
      <c r="P100" s="48"/>
      <c r="Q100" s="48"/>
      <c r="R100" s="48"/>
      <c r="S100" s="48"/>
      <c r="T100" s="48"/>
      <c r="U100" s="48"/>
      <c r="V100" s="48"/>
      <c r="W100" s="48"/>
      <c r="X100" s="48"/>
      <c r="Y100" s="48"/>
      <c r="Z100" s="48"/>
      <c r="AA100" s="129"/>
      <c r="AB100" s="132"/>
      <c r="AC100" s="141"/>
      <c r="AD100" s="94" t="str">
        <f>IF(O99="OK", "Yes", "No")</f>
        <v>No</v>
      </c>
      <c r="AE100" s="120"/>
      <c r="AF100" s="137"/>
    </row>
    <row r="101" spans="1:32" x14ac:dyDescent="0.25">
      <c r="A101" s="153"/>
      <c r="B101" s="47"/>
      <c r="C101" s="48"/>
      <c r="D101" s="48"/>
      <c r="E101" s="48"/>
      <c r="F101" s="48"/>
      <c r="G101" s="48"/>
      <c r="H101" s="48"/>
      <c r="I101" s="48"/>
      <c r="J101" s="48"/>
      <c r="K101" s="48"/>
      <c r="L101" s="48"/>
      <c r="M101" s="129"/>
      <c r="N101" s="132"/>
      <c r="O101" s="141"/>
      <c r="P101" s="48"/>
      <c r="Q101" s="48"/>
      <c r="R101" s="48"/>
      <c r="S101" s="48"/>
      <c r="T101" s="48"/>
      <c r="U101" s="48"/>
      <c r="V101" s="48"/>
      <c r="W101" s="48"/>
      <c r="X101" s="48"/>
      <c r="Y101" s="48"/>
      <c r="Z101" s="48"/>
      <c r="AA101" s="129"/>
      <c r="AB101" s="132"/>
      <c r="AC101" s="141"/>
      <c r="AD101" s="55" t="s">
        <v>63</v>
      </c>
      <c r="AE101" s="120"/>
      <c r="AF101" s="93" t="s">
        <v>86</v>
      </c>
    </row>
    <row r="102" spans="1:32" x14ac:dyDescent="0.25">
      <c r="A102" s="154"/>
      <c r="B102" s="47"/>
      <c r="C102" s="48"/>
      <c r="D102" s="48"/>
      <c r="E102" s="48"/>
      <c r="F102" s="48"/>
      <c r="G102" s="48"/>
      <c r="H102" s="48"/>
      <c r="I102" s="48"/>
      <c r="J102" s="48"/>
      <c r="K102" s="48"/>
      <c r="L102" s="48"/>
      <c r="M102" s="129"/>
      <c r="N102" s="132"/>
      <c r="O102" s="141"/>
      <c r="P102" s="48"/>
      <c r="Q102" s="48"/>
      <c r="R102" s="48"/>
      <c r="S102" s="48"/>
      <c r="T102" s="48"/>
      <c r="U102" s="48"/>
      <c r="V102" s="48"/>
      <c r="W102" s="48"/>
      <c r="X102" s="48"/>
      <c r="Y102" s="48"/>
      <c r="Z102" s="48"/>
      <c r="AA102" s="129"/>
      <c r="AB102" s="132"/>
      <c r="AC102" s="141"/>
      <c r="AD102" s="94" t="str">
        <f>IF(AC99="OK","Yes","No")</f>
        <v>No</v>
      </c>
      <c r="AE102" s="120"/>
      <c r="AF102" s="138"/>
    </row>
    <row r="103" spans="1:32" x14ac:dyDescent="0.25">
      <c r="A103" s="53" t="str">
        <f>IF(AD98="Cycle Complete", "", "Caution: Previous cycle incomplete")</f>
        <v>Caution: Previous cycle incomplete</v>
      </c>
      <c r="B103" s="49"/>
      <c r="C103" s="50"/>
      <c r="D103" s="50"/>
      <c r="E103" s="50"/>
      <c r="F103" s="50"/>
      <c r="G103" s="50"/>
      <c r="H103" s="50"/>
      <c r="I103" s="50"/>
      <c r="J103" s="50"/>
      <c r="K103" s="50"/>
      <c r="L103" s="50"/>
      <c r="M103" s="130"/>
      <c r="N103" s="133"/>
      <c r="O103" s="142"/>
      <c r="P103" s="50"/>
      <c r="Q103" s="50"/>
      <c r="R103" s="50"/>
      <c r="S103" s="50"/>
      <c r="T103" s="50"/>
      <c r="U103" s="50"/>
      <c r="V103" s="50"/>
      <c r="W103" s="50"/>
      <c r="X103" s="50"/>
      <c r="Y103" s="50"/>
      <c r="Z103" s="50"/>
      <c r="AA103" s="130"/>
      <c r="AB103" s="133"/>
      <c r="AC103" s="142"/>
      <c r="AD103" s="57" t="str">
        <f>IF(AND(AD100="Yes",AD102="Yes"),"Cycle Complete","Cycle Incomplete")</f>
        <v>Cycle Incomplete</v>
      </c>
      <c r="AE103" s="121"/>
      <c r="AF103" s="139"/>
    </row>
    <row r="104" spans="1:32" ht="15" customHeight="1" x14ac:dyDescent="0.25">
      <c r="A104" s="155"/>
      <c r="B104" s="33"/>
      <c r="C104" s="34"/>
      <c r="D104" s="34"/>
      <c r="E104" s="34"/>
      <c r="F104" s="34"/>
      <c r="G104" s="34"/>
      <c r="H104" s="34"/>
      <c r="I104" s="34"/>
      <c r="J104" s="34"/>
      <c r="K104" s="34"/>
      <c r="L104" s="34"/>
      <c r="M104" s="143"/>
      <c r="N104" s="122">
        <f>COUNTIF(C104:L108,"y")</f>
        <v>0</v>
      </c>
      <c r="O104" s="146" t="str">
        <f t="shared" ref="O104" si="36">IF(N104&gt;0,"OK","No Observation")</f>
        <v>No Observation</v>
      </c>
      <c r="P104" s="34"/>
      <c r="Q104" s="34"/>
      <c r="R104" s="34"/>
      <c r="S104" s="34"/>
      <c r="T104" s="34"/>
      <c r="U104" s="34"/>
      <c r="V104" s="34"/>
      <c r="W104" s="34"/>
      <c r="X104" s="34"/>
      <c r="Y104" s="34"/>
      <c r="Z104" s="34"/>
      <c r="AA104" s="143"/>
      <c r="AB104" s="122">
        <f>COUNTIF(P104:Z108,"Y")</f>
        <v>0</v>
      </c>
      <c r="AC104" s="146" t="str">
        <f t="shared" ref="AC104" si="37">IF(AB104&gt;0,"OK","No Debrief")</f>
        <v>No Debrief</v>
      </c>
      <c r="AD104" s="68" t="s">
        <v>62</v>
      </c>
      <c r="AE104" s="125"/>
      <c r="AF104" s="151"/>
    </row>
    <row r="105" spans="1:32" x14ac:dyDescent="0.25">
      <c r="A105" s="156"/>
      <c r="B105" s="35"/>
      <c r="C105" s="36"/>
      <c r="D105" s="36"/>
      <c r="E105" s="36"/>
      <c r="F105" s="36"/>
      <c r="G105" s="36"/>
      <c r="H105" s="36"/>
      <c r="I105" s="36"/>
      <c r="J105" s="36"/>
      <c r="K105" s="36"/>
      <c r="L105" s="36"/>
      <c r="M105" s="144"/>
      <c r="N105" s="123"/>
      <c r="O105" s="147"/>
      <c r="P105" s="36"/>
      <c r="Q105" s="36"/>
      <c r="R105" s="36"/>
      <c r="S105" s="36"/>
      <c r="T105" s="36"/>
      <c r="U105" s="36"/>
      <c r="V105" s="36"/>
      <c r="W105" s="36"/>
      <c r="X105" s="36"/>
      <c r="Y105" s="36"/>
      <c r="Z105" s="36"/>
      <c r="AA105" s="144"/>
      <c r="AB105" s="123"/>
      <c r="AC105" s="147"/>
      <c r="AD105" s="94" t="str">
        <f>IF(O104="OK", "Yes", "No")</f>
        <v>No</v>
      </c>
      <c r="AE105" s="126"/>
      <c r="AF105" s="150"/>
    </row>
    <row r="106" spans="1:32" x14ac:dyDescent="0.25">
      <c r="A106" s="156"/>
      <c r="B106" s="35"/>
      <c r="C106" s="36"/>
      <c r="D106" s="36"/>
      <c r="E106" s="36"/>
      <c r="F106" s="36"/>
      <c r="G106" s="36"/>
      <c r="H106" s="36"/>
      <c r="I106" s="36"/>
      <c r="J106" s="36"/>
      <c r="K106" s="36"/>
      <c r="L106" s="36"/>
      <c r="M106" s="144"/>
      <c r="N106" s="123"/>
      <c r="O106" s="147"/>
      <c r="P106" s="36"/>
      <c r="Q106" s="36"/>
      <c r="R106" s="36"/>
      <c r="S106" s="36"/>
      <c r="T106" s="36"/>
      <c r="U106" s="36"/>
      <c r="V106" s="36"/>
      <c r="W106" s="36"/>
      <c r="X106" s="36"/>
      <c r="Y106" s="36"/>
      <c r="Z106" s="36"/>
      <c r="AA106" s="144"/>
      <c r="AB106" s="123"/>
      <c r="AC106" s="147"/>
      <c r="AD106" s="55" t="s">
        <v>63</v>
      </c>
      <c r="AE106" s="126"/>
      <c r="AF106" s="93" t="s">
        <v>86</v>
      </c>
    </row>
    <row r="107" spans="1:32" x14ac:dyDescent="0.25">
      <c r="A107" s="157"/>
      <c r="B107" s="35"/>
      <c r="C107" s="36"/>
      <c r="D107" s="36"/>
      <c r="E107" s="36"/>
      <c r="F107" s="36"/>
      <c r="G107" s="36"/>
      <c r="H107" s="36"/>
      <c r="I107" s="36"/>
      <c r="J107" s="36"/>
      <c r="K107" s="36"/>
      <c r="L107" s="36"/>
      <c r="M107" s="144"/>
      <c r="N107" s="123"/>
      <c r="O107" s="147"/>
      <c r="P107" s="36"/>
      <c r="Q107" s="36"/>
      <c r="R107" s="36"/>
      <c r="S107" s="36"/>
      <c r="T107" s="36"/>
      <c r="U107" s="36"/>
      <c r="V107" s="36"/>
      <c r="W107" s="36"/>
      <c r="X107" s="36"/>
      <c r="Y107" s="36"/>
      <c r="Z107" s="36"/>
      <c r="AA107" s="144"/>
      <c r="AB107" s="123"/>
      <c r="AC107" s="147"/>
      <c r="AD107" s="94" t="str">
        <f>IF(AC104="OK","Yes","No")</f>
        <v>No</v>
      </c>
      <c r="AE107" s="126"/>
      <c r="AF107" s="134"/>
    </row>
    <row r="108" spans="1:32" x14ac:dyDescent="0.25">
      <c r="A108" s="71" t="str">
        <f>IF(AD103="Cycle Complete", "", "Caution: Previous cycle incomplete")</f>
        <v>Caution: Previous cycle incomplete</v>
      </c>
      <c r="B108" s="37"/>
      <c r="C108" s="38"/>
      <c r="D108" s="38"/>
      <c r="E108" s="38"/>
      <c r="F108" s="38"/>
      <c r="G108" s="38"/>
      <c r="H108" s="38"/>
      <c r="I108" s="38"/>
      <c r="J108" s="38"/>
      <c r="K108" s="38"/>
      <c r="L108" s="38"/>
      <c r="M108" s="145"/>
      <c r="N108" s="124"/>
      <c r="O108" s="148"/>
      <c r="P108" s="38"/>
      <c r="Q108" s="38"/>
      <c r="R108" s="38"/>
      <c r="S108" s="38"/>
      <c r="T108" s="38"/>
      <c r="U108" s="38"/>
      <c r="V108" s="38"/>
      <c r="W108" s="38"/>
      <c r="X108" s="38"/>
      <c r="Y108" s="38"/>
      <c r="Z108" s="38"/>
      <c r="AA108" s="145"/>
      <c r="AB108" s="124"/>
      <c r="AC108" s="148"/>
      <c r="AD108" s="57" t="str">
        <f>IF(AND(AD105="Yes",AD107="Yes"),"Cycle Complete","Cycle Incomplete")</f>
        <v>Cycle Incomplete</v>
      </c>
      <c r="AE108" s="127"/>
      <c r="AF108" s="135"/>
    </row>
    <row r="109" spans="1:32" ht="15" customHeight="1" x14ac:dyDescent="0.25">
      <c r="A109" s="152"/>
      <c r="B109" s="45"/>
      <c r="C109" s="46"/>
      <c r="D109" s="46"/>
      <c r="E109" s="46"/>
      <c r="F109" s="46"/>
      <c r="G109" s="46"/>
      <c r="H109" s="46"/>
      <c r="I109" s="46"/>
      <c r="J109" s="46"/>
      <c r="K109" s="46"/>
      <c r="L109" s="46"/>
      <c r="M109" s="128"/>
      <c r="N109" s="131">
        <f>COUNTIF(C109:L113,"y")</f>
        <v>0</v>
      </c>
      <c r="O109" s="140" t="str">
        <f t="shared" ref="O109" si="38">IF(N109&gt;0,"OK","No Observation")</f>
        <v>No Observation</v>
      </c>
      <c r="P109" s="46"/>
      <c r="Q109" s="46"/>
      <c r="R109" s="46"/>
      <c r="S109" s="46"/>
      <c r="T109" s="46"/>
      <c r="U109" s="46"/>
      <c r="V109" s="46"/>
      <c r="W109" s="46"/>
      <c r="X109" s="46"/>
      <c r="Y109" s="46"/>
      <c r="Z109" s="46"/>
      <c r="AA109" s="128"/>
      <c r="AB109" s="131">
        <f>COUNTIF(P109:Z113,"Y")</f>
        <v>0</v>
      </c>
      <c r="AC109" s="140" t="str">
        <f t="shared" ref="AC109" si="39">IF(AB109&gt;0,"OK","No Debrief")</f>
        <v>No Debrief</v>
      </c>
      <c r="AD109" s="68" t="s">
        <v>62</v>
      </c>
      <c r="AE109" s="119"/>
      <c r="AF109" s="136"/>
    </row>
    <row r="110" spans="1:32" x14ac:dyDescent="0.25">
      <c r="A110" s="153"/>
      <c r="B110" s="47"/>
      <c r="C110" s="48"/>
      <c r="D110" s="48"/>
      <c r="E110" s="48"/>
      <c r="F110" s="48"/>
      <c r="G110" s="48"/>
      <c r="H110" s="48"/>
      <c r="I110" s="48"/>
      <c r="J110" s="48"/>
      <c r="K110" s="48"/>
      <c r="L110" s="48"/>
      <c r="M110" s="129"/>
      <c r="N110" s="132"/>
      <c r="O110" s="141"/>
      <c r="P110" s="48"/>
      <c r="Q110" s="48"/>
      <c r="R110" s="48"/>
      <c r="S110" s="48"/>
      <c r="T110" s="48"/>
      <c r="U110" s="48"/>
      <c r="V110" s="48"/>
      <c r="W110" s="48"/>
      <c r="X110" s="48"/>
      <c r="Y110" s="48"/>
      <c r="Z110" s="48"/>
      <c r="AA110" s="129"/>
      <c r="AB110" s="132"/>
      <c r="AC110" s="141"/>
      <c r="AD110" s="94" t="str">
        <f>IF(O109="OK", "Yes", "No")</f>
        <v>No</v>
      </c>
      <c r="AE110" s="120"/>
      <c r="AF110" s="137"/>
    </row>
    <row r="111" spans="1:32" x14ac:dyDescent="0.25">
      <c r="A111" s="153"/>
      <c r="B111" s="47"/>
      <c r="C111" s="48"/>
      <c r="D111" s="48"/>
      <c r="E111" s="48"/>
      <c r="F111" s="48"/>
      <c r="G111" s="48"/>
      <c r="H111" s="48"/>
      <c r="I111" s="48"/>
      <c r="J111" s="48"/>
      <c r="K111" s="48"/>
      <c r="L111" s="48"/>
      <c r="M111" s="129"/>
      <c r="N111" s="132"/>
      <c r="O111" s="141"/>
      <c r="P111" s="48"/>
      <c r="Q111" s="48"/>
      <c r="R111" s="48"/>
      <c r="S111" s="48"/>
      <c r="T111" s="48"/>
      <c r="U111" s="48"/>
      <c r="V111" s="48"/>
      <c r="W111" s="48"/>
      <c r="X111" s="48"/>
      <c r="Y111" s="48"/>
      <c r="Z111" s="48"/>
      <c r="AA111" s="129"/>
      <c r="AB111" s="132"/>
      <c r="AC111" s="141"/>
      <c r="AD111" s="55" t="s">
        <v>63</v>
      </c>
      <c r="AE111" s="120"/>
      <c r="AF111" s="93" t="s">
        <v>86</v>
      </c>
    </row>
    <row r="112" spans="1:32" x14ac:dyDescent="0.25">
      <c r="A112" s="154"/>
      <c r="B112" s="47"/>
      <c r="C112" s="48"/>
      <c r="D112" s="48"/>
      <c r="E112" s="48"/>
      <c r="F112" s="48"/>
      <c r="G112" s="48"/>
      <c r="H112" s="48"/>
      <c r="I112" s="48"/>
      <c r="J112" s="48"/>
      <c r="K112" s="48"/>
      <c r="L112" s="48"/>
      <c r="M112" s="129"/>
      <c r="N112" s="132"/>
      <c r="O112" s="141"/>
      <c r="P112" s="48"/>
      <c r="Q112" s="48"/>
      <c r="R112" s="48"/>
      <c r="S112" s="48"/>
      <c r="T112" s="48"/>
      <c r="U112" s="48"/>
      <c r="V112" s="48"/>
      <c r="W112" s="48"/>
      <c r="X112" s="48"/>
      <c r="Y112" s="48"/>
      <c r="Z112" s="48"/>
      <c r="AA112" s="129"/>
      <c r="AB112" s="132"/>
      <c r="AC112" s="141"/>
      <c r="AD112" s="94" t="str">
        <f>IF(AC109="OK","Yes","No")</f>
        <v>No</v>
      </c>
      <c r="AE112" s="120"/>
      <c r="AF112" s="138"/>
    </row>
    <row r="113" spans="1:32" x14ac:dyDescent="0.25">
      <c r="A113" s="53" t="str">
        <f>IF(AD108="Cycle Complete", "", "Caution: Previous cycle incomplete")</f>
        <v>Caution: Previous cycle incomplete</v>
      </c>
      <c r="B113" s="49"/>
      <c r="C113" s="50"/>
      <c r="D113" s="50"/>
      <c r="E113" s="50"/>
      <c r="F113" s="50"/>
      <c r="G113" s="50"/>
      <c r="H113" s="50"/>
      <c r="I113" s="50"/>
      <c r="J113" s="50"/>
      <c r="K113" s="50"/>
      <c r="L113" s="50"/>
      <c r="M113" s="130"/>
      <c r="N113" s="133"/>
      <c r="O113" s="142"/>
      <c r="P113" s="50"/>
      <c r="Q113" s="50"/>
      <c r="R113" s="50"/>
      <c r="S113" s="50"/>
      <c r="T113" s="50"/>
      <c r="U113" s="50"/>
      <c r="V113" s="50"/>
      <c r="W113" s="50"/>
      <c r="X113" s="50"/>
      <c r="Y113" s="50"/>
      <c r="Z113" s="50"/>
      <c r="AA113" s="130"/>
      <c r="AB113" s="133"/>
      <c r="AC113" s="142"/>
      <c r="AD113" s="57" t="str">
        <f>IF(AND(AD110="Yes",AD112="Yes"),"Cycle Complete","Cycle Incomplete")</f>
        <v>Cycle Incomplete</v>
      </c>
      <c r="AE113" s="121"/>
      <c r="AF113" s="139"/>
    </row>
    <row r="114" spans="1:32" ht="15" customHeight="1" x14ac:dyDescent="0.25">
      <c r="A114" s="155"/>
      <c r="B114" s="33"/>
      <c r="C114" s="34"/>
      <c r="D114" s="34"/>
      <c r="E114" s="34"/>
      <c r="F114" s="34"/>
      <c r="G114" s="34"/>
      <c r="H114" s="34"/>
      <c r="I114" s="34"/>
      <c r="J114" s="34"/>
      <c r="K114" s="34"/>
      <c r="L114" s="34"/>
      <c r="M114" s="143"/>
      <c r="N114" s="122">
        <f>COUNTIF(C114:L118,"y")</f>
        <v>0</v>
      </c>
      <c r="O114" s="146" t="str">
        <f t="shared" ref="O114" si="40">IF(N114&gt;0,"OK","No Observation")</f>
        <v>No Observation</v>
      </c>
      <c r="P114" s="34"/>
      <c r="Q114" s="34"/>
      <c r="R114" s="34"/>
      <c r="S114" s="34"/>
      <c r="T114" s="34"/>
      <c r="U114" s="34"/>
      <c r="V114" s="34"/>
      <c r="W114" s="34"/>
      <c r="X114" s="34"/>
      <c r="Y114" s="34"/>
      <c r="Z114" s="34"/>
      <c r="AA114" s="143"/>
      <c r="AB114" s="122">
        <f>COUNTIF(P114:Z118,"Y")</f>
        <v>0</v>
      </c>
      <c r="AC114" s="146" t="str">
        <f t="shared" ref="AC114" si="41">IF(AB114&gt;0,"OK","No Debrief")</f>
        <v>No Debrief</v>
      </c>
      <c r="AD114" s="68" t="s">
        <v>62</v>
      </c>
      <c r="AE114" s="125"/>
      <c r="AF114" s="151"/>
    </row>
    <row r="115" spans="1:32" x14ac:dyDescent="0.25">
      <c r="A115" s="156"/>
      <c r="B115" s="35"/>
      <c r="C115" s="36"/>
      <c r="D115" s="36"/>
      <c r="E115" s="36"/>
      <c r="F115" s="36"/>
      <c r="G115" s="36"/>
      <c r="H115" s="36"/>
      <c r="I115" s="36"/>
      <c r="J115" s="36"/>
      <c r="K115" s="36"/>
      <c r="L115" s="36"/>
      <c r="M115" s="144"/>
      <c r="N115" s="123"/>
      <c r="O115" s="147"/>
      <c r="P115" s="36"/>
      <c r="Q115" s="36"/>
      <c r="R115" s="36"/>
      <c r="S115" s="36"/>
      <c r="T115" s="36"/>
      <c r="U115" s="36"/>
      <c r="V115" s="36"/>
      <c r="W115" s="36"/>
      <c r="X115" s="36"/>
      <c r="Y115" s="36"/>
      <c r="Z115" s="36"/>
      <c r="AA115" s="144"/>
      <c r="AB115" s="123"/>
      <c r="AC115" s="147"/>
      <c r="AD115" s="94" t="str">
        <f>IF(O114="OK", "Yes", "No")</f>
        <v>No</v>
      </c>
      <c r="AE115" s="126"/>
      <c r="AF115" s="150"/>
    </row>
    <row r="116" spans="1:32" x14ac:dyDescent="0.25">
      <c r="A116" s="156"/>
      <c r="B116" s="35"/>
      <c r="C116" s="36"/>
      <c r="D116" s="36"/>
      <c r="E116" s="36"/>
      <c r="F116" s="36"/>
      <c r="G116" s="36"/>
      <c r="H116" s="36"/>
      <c r="I116" s="36"/>
      <c r="J116" s="36"/>
      <c r="K116" s="36"/>
      <c r="L116" s="36"/>
      <c r="M116" s="144"/>
      <c r="N116" s="123"/>
      <c r="O116" s="147"/>
      <c r="P116" s="36"/>
      <c r="Q116" s="36"/>
      <c r="R116" s="36"/>
      <c r="S116" s="36"/>
      <c r="T116" s="36"/>
      <c r="U116" s="36"/>
      <c r="V116" s="36"/>
      <c r="W116" s="36"/>
      <c r="X116" s="36"/>
      <c r="Y116" s="36"/>
      <c r="Z116" s="36"/>
      <c r="AA116" s="144"/>
      <c r="AB116" s="123"/>
      <c r="AC116" s="147"/>
      <c r="AD116" s="55" t="s">
        <v>63</v>
      </c>
      <c r="AE116" s="126"/>
      <c r="AF116" s="93" t="s">
        <v>86</v>
      </c>
    </row>
    <row r="117" spans="1:32" x14ac:dyDescent="0.25">
      <c r="A117" s="157"/>
      <c r="B117" s="35"/>
      <c r="C117" s="36"/>
      <c r="D117" s="36"/>
      <c r="E117" s="36"/>
      <c r="F117" s="36"/>
      <c r="G117" s="36"/>
      <c r="H117" s="36"/>
      <c r="I117" s="36"/>
      <c r="J117" s="36"/>
      <c r="K117" s="36"/>
      <c r="L117" s="36"/>
      <c r="M117" s="144"/>
      <c r="N117" s="123"/>
      <c r="O117" s="147"/>
      <c r="P117" s="36"/>
      <c r="Q117" s="36"/>
      <c r="R117" s="36"/>
      <c r="S117" s="36"/>
      <c r="T117" s="36"/>
      <c r="U117" s="36"/>
      <c r="V117" s="36"/>
      <c r="W117" s="36"/>
      <c r="X117" s="36"/>
      <c r="Y117" s="36"/>
      <c r="Z117" s="36"/>
      <c r="AA117" s="144"/>
      <c r="AB117" s="123"/>
      <c r="AC117" s="147"/>
      <c r="AD117" s="94" t="str">
        <f>IF(AC114="OK","Yes","No")</f>
        <v>No</v>
      </c>
      <c r="AE117" s="126"/>
      <c r="AF117" s="134"/>
    </row>
    <row r="118" spans="1:32" x14ac:dyDescent="0.25">
      <c r="A118" s="71" t="str">
        <f>IF(AD113="Cycle Complete", "", "Caution: Previous cycle incomplete")</f>
        <v>Caution: Previous cycle incomplete</v>
      </c>
      <c r="B118" s="37"/>
      <c r="C118" s="38"/>
      <c r="D118" s="38"/>
      <c r="E118" s="38"/>
      <c r="F118" s="38"/>
      <c r="G118" s="38"/>
      <c r="H118" s="38"/>
      <c r="I118" s="38"/>
      <c r="J118" s="38"/>
      <c r="K118" s="38"/>
      <c r="L118" s="38"/>
      <c r="M118" s="145"/>
      <c r="N118" s="124"/>
      <c r="O118" s="148"/>
      <c r="P118" s="38"/>
      <c r="Q118" s="38"/>
      <c r="R118" s="38"/>
      <c r="S118" s="38"/>
      <c r="T118" s="38"/>
      <c r="U118" s="38"/>
      <c r="V118" s="38"/>
      <c r="W118" s="38"/>
      <c r="X118" s="38"/>
      <c r="Y118" s="38"/>
      <c r="Z118" s="38"/>
      <c r="AA118" s="145"/>
      <c r="AB118" s="124"/>
      <c r="AC118" s="148"/>
      <c r="AD118" s="57" t="str">
        <f>IF(AND(AD115="Yes",AD117="Yes"),"Cycle Complete","Cycle Incomplete")</f>
        <v>Cycle Incomplete</v>
      </c>
      <c r="AE118" s="127"/>
      <c r="AF118" s="135"/>
    </row>
    <row r="119" spans="1:32" ht="15" customHeight="1" x14ac:dyDescent="0.25">
      <c r="A119" s="152"/>
      <c r="B119" s="45"/>
      <c r="C119" s="46"/>
      <c r="D119" s="46"/>
      <c r="E119" s="46"/>
      <c r="F119" s="46"/>
      <c r="G119" s="46"/>
      <c r="H119" s="46"/>
      <c r="I119" s="46"/>
      <c r="J119" s="46"/>
      <c r="K119" s="46"/>
      <c r="L119" s="46"/>
      <c r="M119" s="128"/>
      <c r="N119" s="131">
        <f>COUNTIF(C119:L123,"y")</f>
        <v>0</v>
      </c>
      <c r="O119" s="140" t="str">
        <f t="shared" ref="O119" si="42">IF(N119&gt;0,"OK","No Observation")</f>
        <v>No Observation</v>
      </c>
      <c r="P119" s="46"/>
      <c r="Q119" s="46"/>
      <c r="R119" s="46"/>
      <c r="S119" s="46"/>
      <c r="T119" s="46"/>
      <c r="U119" s="46"/>
      <c r="V119" s="46"/>
      <c r="W119" s="46"/>
      <c r="X119" s="46"/>
      <c r="Y119" s="46"/>
      <c r="Z119" s="46"/>
      <c r="AA119" s="128"/>
      <c r="AB119" s="131">
        <f>COUNTIF(P119:Z123,"Y")</f>
        <v>0</v>
      </c>
      <c r="AC119" s="140" t="str">
        <f t="shared" ref="AC119" si="43">IF(AB119&gt;0,"OK","No Debrief")</f>
        <v>No Debrief</v>
      </c>
      <c r="AD119" s="68" t="s">
        <v>62</v>
      </c>
      <c r="AE119" s="119"/>
      <c r="AF119" s="136"/>
    </row>
    <row r="120" spans="1:32" x14ac:dyDescent="0.25">
      <c r="A120" s="153"/>
      <c r="B120" s="47"/>
      <c r="C120" s="48"/>
      <c r="D120" s="48"/>
      <c r="E120" s="48"/>
      <c r="F120" s="48"/>
      <c r="G120" s="48"/>
      <c r="H120" s="48"/>
      <c r="I120" s="48"/>
      <c r="J120" s="48"/>
      <c r="K120" s="48"/>
      <c r="L120" s="48"/>
      <c r="M120" s="129"/>
      <c r="N120" s="132"/>
      <c r="O120" s="141"/>
      <c r="P120" s="48"/>
      <c r="Q120" s="48"/>
      <c r="R120" s="48"/>
      <c r="S120" s="48"/>
      <c r="T120" s="48"/>
      <c r="U120" s="48"/>
      <c r="V120" s="48"/>
      <c r="W120" s="48"/>
      <c r="X120" s="48"/>
      <c r="Y120" s="48"/>
      <c r="Z120" s="48"/>
      <c r="AA120" s="129"/>
      <c r="AB120" s="132"/>
      <c r="AC120" s="141"/>
      <c r="AD120" s="94" t="str">
        <f>IF(O119="OK", "Yes", "No")</f>
        <v>No</v>
      </c>
      <c r="AE120" s="120"/>
      <c r="AF120" s="137"/>
    </row>
    <row r="121" spans="1:32" x14ac:dyDescent="0.25">
      <c r="A121" s="153"/>
      <c r="B121" s="47"/>
      <c r="C121" s="48"/>
      <c r="D121" s="48"/>
      <c r="E121" s="48"/>
      <c r="F121" s="48"/>
      <c r="G121" s="48"/>
      <c r="H121" s="48"/>
      <c r="I121" s="48"/>
      <c r="J121" s="48"/>
      <c r="K121" s="48"/>
      <c r="L121" s="48"/>
      <c r="M121" s="129"/>
      <c r="N121" s="132"/>
      <c r="O121" s="141"/>
      <c r="P121" s="48"/>
      <c r="Q121" s="48"/>
      <c r="R121" s="48"/>
      <c r="S121" s="48"/>
      <c r="T121" s="48"/>
      <c r="U121" s="48"/>
      <c r="V121" s="48"/>
      <c r="W121" s="48"/>
      <c r="X121" s="48"/>
      <c r="Y121" s="48"/>
      <c r="Z121" s="48"/>
      <c r="AA121" s="129"/>
      <c r="AB121" s="132"/>
      <c r="AC121" s="141"/>
      <c r="AD121" s="55" t="s">
        <v>63</v>
      </c>
      <c r="AE121" s="120"/>
      <c r="AF121" s="93" t="s">
        <v>86</v>
      </c>
    </row>
    <row r="122" spans="1:32" x14ac:dyDescent="0.25">
      <c r="A122" s="154"/>
      <c r="B122" s="47"/>
      <c r="C122" s="48"/>
      <c r="D122" s="48"/>
      <c r="E122" s="48"/>
      <c r="F122" s="48"/>
      <c r="G122" s="48"/>
      <c r="H122" s="48"/>
      <c r="I122" s="48"/>
      <c r="J122" s="48"/>
      <c r="K122" s="48"/>
      <c r="L122" s="48"/>
      <c r="M122" s="129"/>
      <c r="N122" s="132"/>
      <c r="O122" s="141"/>
      <c r="P122" s="48"/>
      <c r="Q122" s="48"/>
      <c r="R122" s="48"/>
      <c r="S122" s="48"/>
      <c r="T122" s="48"/>
      <c r="U122" s="48"/>
      <c r="V122" s="48"/>
      <c r="W122" s="48"/>
      <c r="X122" s="48"/>
      <c r="Y122" s="48"/>
      <c r="Z122" s="48"/>
      <c r="AA122" s="129"/>
      <c r="AB122" s="132"/>
      <c r="AC122" s="141"/>
      <c r="AD122" s="94" t="str">
        <f>IF(AC119="OK","Yes","No")</f>
        <v>No</v>
      </c>
      <c r="AE122" s="120"/>
      <c r="AF122" s="138"/>
    </row>
    <row r="123" spans="1:32" x14ac:dyDescent="0.25">
      <c r="A123" s="53" t="str">
        <f>IF(AD118="Cycle Complete", "", "Caution: Previous cycle incomplete")</f>
        <v>Caution: Previous cycle incomplete</v>
      </c>
      <c r="B123" s="49"/>
      <c r="C123" s="50"/>
      <c r="D123" s="50"/>
      <c r="E123" s="50"/>
      <c r="F123" s="50"/>
      <c r="G123" s="50"/>
      <c r="H123" s="50"/>
      <c r="I123" s="50"/>
      <c r="J123" s="50"/>
      <c r="K123" s="50"/>
      <c r="L123" s="50"/>
      <c r="M123" s="130"/>
      <c r="N123" s="133"/>
      <c r="O123" s="142"/>
      <c r="P123" s="50"/>
      <c r="Q123" s="50"/>
      <c r="R123" s="50"/>
      <c r="S123" s="50"/>
      <c r="T123" s="50"/>
      <c r="U123" s="50"/>
      <c r="V123" s="50"/>
      <c r="W123" s="50"/>
      <c r="X123" s="50"/>
      <c r="Y123" s="50"/>
      <c r="Z123" s="50"/>
      <c r="AA123" s="130"/>
      <c r="AB123" s="133"/>
      <c r="AC123" s="142"/>
      <c r="AD123" s="57" t="str">
        <f>IF(AND(AD120="Yes",AD122="Yes"),"Cycle Complete","Cycle Incomplete")</f>
        <v>Cycle Incomplete</v>
      </c>
      <c r="AE123" s="121"/>
      <c r="AF123" s="139"/>
    </row>
    <row r="124" spans="1:32" ht="15" customHeight="1" x14ac:dyDescent="0.25">
      <c r="A124" s="155"/>
      <c r="B124" s="33"/>
      <c r="C124" s="34"/>
      <c r="D124" s="34"/>
      <c r="E124" s="34"/>
      <c r="F124" s="34"/>
      <c r="G124" s="34"/>
      <c r="H124" s="34"/>
      <c r="I124" s="34"/>
      <c r="J124" s="34"/>
      <c r="K124" s="34"/>
      <c r="L124" s="34"/>
      <c r="M124" s="143"/>
      <c r="N124" s="122">
        <f>COUNTIF(C124:L128,"y")</f>
        <v>0</v>
      </c>
      <c r="O124" s="146" t="str">
        <f t="shared" ref="O124" si="44">IF(N124&gt;0,"OK","No Observation")</f>
        <v>No Observation</v>
      </c>
      <c r="P124" s="34"/>
      <c r="Q124" s="34"/>
      <c r="R124" s="34"/>
      <c r="S124" s="34"/>
      <c r="T124" s="34"/>
      <c r="U124" s="34"/>
      <c r="V124" s="34"/>
      <c r="W124" s="34"/>
      <c r="X124" s="34"/>
      <c r="Y124" s="34"/>
      <c r="Z124" s="34"/>
      <c r="AA124" s="143"/>
      <c r="AB124" s="122">
        <f>COUNTIF(P124:Z128,"Y")</f>
        <v>0</v>
      </c>
      <c r="AC124" s="146" t="str">
        <f t="shared" ref="AC124" si="45">IF(AB124&gt;0,"OK","No Debrief")</f>
        <v>No Debrief</v>
      </c>
      <c r="AD124" s="68" t="s">
        <v>62</v>
      </c>
      <c r="AE124" s="125"/>
      <c r="AF124" s="151"/>
    </row>
    <row r="125" spans="1:32" x14ac:dyDescent="0.25">
      <c r="A125" s="156"/>
      <c r="B125" s="35"/>
      <c r="C125" s="36"/>
      <c r="D125" s="36"/>
      <c r="E125" s="36"/>
      <c r="F125" s="36"/>
      <c r="G125" s="36"/>
      <c r="H125" s="36"/>
      <c r="I125" s="36"/>
      <c r="J125" s="36"/>
      <c r="K125" s="36"/>
      <c r="L125" s="36"/>
      <c r="M125" s="144"/>
      <c r="N125" s="123"/>
      <c r="O125" s="147"/>
      <c r="P125" s="36"/>
      <c r="Q125" s="36"/>
      <c r="R125" s="36"/>
      <c r="S125" s="36"/>
      <c r="T125" s="36"/>
      <c r="U125" s="36"/>
      <c r="V125" s="36"/>
      <c r="W125" s="36"/>
      <c r="X125" s="36"/>
      <c r="Y125" s="36"/>
      <c r="Z125" s="36"/>
      <c r="AA125" s="144"/>
      <c r="AB125" s="123"/>
      <c r="AC125" s="147"/>
      <c r="AD125" s="94" t="str">
        <f>IF(O124="OK", "Yes", "No")</f>
        <v>No</v>
      </c>
      <c r="AE125" s="126"/>
      <c r="AF125" s="150"/>
    </row>
    <row r="126" spans="1:32" x14ac:dyDescent="0.25">
      <c r="A126" s="156"/>
      <c r="B126" s="35"/>
      <c r="C126" s="36"/>
      <c r="D126" s="36"/>
      <c r="E126" s="36"/>
      <c r="F126" s="36"/>
      <c r="G126" s="36"/>
      <c r="H126" s="36"/>
      <c r="I126" s="36"/>
      <c r="J126" s="36"/>
      <c r="K126" s="36"/>
      <c r="L126" s="36"/>
      <c r="M126" s="144"/>
      <c r="N126" s="123"/>
      <c r="O126" s="147"/>
      <c r="P126" s="36"/>
      <c r="Q126" s="36"/>
      <c r="R126" s="36"/>
      <c r="S126" s="36"/>
      <c r="T126" s="36"/>
      <c r="U126" s="36"/>
      <c r="V126" s="36"/>
      <c r="W126" s="36"/>
      <c r="X126" s="36"/>
      <c r="Y126" s="36"/>
      <c r="Z126" s="36"/>
      <c r="AA126" s="144"/>
      <c r="AB126" s="123"/>
      <c r="AC126" s="147"/>
      <c r="AD126" s="55" t="s">
        <v>63</v>
      </c>
      <c r="AE126" s="126"/>
      <c r="AF126" s="93" t="s">
        <v>86</v>
      </c>
    </row>
    <row r="127" spans="1:32" x14ac:dyDescent="0.25">
      <c r="A127" s="157"/>
      <c r="B127" s="35"/>
      <c r="C127" s="36"/>
      <c r="D127" s="36"/>
      <c r="E127" s="36"/>
      <c r="F127" s="36"/>
      <c r="G127" s="36"/>
      <c r="H127" s="36"/>
      <c r="I127" s="36"/>
      <c r="J127" s="36"/>
      <c r="K127" s="36"/>
      <c r="L127" s="36"/>
      <c r="M127" s="144"/>
      <c r="N127" s="123"/>
      <c r="O127" s="147"/>
      <c r="P127" s="36"/>
      <c r="Q127" s="36"/>
      <c r="R127" s="36"/>
      <c r="S127" s="36"/>
      <c r="T127" s="36"/>
      <c r="U127" s="36"/>
      <c r="V127" s="36"/>
      <c r="W127" s="36"/>
      <c r="X127" s="36"/>
      <c r="Y127" s="36"/>
      <c r="Z127" s="36"/>
      <c r="AA127" s="144"/>
      <c r="AB127" s="123"/>
      <c r="AC127" s="147"/>
      <c r="AD127" s="94" t="str">
        <f>IF(AC124="OK","Yes","No")</f>
        <v>No</v>
      </c>
      <c r="AE127" s="126"/>
      <c r="AF127" s="134"/>
    </row>
    <row r="128" spans="1:32" x14ac:dyDescent="0.25">
      <c r="A128" s="71" t="str">
        <f>IF(AD123="Cycle Complete", "", "Caution: Previous cycle incomplete")</f>
        <v>Caution: Previous cycle incomplete</v>
      </c>
      <c r="B128" s="37"/>
      <c r="C128" s="38"/>
      <c r="D128" s="38"/>
      <c r="E128" s="38"/>
      <c r="F128" s="38"/>
      <c r="G128" s="38"/>
      <c r="H128" s="38"/>
      <c r="I128" s="38"/>
      <c r="J128" s="38"/>
      <c r="K128" s="38"/>
      <c r="L128" s="38"/>
      <c r="M128" s="145"/>
      <c r="N128" s="124"/>
      <c r="O128" s="148"/>
      <c r="P128" s="38"/>
      <c r="Q128" s="38"/>
      <c r="R128" s="38"/>
      <c r="S128" s="38"/>
      <c r="T128" s="38"/>
      <c r="U128" s="38"/>
      <c r="V128" s="38"/>
      <c r="W128" s="38"/>
      <c r="X128" s="38"/>
      <c r="Y128" s="38"/>
      <c r="Z128" s="38"/>
      <c r="AA128" s="145"/>
      <c r="AB128" s="124"/>
      <c r="AC128" s="148"/>
      <c r="AD128" s="57" t="str">
        <f>IF(AND(AD125="Yes",AD127="Yes"),"Cycle Complete","Cycle Incomplete")</f>
        <v>Cycle Incomplete</v>
      </c>
      <c r="AE128" s="127"/>
      <c r="AF128" s="135"/>
    </row>
    <row r="129" spans="1:32" ht="15" customHeight="1" x14ac:dyDescent="0.25">
      <c r="A129" s="152"/>
      <c r="B129" s="45"/>
      <c r="C129" s="46"/>
      <c r="D129" s="46"/>
      <c r="E129" s="46"/>
      <c r="F129" s="46"/>
      <c r="G129" s="46"/>
      <c r="H129" s="46"/>
      <c r="I129" s="46"/>
      <c r="J129" s="46"/>
      <c r="K129" s="46"/>
      <c r="L129" s="46"/>
      <c r="M129" s="128"/>
      <c r="N129" s="131">
        <f>COUNTIF(C129:L133,"y")</f>
        <v>0</v>
      </c>
      <c r="O129" s="140" t="str">
        <f t="shared" ref="O129" si="46">IF(N129&gt;0,"OK","No Observation")</f>
        <v>No Observation</v>
      </c>
      <c r="P129" s="46"/>
      <c r="Q129" s="46"/>
      <c r="R129" s="46"/>
      <c r="S129" s="46"/>
      <c r="T129" s="46"/>
      <c r="U129" s="46"/>
      <c r="V129" s="46"/>
      <c r="W129" s="46"/>
      <c r="X129" s="46"/>
      <c r="Y129" s="46"/>
      <c r="Z129" s="46"/>
      <c r="AA129" s="128"/>
      <c r="AB129" s="131">
        <f>COUNTIF(P129:Z133,"Y")</f>
        <v>0</v>
      </c>
      <c r="AC129" s="140" t="str">
        <f t="shared" ref="AC129" si="47">IF(AB129&gt;0,"OK","No Debrief")</f>
        <v>No Debrief</v>
      </c>
      <c r="AD129" s="68" t="s">
        <v>62</v>
      </c>
      <c r="AE129" s="119"/>
      <c r="AF129" s="136"/>
    </row>
    <row r="130" spans="1:32" x14ac:dyDescent="0.25">
      <c r="A130" s="153"/>
      <c r="B130" s="47"/>
      <c r="C130" s="48"/>
      <c r="D130" s="48"/>
      <c r="E130" s="48"/>
      <c r="F130" s="48"/>
      <c r="G130" s="48"/>
      <c r="H130" s="48"/>
      <c r="I130" s="48"/>
      <c r="J130" s="48"/>
      <c r="K130" s="48"/>
      <c r="L130" s="48"/>
      <c r="M130" s="129"/>
      <c r="N130" s="132"/>
      <c r="O130" s="141"/>
      <c r="P130" s="48"/>
      <c r="Q130" s="48"/>
      <c r="R130" s="48"/>
      <c r="S130" s="48"/>
      <c r="T130" s="48"/>
      <c r="U130" s="48"/>
      <c r="V130" s="48"/>
      <c r="W130" s="48"/>
      <c r="X130" s="48"/>
      <c r="Y130" s="48"/>
      <c r="Z130" s="48"/>
      <c r="AA130" s="129"/>
      <c r="AB130" s="132"/>
      <c r="AC130" s="141"/>
      <c r="AD130" s="94" t="str">
        <f>IF(O129="OK", "Yes", "No")</f>
        <v>No</v>
      </c>
      <c r="AE130" s="120"/>
      <c r="AF130" s="137"/>
    </row>
    <row r="131" spans="1:32" x14ac:dyDescent="0.25">
      <c r="A131" s="153"/>
      <c r="B131" s="47"/>
      <c r="C131" s="48"/>
      <c r="D131" s="48"/>
      <c r="E131" s="48"/>
      <c r="F131" s="48"/>
      <c r="G131" s="48"/>
      <c r="H131" s="48"/>
      <c r="I131" s="48"/>
      <c r="J131" s="48"/>
      <c r="K131" s="48"/>
      <c r="L131" s="48"/>
      <c r="M131" s="129"/>
      <c r="N131" s="132"/>
      <c r="O131" s="141"/>
      <c r="P131" s="48"/>
      <c r="Q131" s="48"/>
      <c r="R131" s="48"/>
      <c r="S131" s="48"/>
      <c r="T131" s="48"/>
      <c r="U131" s="48"/>
      <c r="V131" s="48"/>
      <c r="W131" s="48"/>
      <c r="X131" s="48"/>
      <c r="Y131" s="48"/>
      <c r="Z131" s="48"/>
      <c r="AA131" s="129"/>
      <c r="AB131" s="132"/>
      <c r="AC131" s="141"/>
      <c r="AD131" s="55" t="s">
        <v>63</v>
      </c>
      <c r="AE131" s="120"/>
      <c r="AF131" s="93" t="s">
        <v>86</v>
      </c>
    </row>
    <row r="132" spans="1:32" x14ac:dyDescent="0.25">
      <c r="A132" s="154"/>
      <c r="B132" s="47"/>
      <c r="C132" s="48"/>
      <c r="D132" s="48"/>
      <c r="E132" s="48"/>
      <c r="F132" s="48"/>
      <c r="G132" s="48"/>
      <c r="H132" s="48"/>
      <c r="I132" s="48"/>
      <c r="J132" s="48"/>
      <c r="K132" s="48"/>
      <c r="L132" s="48"/>
      <c r="M132" s="129"/>
      <c r="N132" s="132"/>
      <c r="O132" s="141"/>
      <c r="P132" s="48"/>
      <c r="Q132" s="48"/>
      <c r="R132" s="48"/>
      <c r="S132" s="48"/>
      <c r="T132" s="48"/>
      <c r="U132" s="48"/>
      <c r="V132" s="48"/>
      <c r="W132" s="48"/>
      <c r="X132" s="48"/>
      <c r="Y132" s="48"/>
      <c r="Z132" s="48"/>
      <c r="AA132" s="129"/>
      <c r="AB132" s="132"/>
      <c r="AC132" s="141"/>
      <c r="AD132" s="94" t="str">
        <f>IF(AC129="OK","Yes","No")</f>
        <v>No</v>
      </c>
      <c r="AE132" s="120"/>
      <c r="AF132" s="138"/>
    </row>
    <row r="133" spans="1:32" x14ac:dyDescent="0.25">
      <c r="A133" s="53" t="str">
        <f>IF(AD128="Cycle Complete", "", "Caution: Previous cycle incomplete")</f>
        <v>Caution: Previous cycle incomplete</v>
      </c>
      <c r="B133" s="49"/>
      <c r="C133" s="50"/>
      <c r="D133" s="50"/>
      <c r="E133" s="50"/>
      <c r="F133" s="50"/>
      <c r="G133" s="50"/>
      <c r="H133" s="50"/>
      <c r="I133" s="50"/>
      <c r="J133" s="50"/>
      <c r="K133" s="50"/>
      <c r="L133" s="50"/>
      <c r="M133" s="130"/>
      <c r="N133" s="133"/>
      <c r="O133" s="142"/>
      <c r="P133" s="50"/>
      <c r="Q133" s="50"/>
      <c r="R133" s="50"/>
      <c r="S133" s="50"/>
      <c r="T133" s="50"/>
      <c r="U133" s="50"/>
      <c r="V133" s="50"/>
      <c r="W133" s="50"/>
      <c r="X133" s="50"/>
      <c r="Y133" s="50"/>
      <c r="Z133" s="50"/>
      <c r="AA133" s="130"/>
      <c r="AB133" s="133"/>
      <c r="AC133" s="142"/>
      <c r="AD133" s="57" t="str">
        <f>IF(AND(AD130="Yes",AD132="Yes"),"Cycle Complete","Cycle Incomplete")</f>
        <v>Cycle Incomplete</v>
      </c>
      <c r="AE133" s="121"/>
      <c r="AF133" s="139"/>
    </row>
    <row r="134" spans="1:32" ht="15" customHeight="1" x14ac:dyDescent="0.25">
      <c r="A134" s="155"/>
      <c r="B134" s="33"/>
      <c r="C134" s="34"/>
      <c r="D134" s="34"/>
      <c r="E134" s="34"/>
      <c r="F134" s="34"/>
      <c r="G134" s="34"/>
      <c r="H134" s="34"/>
      <c r="I134" s="34"/>
      <c r="J134" s="34"/>
      <c r="K134" s="34"/>
      <c r="L134" s="34"/>
      <c r="M134" s="143"/>
      <c r="N134" s="122">
        <f>COUNTIF(C134:L138,"y")</f>
        <v>0</v>
      </c>
      <c r="O134" s="146" t="str">
        <f t="shared" ref="O134" si="48">IF(N134&gt;0,"OK","No Observation")</f>
        <v>No Observation</v>
      </c>
      <c r="P134" s="34"/>
      <c r="Q134" s="34"/>
      <c r="R134" s="34"/>
      <c r="S134" s="34"/>
      <c r="T134" s="34"/>
      <c r="U134" s="34"/>
      <c r="V134" s="34"/>
      <c r="W134" s="34"/>
      <c r="X134" s="34"/>
      <c r="Y134" s="34"/>
      <c r="Z134" s="34"/>
      <c r="AA134" s="143"/>
      <c r="AB134" s="122">
        <f>COUNTIF(P134:Z138,"Y")</f>
        <v>0</v>
      </c>
      <c r="AC134" s="146" t="str">
        <f t="shared" ref="AC134" si="49">IF(AB134&gt;0,"OK","No Debrief")</f>
        <v>No Debrief</v>
      </c>
      <c r="AD134" s="68" t="s">
        <v>62</v>
      </c>
      <c r="AE134" s="125"/>
      <c r="AF134" s="151"/>
    </row>
    <row r="135" spans="1:32" x14ac:dyDescent="0.25">
      <c r="A135" s="156"/>
      <c r="B135" s="35"/>
      <c r="C135" s="36"/>
      <c r="D135" s="36"/>
      <c r="E135" s="36"/>
      <c r="F135" s="36"/>
      <c r="G135" s="36"/>
      <c r="H135" s="36"/>
      <c r="I135" s="36"/>
      <c r="J135" s="36"/>
      <c r="K135" s="36"/>
      <c r="L135" s="36"/>
      <c r="M135" s="144"/>
      <c r="N135" s="123"/>
      <c r="O135" s="147"/>
      <c r="P135" s="36"/>
      <c r="Q135" s="36"/>
      <c r="R135" s="36"/>
      <c r="S135" s="36"/>
      <c r="T135" s="36"/>
      <c r="U135" s="36"/>
      <c r="V135" s="36"/>
      <c r="W135" s="36"/>
      <c r="X135" s="36"/>
      <c r="Y135" s="36"/>
      <c r="Z135" s="36"/>
      <c r="AA135" s="144"/>
      <c r="AB135" s="123"/>
      <c r="AC135" s="147"/>
      <c r="AD135" s="94" t="str">
        <f>IF(O134="OK", "Yes", "No")</f>
        <v>No</v>
      </c>
      <c r="AE135" s="126"/>
      <c r="AF135" s="150"/>
    </row>
    <row r="136" spans="1:32" x14ac:dyDescent="0.25">
      <c r="A136" s="156"/>
      <c r="B136" s="35"/>
      <c r="C136" s="36"/>
      <c r="D136" s="36"/>
      <c r="E136" s="36"/>
      <c r="F136" s="36"/>
      <c r="G136" s="36"/>
      <c r="H136" s="36"/>
      <c r="I136" s="36"/>
      <c r="J136" s="36"/>
      <c r="K136" s="36"/>
      <c r="L136" s="36"/>
      <c r="M136" s="144"/>
      <c r="N136" s="123"/>
      <c r="O136" s="147"/>
      <c r="P136" s="36"/>
      <c r="Q136" s="36"/>
      <c r="R136" s="36"/>
      <c r="S136" s="36"/>
      <c r="T136" s="36"/>
      <c r="U136" s="36"/>
      <c r="V136" s="36"/>
      <c r="W136" s="36"/>
      <c r="X136" s="36"/>
      <c r="Y136" s="36"/>
      <c r="Z136" s="36"/>
      <c r="AA136" s="144"/>
      <c r="AB136" s="123"/>
      <c r="AC136" s="147"/>
      <c r="AD136" s="55" t="s">
        <v>63</v>
      </c>
      <c r="AE136" s="126"/>
      <c r="AF136" s="93" t="s">
        <v>86</v>
      </c>
    </row>
    <row r="137" spans="1:32" x14ac:dyDescent="0.25">
      <c r="A137" s="157"/>
      <c r="B137" s="35"/>
      <c r="C137" s="36"/>
      <c r="D137" s="36"/>
      <c r="E137" s="36"/>
      <c r="F137" s="36"/>
      <c r="G137" s="36"/>
      <c r="H137" s="36"/>
      <c r="I137" s="36"/>
      <c r="J137" s="36"/>
      <c r="K137" s="36"/>
      <c r="L137" s="36"/>
      <c r="M137" s="144"/>
      <c r="N137" s="123"/>
      <c r="O137" s="147"/>
      <c r="P137" s="36"/>
      <c r="Q137" s="36"/>
      <c r="R137" s="36"/>
      <c r="S137" s="36"/>
      <c r="T137" s="36"/>
      <c r="U137" s="36"/>
      <c r="V137" s="36"/>
      <c r="W137" s="36"/>
      <c r="X137" s="36"/>
      <c r="Y137" s="36"/>
      <c r="Z137" s="36"/>
      <c r="AA137" s="144"/>
      <c r="AB137" s="123"/>
      <c r="AC137" s="147"/>
      <c r="AD137" s="94" t="str">
        <f>IF(AC134="OK","Yes","No")</f>
        <v>No</v>
      </c>
      <c r="AE137" s="126"/>
      <c r="AF137" s="134"/>
    </row>
    <row r="138" spans="1:32" x14ac:dyDescent="0.25">
      <c r="A138" s="71" t="str">
        <f>IF(AD133="Cycle Complete", "", "Caution: Previous cycle incomplete")</f>
        <v>Caution: Previous cycle incomplete</v>
      </c>
      <c r="B138" s="37"/>
      <c r="C138" s="38"/>
      <c r="D138" s="38"/>
      <c r="E138" s="38"/>
      <c r="F138" s="38"/>
      <c r="G138" s="38"/>
      <c r="H138" s="38"/>
      <c r="I138" s="38"/>
      <c r="J138" s="38"/>
      <c r="K138" s="38"/>
      <c r="L138" s="38"/>
      <c r="M138" s="145"/>
      <c r="N138" s="124"/>
      <c r="O138" s="148"/>
      <c r="P138" s="38"/>
      <c r="Q138" s="38"/>
      <c r="R138" s="38"/>
      <c r="S138" s="38"/>
      <c r="T138" s="38"/>
      <c r="U138" s="38"/>
      <c r="V138" s="38"/>
      <c r="W138" s="38"/>
      <c r="X138" s="38"/>
      <c r="Y138" s="38"/>
      <c r="Z138" s="38"/>
      <c r="AA138" s="145"/>
      <c r="AB138" s="124"/>
      <c r="AC138" s="148"/>
      <c r="AD138" s="57" t="str">
        <f>IF(AND(AD135="Yes",AD137="Yes"),"Cycle Complete","Cycle Incomplete")</f>
        <v>Cycle Incomplete</v>
      </c>
      <c r="AE138" s="127"/>
      <c r="AF138" s="135"/>
    </row>
    <row r="139" spans="1:32" ht="15" customHeight="1" x14ac:dyDescent="0.25">
      <c r="A139" s="152"/>
      <c r="B139" s="45"/>
      <c r="C139" s="46"/>
      <c r="D139" s="46"/>
      <c r="E139" s="46"/>
      <c r="F139" s="46"/>
      <c r="G139" s="46"/>
      <c r="H139" s="46"/>
      <c r="I139" s="46"/>
      <c r="J139" s="46"/>
      <c r="K139" s="46"/>
      <c r="L139" s="46"/>
      <c r="M139" s="128"/>
      <c r="N139" s="131">
        <f>COUNTIF(C139:L143,"y")</f>
        <v>0</v>
      </c>
      <c r="O139" s="140" t="str">
        <f t="shared" ref="O139" si="50">IF(N139&gt;0,"OK","No Observation")</f>
        <v>No Observation</v>
      </c>
      <c r="P139" s="46"/>
      <c r="Q139" s="46"/>
      <c r="R139" s="46"/>
      <c r="S139" s="46"/>
      <c r="T139" s="46"/>
      <c r="U139" s="46"/>
      <c r="V139" s="46"/>
      <c r="W139" s="46"/>
      <c r="X139" s="46"/>
      <c r="Y139" s="46"/>
      <c r="Z139" s="46"/>
      <c r="AA139" s="128"/>
      <c r="AB139" s="131">
        <f>COUNTIF(P139:Z143,"Y")</f>
        <v>0</v>
      </c>
      <c r="AC139" s="140" t="str">
        <f t="shared" ref="AC139" si="51">IF(AB139&gt;0,"OK","No Debrief")</f>
        <v>No Debrief</v>
      </c>
      <c r="AD139" s="68" t="s">
        <v>62</v>
      </c>
      <c r="AE139" s="119"/>
      <c r="AF139" s="136"/>
    </row>
    <row r="140" spans="1:32" x14ac:dyDescent="0.25">
      <c r="A140" s="153"/>
      <c r="B140" s="47"/>
      <c r="C140" s="48"/>
      <c r="D140" s="48"/>
      <c r="E140" s="48"/>
      <c r="F140" s="48"/>
      <c r="G140" s="48"/>
      <c r="H140" s="48"/>
      <c r="I140" s="48"/>
      <c r="J140" s="48"/>
      <c r="K140" s="48"/>
      <c r="L140" s="48"/>
      <c r="M140" s="129"/>
      <c r="N140" s="132"/>
      <c r="O140" s="141"/>
      <c r="P140" s="48"/>
      <c r="Q140" s="48"/>
      <c r="R140" s="48"/>
      <c r="S140" s="48"/>
      <c r="T140" s="48"/>
      <c r="U140" s="48"/>
      <c r="V140" s="48"/>
      <c r="W140" s="48"/>
      <c r="X140" s="48"/>
      <c r="Y140" s="48"/>
      <c r="Z140" s="48"/>
      <c r="AA140" s="129"/>
      <c r="AB140" s="132"/>
      <c r="AC140" s="141"/>
      <c r="AD140" s="94" t="str">
        <f>IF(O139="OK", "Yes", "No")</f>
        <v>No</v>
      </c>
      <c r="AE140" s="120"/>
      <c r="AF140" s="137"/>
    </row>
    <row r="141" spans="1:32" x14ac:dyDescent="0.25">
      <c r="A141" s="153"/>
      <c r="B141" s="47"/>
      <c r="C141" s="48"/>
      <c r="D141" s="48"/>
      <c r="E141" s="48"/>
      <c r="F141" s="48"/>
      <c r="G141" s="48"/>
      <c r="H141" s="48"/>
      <c r="I141" s="48"/>
      <c r="J141" s="48"/>
      <c r="K141" s="48"/>
      <c r="L141" s="48"/>
      <c r="M141" s="129"/>
      <c r="N141" s="132"/>
      <c r="O141" s="141"/>
      <c r="P141" s="48"/>
      <c r="Q141" s="48"/>
      <c r="R141" s="48"/>
      <c r="S141" s="48"/>
      <c r="T141" s="48"/>
      <c r="U141" s="48"/>
      <c r="V141" s="48"/>
      <c r="W141" s="48"/>
      <c r="X141" s="48"/>
      <c r="Y141" s="48"/>
      <c r="Z141" s="48"/>
      <c r="AA141" s="129"/>
      <c r="AB141" s="132"/>
      <c r="AC141" s="141"/>
      <c r="AD141" s="55" t="s">
        <v>63</v>
      </c>
      <c r="AE141" s="120"/>
      <c r="AF141" s="93" t="s">
        <v>86</v>
      </c>
    </row>
    <row r="142" spans="1:32" x14ac:dyDescent="0.25">
      <c r="A142" s="154"/>
      <c r="B142" s="47"/>
      <c r="C142" s="48"/>
      <c r="D142" s="48"/>
      <c r="E142" s="48"/>
      <c r="F142" s="48"/>
      <c r="G142" s="48"/>
      <c r="H142" s="48"/>
      <c r="I142" s="48"/>
      <c r="J142" s="48"/>
      <c r="K142" s="48"/>
      <c r="L142" s="48"/>
      <c r="M142" s="129"/>
      <c r="N142" s="132"/>
      <c r="O142" s="141"/>
      <c r="P142" s="48"/>
      <c r="Q142" s="48"/>
      <c r="R142" s="48"/>
      <c r="S142" s="48"/>
      <c r="T142" s="48"/>
      <c r="U142" s="48"/>
      <c r="V142" s="48"/>
      <c r="W142" s="48"/>
      <c r="X142" s="48"/>
      <c r="Y142" s="48"/>
      <c r="Z142" s="48"/>
      <c r="AA142" s="129"/>
      <c r="AB142" s="132"/>
      <c r="AC142" s="141"/>
      <c r="AD142" s="94" t="str">
        <f>IF(AC139="OK","Yes","No")</f>
        <v>No</v>
      </c>
      <c r="AE142" s="120"/>
      <c r="AF142" s="138"/>
    </row>
    <row r="143" spans="1:32" x14ac:dyDescent="0.25">
      <c r="A143" s="53" t="str">
        <f>IF(AD138="Cycle Complete", "", "Caution: Previous cycle incomplete")</f>
        <v>Caution: Previous cycle incomplete</v>
      </c>
      <c r="B143" s="49"/>
      <c r="C143" s="50"/>
      <c r="D143" s="50"/>
      <c r="E143" s="50"/>
      <c r="F143" s="50"/>
      <c r="G143" s="50"/>
      <c r="H143" s="50"/>
      <c r="I143" s="50"/>
      <c r="J143" s="50"/>
      <c r="K143" s="50"/>
      <c r="L143" s="50"/>
      <c r="M143" s="130"/>
      <c r="N143" s="133"/>
      <c r="O143" s="142"/>
      <c r="P143" s="50"/>
      <c r="Q143" s="50"/>
      <c r="R143" s="50"/>
      <c r="S143" s="50"/>
      <c r="T143" s="50"/>
      <c r="U143" s="50"/>
      <c r="V143" s="50"/>
      <c r="W143" s="50"/>
      <c r="X143" s="50"/>
      <c r="Y143" s="50"/>
      <c r="Z143" s="50"/>
      <c r="AA143" s="130"/>
      <c r="AB143" s="133"/>
      <c r="AC143" s="142"/>
      <c r="AD143" s="57" t="str">
        <f>IF(AND(AD140="Yes",AD142="Yes"),"Cycle Complete","Cycle Incomplete")</f>
        <v>Cycle Incomplete</v>
      </c>
      <c r="AE143" s="121"/>
      <c r="AF143" s="139"/>
    </row>
    <row r="144" spans="1:32" ht="15" customHeight="1" x14ac:dyDescent="0.25">
      <c r="A144" s="155"/>
      <c r="B144" s="33"/>
      <c r="C144" s="34"/>
      <c r="D144" s="34"/>
      <c r="E144" s="34"/>
      <c r="F144" s="34"/>
      <c r="G144" s="34"/>
      <c r="H144" s="34"/>
      <c r="I144" s="34"/>
      <c r="J144" s="34"/>
      <c r="K144" s="34"/>
      <c r="L144" s="34"/>
      <c r="M144" s="143"/>
      <c r="N144" s="122">
        <f>COUNTIF(C144:L148,"y")</f>
        <v>0</v>
      </c>
      <c r="O144" s="146" t="str">
        <f t="shared" ref="O144" si="52">IF(N144&gt;0,"OK","No Observation")</f>
        <v>No Observation</v>
      </c>
      <c r="P144" s="34"/>
      <c r="Q144" s="34"/>
      <c r="R144" s="34"/>
      <c r="S144" s="34"/>
      <c r="T144" s="34"/>
      <c r="U144" s="34"/>
      <c r="V144" s="34"/>
      <c r="W144" s="34"/>
      <c r="X144" s="34"/>
      <c r="Y144" s="34"/>
      <c r="Z144" s="34"/>
      <c r="AA144" s="143"/>
      <c r="AB144" s="122">
        <f>COUNTIF(P144:Z148,"Y")</f>
        <v>0</v>
      </c>
      <c r="AC144" s="146" t="str">
        <f t="shared" ref="AC144" si="53">IF(AB144&gt;0,"OK","No Debrief")</f>
        <v>No Debrief</v>
      </c>
      <c r="AD144" s="68" t="s">
        <v>62</v>
      </c>
      <c r="AE144" s="125"/>
      <c r="AF144" s="151"/>
    </row>
    <row r="145" spans="1:32" x14ac:dyDescent="0.25">
      <c r="A145" s="156"/>
      <c r="B145" s="35"/>
      <c r="C145" s="36"/>
      <c r="D145" s="36"/>
      <c r="E145" s="36"/>
      <c r="F145" s="36"/>
      <c r="G145" s="36"/>
      <c r="H145" s="36"/>
      <c r="I145" s="36"/>
      <c r="J145" s="36"/>
      <c r="K145" s="36"/>
      <c r="L145" s="36"/>
      <c r="M145" s="144"/>
      <c r="N145" s="123"/>
      <c r="O145" s="147"/>
      <c r="P145" s="36"/>
      <c r="Q145" s="36"/>
      <c r="R145" s="36"/>
      <c r="S145" s="36"/>
      <c r="T145" s="36"/>
      <c r="U145" s="36"/>
      <c r="V145" s="36"/>
      <c r="W145" s="36"/>
      <c r="X145" s="36"/>
      <c r="Y145" s="36"/>
      <c r="Z145" s="36"/>
      <c r="AA145" s="144"/>
      <c r="AB145" s="123"/>
      <c r="AC145" s="147"/>
      <c r="AD145" s="94" t="str">
        <f>IF(O144="OK", "Yes", "No")</f>
        <v>No</v>
      </c>
      <c r="AE145" s="126"/>
      <c r="AF145" s="150"/>
    </row>
    <row r="146" spans="1:32" x14ac:dyDescent="0.25">
      <c r="A146" s="156"/>
      <c r="B146" s="35"/>
      <c r="C146" s="36"/>
      <c r="D146" s="36"/>
      <c r="E146" s="36"/>
      <c r="F146" s="36"/>
      <c r="G146" s="36"/>
      <c r="H146" s="36"/>
      <c r="I146" s="36"/>
      <c r="J146" s="36"/>
      <c r="K146" s="36"/>
      <c r="L146" s="36"/>
      <c r="M146" s="144"/>
      <c r="N146" s="123"/>
      <c r="O146" s="147"/>
      <c r="P146" s="36"/>
      <c r="Q146" s="36"/>
      <c r="R146" s="36"/>
      <c r="S146" s="36"/>
      <c r="T146" s="36"/>
      <c r="U146" s="36"/>
      <c r="V146" s="36"/>
      <c r="W146" s="36"/>
      <c r="X146" s="36"/>
      <c r="Y146" s="36"/>
      <c r="Z146" s="36"/>
      <c r="AA146" s="144"/>
      <c r="AB146" s="123"/>
      <c r="AC146" s="147"/>
      <c r="AD146" s="55" t="s">
        <v>63</v>
      </c>
      <c r="AE146" s="126"/>
      <c r="AF146" s="93" t="s">
        <v>86</v>
      </c>
    </row>
    <row r="147" spans="1:32" x14ac:dyDescent="0.25">
      <c r="A147" s="157"/>
      <c r="B147" s="35"/>
      <c r="C147" s="36"/>
      <c r="D147" s="36"/>
      <c r="E147" s="36"/>
      <c r="F147" s="36"/>
      <c r="G147" s="36"/>
      <c r="H147" s="36"/>
      <c r="I147" s="36"/>
      <c r="J147" s="36"/>
      <c r="K147" s="36"/>
      <c r="L147" s="36"/>
      <c r="M147" s="144"/>
      <c r="N147" s="123"/>
      <c r="O147" s="147"/>
      <c r="P147" s="36"/>
      <c r="Q147" s="36"/>
      <c r="R147" s="36"/>
      <c r="S147" s="36"/>
      <c r="T147" s="36"/>
      <c r="U147" s="36"/>
      <c r="V147" s="36"/>
      <c r="W147" s="36"/>
      <c r="X147" s="36"/>
      <c r="Y147" s="36"/>
      <c r="Z147" s="36"/>
      <c r="AA147" s="144"/>
      <c r="AB147" s="123"/>
      <c r="AC147" s="147"/>
      <c r="AD147" s="94" t="str">
        <f>IF(AC144="OK","Yes","No")</f>
        <v>No</v>
      </c>
      <c r="AE147" s="126"/>
      <c r="AF147" s="134"/>
    </row>
    <row r="148" spans="1:32" x14ac:dyDescent="0.25">
      <c r="A148" s="71" t="str">
        <f>IF(AD143="Cycle Complete", "", "Caution: Previous cycle incomplete")</f>
        <v>Caution: Previous cycle incomplete</v>
      </c>
      <c r="B148" s="37"/>
      <c r="C148" s="38"/>
      <c r="D148" s="38"/>
      <c r="E148" s="38"/>
      <c r="F148" s="38"/>
      <c r="G148" s="38"/>
      <c r="H148" s="38"/>
      <c r="I148" s="38"/>
      <c r="J148" s="38"/>
      <c r="K148" s="38"/>
      <c r="L148" s="38"/>
      <c r="M148" s="145"/>
      <c r="N148" s="124"/>
      <c r="O148" s="148"/>
      <c r="P148" s="38"/>
      <c r="Q148" s="38"/>
      <c r="R148" s="38"/>
      <c r="S148" s="38"/>
      <c r="T148" s="38"/>
      <c r="U148" s="38"/>
      <c r="V148" s="38"/>
      <c r="W148" s="38"/>
      <c r="X148" s="38"/>
      <c r="Y148" s="38"/>
      <c r="Z148" s="38"/>
      <c r="AA148" s="145"/>
      <c r="AB148" s="124"/>
      <c r="AC148" s="148"/>
      <c r="AD148" s="57" t="str">
        <f>IF(AND(AD145="Yes",AD147="Yes"),"Cycle Complete","Cycle Incomplete")</f>
        <v>Cycle Incomplete</v>
      </c>
      <c r="AE148" s="127"/>
      <c r="AF148" s="135"/>
    </row>
    <row r="149" spans="1:32" ht="15" customHeight="1" x14ac:dyDescent="0.25">
      <c r="A149" s="152"/>
      <c r="B149" s="45"/>
      <c r="C149" s="46"/>
      <c r="D149" s="46"/>
      <c r="E149" s="46"/>
      <c r="F149" s="46"/>
      <c r="G149" s="46"/>
      <c r="H149" s="46"/>
      <c r="I149" s="46"/>
      <c r="J149" s="46"/>
      <c r="K149" s="46"/>
      <c r="L149" s="46"/>
      <c r="M149" s="128"/>
      <c r="N149" s="131">
        <f>COUNTIF(C149:L153,"y")</f>
        <v>0</v>
      </c>
      <c r="O149" s="140" t="str">
        <f t="shared" ref="O149" si="54">IF(N149&gt;0,"OK","No Observation")</f>
        <v>No Observation</v>
      </c>
      <c r="P149" s="46"/>
      <c r="Q149" s="46"/>
      <c r="R149" s="46"/>
      <c r="S149" s="46"/>
      <c r="T149" s="46"/>
      <c r="U149" s="46"/>
      <c r="V149" s="46"/>
      <c r="W149" s="46"/>
      <c r="X149" s="46"/>
      <c r="Y149" s="46"/>
      <c r="Z149" s="46"/>
      <c r="AA149" s="128"/>
      <c r="AB149" s="131">
        <f>COUNTIF(P149:Z153,"Y")</f>
        <v>0</v>
      </c>
      <c r="AC149" s="140" t="str">
        <f t="shared" ref="AC149" si="55">IF(AB149&gt;0,"OK","No Debrief")</f>
        <v>No Debrief</v>
      </c>
      <c r="AD149" s="68" t="s">
        <v>62</v>
      </c>
      <c r="AE149" s="119"/>
      <c r="AF149" s="136"/>
    </row>
    <row r="150" spans="1:32" x14ac:dyDescent="0.25">
      <c r="A150" s="153"/>
      <c r="B150" s="47"/>
      <c r="C150" s="48"/>
      <c r="D150" s="48"/>
      <c r="E150" s="48"/>
      <c r="F150" s="48"/>
      <c r="G150" s="48"/>
      <c r="H150" s="48"/>
      <c r="I150" s="48"/>
      <c r="J150" s="48"/>
      <c r="K150" s="48"/>
      <c r="L150" s="48"/>
      <c r="M150" s="129"/>
      <c r="N150" s="132"/>
      <c r="O150" s="141"/>
      <c r="P150" s="48"/>
      <c r="Q150" s="48"/>
      <c r="R150" s="48"/>
      <c r="S150" s="48"/>
      <c r="T150" s="48"/>
      <c r="U150" s="48"/>
      <c r="V150" s="48"/>
      <c r="W150" s="48"/>
      <c r="X150" s="48"/>
      <c r="Y150" s="48"/>
      <c r="Z150" s="48"/>
      <c r="AA150" s="129"/>
      <c r="AB150" s="132"/>
      <c r="AC150" s="141"/>
      <c r="AD150" s="94" t="str">
        <f>IF(O149="OK", "Yes", "No")</f>
        <v>No</v>
      </c>
      <c r="AE150" s="120"/>
      <c r="AF150" s="137"/>
    </row>
    <row r="151" spans="1:32" x14ac:dyDescent="0.25">
      <c r="A151" s="153"/>
      <c r="B151" s="47"/>
      <c r="C151" s="48"/>
      <c r="D151" s="48"/>
      <c r="E151" s="48"/>
      <c r="F151" s="48"/>
      <c r="G151" s="48"/>
      <c r="H151" s="48"/>
      <c r="I151" s="48"/>
      <c r="J151" s="48"/>
      <c r="K151" s="48"/>
      <c r="L151" s="48"/>
      <c r="M151" s="129"/>
      <c r="N151" s="132"/>
      <c r="O151" s="141"/>
      <c r="P151" s="48"/>
      <c r="Q151" s="48"/>
      <c r="R151" s="48"/>
      <c r="S151" s="48"/>
      <c r="T151" s="48"/>
      <c r="U151" s="48"/>
      <c r="V151" s="48"/>
      <c r="W151" s="48"/>
      <c r="X151" s="48"/>
      <c r="Y151" s="48"/>
      <c r="Z151" s="48"/>
      <c r="AA151" s="129"/>
      <c r="AB151" s="132"/>
      <c r="AC151" s="141"/>
      <c r="AD151" s="55" t="s">
        <v>63</v>
      </c>
      <c r="AE151" s="120"/>
      <c r="AF151" s="93" t="s">
        <v>86</v>
      </c>
    </row>
    <row r="152" spans="1:32" x14ac:dyDescent="0.25">
      <c r="A152" s="154"/>
      <c r="B152" s="47"/>
      <c r="C152" s="48"/>
      <c r="D152" s="48"/>
      <c r="E152" s="48"/>
      <c r="F152" s="48"/>
      <c r="G152" s="48"/>
      <c r="H152" s="48"/>
      <c r="I152" s="48"/>
      <c r="J152" s="48"/>
      <c r="K152" s="48"/>
      <c r="L152" s="48"/>
      <c r="M152" s="129"/>
      <c r="N152" s="132"/>
      <c r="O152" s="141"/>
      <c r="P152" s="48"/>
      <c r="Q152" s="48"/>
      <c r="R152" s="48"/>
      <c r="S152" s="48"/>
      <c r="T152" s="48"/>
      <c r="U152" s="48"/>
      <c r="V152" s="48"/>
      <c r="W152" s="48"/>
      <c r="X152" s="48"/>
      <c r="Y152" s="48"/>
      <c r="Z152" s="48"/>
      <c r="AA152" s="129"/>
      <c r="AB152" s="132"/>
      <c r="AC152" s="141"/>
      <c r="AD152" s="94" t="str">
        <f>IF(AC149="OK","Yes","No")</f>
        <v>No</v>
      </c>
      <c r="AE152" s="120"/>
      <c r="AF152" s="138"/>
    </row>
    <row r="153" spans="1:32" x14ac:dyDescent="0.25">
      <c r="A153" s="53" t="str">
        <f>IF(AD148="Cycle Complete", "", "Caution: Previous cycle incomplete")</f>
        <v>Caution: Previous cycle incomplete</v>
      </c>
      <c r="B153" s="49"/>
      <c r="C153" s="50"/>
      <c r="D153" s="50"/>
      <c r="E153" s="50"/>
      <c r="F153" s="50"/>
      <c r="G153" s="50"/>
      <c r="H153" s="50"/>
      <c r="I153" s="50"/>
      <c r="J153" s="50"/>
      <c r="K153" s="50"/>
      <c r="L153" s="50"/>
      <c r="M153" s="130"/>
      <c r="N153" s="133"/>
      <c r="O153" s="142"/>
      <c r="P153" s="50"/>
      <c r="Q153" s="50"/>
      <c r="R153" s="50"/>
      <c r="S153" s="50"/>
      <c r="T153" s="50"/>
      <c r="U153" s="50"/>
      <c r="V153" s="50"/>
      <c r="W153" s="50"/>
      <c r="X153" s="50"/>
      <c r="Y153" s="50"/>
      <c r="Z153" s="50"/>
      <c r="AA153" s="130"/>
      <c r="AB153" s="133"/>
      <c r="AC153" s="142"/>
      <c r="AD153" s="57" t="str">
        <f>IF(AND(AD150="Yes",AD152="Yes"),"Cycle Complete","Cycle Incomplete")</f>
        <v>Cycle Incomplete</v>
      </c>
      <c r="AE153" s="121"/>
      <c r="AF153" s="139"/>
    </row>
    <row r="154" spans="1:32" ht="15" customHeight="1" x14ac:dyDescent="0.25">
      <c r="A154" s="155"/>
      <c r="B154" s="33"/>
      <c r="C154" s="34"/>
      <c r="D154" s="34"/>
      <c r="E154" s="34"/>
      <c r="F154" s="34"/>
      <c r="G154" s="34"/>
      <c r="H154" s="34"/>
      <c r="I154" s="34"/>
      <c r="J154" s="34"/>
      <c r="K154" s="34"/>
      <c r="L154" s="34"/>
      <c r="M154" s="143"/>
      <c r="N154" s="122">
        <f>COUNTIF(C154:L158,"y")</f>
        <v>0</v>
      </c>
      <c r="O154" s="146" t="str">
        <f t="shared" ref="O154" si="56">IF(N154&gt;0,"OK","No Observation")</f>
        <v>No Observation</v>
      </c>
      <c r="P154" s="34"/>
      <c r="Q154" s="34"/>
      <c r="R154" s="34"/>
      <c r="S154" s="34"/>
      <c r="T154" s="34"/>
      <c r="U154" s="34"/>
      <c r="V154" s="34"/>
      <c r="W154" s="34"/>
      <c r="X154" s="34"/>
      <c r="Y154" s="34"/>
      <c r="Z154" s="34"/>
      <c r="AA154" s="143"/>
      <c r="AB154" s="122">
        <f>COUNTIF(P154:Z158,"Y")</f>
        <v>0</v>
      </c>
      <c r="AC154" s="146" t="str">
        <f t="shared" ref="AC154" si="57">IF(AB154&gt;0,"OK","No Debrief")</f>
        <v>No Debrief</v>
      </c>
      <c r="AD154" s="68" t="s">
        <v>62</v>
      </c>
      <c r="AE154" s="125"/>
      <c r="AF154" s="151"/>
    </row>
    <row r="155" spans="1:32" x14ac:dyDescent="0.25">
      <c r="A155" s="156"/>
      <c r="B155" s="35"/>
      <c r="C155" s="36"/>
      <c r="D155" s="36"/>
      <c r="E155" s="36"/>
      <c r="F155" s="36"/>
      <c r="G155" s="36"/>
      <c r="H155" s="36"/>
      <c r="I155" s="36"/>
      <c r="J155" s="36"/>
      <c r="K155" s="36"/>
      <c r="L155" s="36"/>
      <c r="M155" s="144"/>
      <c r="N155" s="123"/>
      <c r="O155" s="147"/>
      <c r="P155" s="36"/>
      <c r="Q155" s="36"/>
      <c r="R155" s="36"/>
      <c r="S155" s="36"/>
      <c r="T155" s="36"/>
      <c r="U155" s="36"/>
      <c r="V155" s="36"/>
      <c r="W155" s="36"/>
      <c r="X155" s="36"/>
      <c r="Y155" s="36"/>
      <c r="Z155" s="36"/>
      <c r="AA155" s="144"/>
      <c r="AB155" s="123"/>
      <c r="AC155" s="147"/>
      <c r="AD155" s="94" t="str">
        <f>IF(O154="OK", "Yes", "No")</f>
        <v>No</v>
      </c>
      <c r="AE155" s="126"/>
      <c r="AF155" s="150"/>
    </row>
    <row r="156" spans="1:32" x14ac:dyDescent="0.25">
      <c r="A156" s="156"/>
      <c r="B156" s="35"/>
      <c r="C156" s="36"/>
      <c r="D156" s="36"/>
      <c r="E156" s="36"/>
      <c r="F156" s="36"/>
      <c r="G156" s="36"/>
      <c r="H156" s="36"/>
      <c r="I156" s="36"/>
      <c r="J156" s="36"/>
      <c r="K156" s="36"/>
      <c r="L156" s="36"/>
      <c r="M156" s="144"/>
      <c r="N156" s="123"/>
      <c r="O156" s="147"/>
      <c r="P156" s="36"/>
      <c r="Q156" s="36"/>
      <c r="R156" s="36"/>
      <c r="S156" s="36"/>
      <c r="T156" s="36"/>
      <c r="U156" s="36"/>
      <c r="V156" s="36"/>
      <c r="W156" s="36"/>
      <c r="X156" s="36"/>
      <c r="Y156" s="36"/>
      <c r="Z156" s="36"/>
      <c r="AA156" s="144"/>
      <c r="AB156" s="123"/>
      <c r="AC156" s="147"/>
      <c r="AD156" s="55" t="s">
        <v>63</v>
      </c>
      <c r="AE156" s="126"/>
      <c r="AF156" s="93" t="s">
        <v>86</v>
      </c>
    </row>
    <row r="157" spans="1:32" x14ac:dyDescent="0.25">
      <c r="A157" s="157"/>
      <c r="B157" s="35"/>
      <c r="C157" s="36"/>
      <c r="D157" s="36"/>
      <c r="E157" s="36"/>
      <c r="F157" s="36"/>
      <c r="G157" s="36"/>
      <c r="H157" s="36"/>
      <c r="I157" s="36"/>
      <c r="J157" s="36"/>
      <c r="K157" s="36"/>
      <c r="L157" s="36"/>
      <c r="M157" s="144"/>
      <c r="N157" s="123"/>
      <c r="O157" s="147"/>
      <c r="P157" s="36"/>
      <c r="Q157" s="36"/>
      <c r="R157" s="36"/>
      <c r="S157" s="36"/>
      <c r="T157" s="36"/>
      <c r="U157" s="36"/>
      <c r="V157" s="36"/>
      <c r="W157" s="36"/>
      <c r="X157" s="36"/>
      <c r="Y157" s="36"/>
      <c r="Z157" s="36"/>
      <c r="AA157" s="144"/>
      <c r="AB157" s="123"/>
      <c r="AC157" s="147"/>
      <c r="AD157" s="94" t="str">
        <f>IF(AC154="OK","Yes","No")</f>
        <v>No</v>
      </c>
      <c r="AE157" s="126"/>
      <c r="AF157" s="134"/>
    </row>
    <row r="158" spans="1:32" x14ac:dyDescent="0.25">
      <c r="A158" s="71" t="str">
        <f>IF(AD153="Cycle Complete", "", "Caution: Previous cycle incomplete")</f>
        <v>Caution: Previous cycle incomplete</v>
      </c>
      <c r="B158" s="37"/>
      <c r="C158" s="38"/>
      <c r="D158" s="38"/>
      <c r="E158" s="38"/>
      <c r="F158" s="38"/>
      <c r="G158" s="38"/>
      <c r="H158" s="38"/>
      <c r="I158" s="38"/>
      <c r="J158" s="38"/>
      <c r="K158" s="38"/>
      <c r="L158" s="38"/>
      <c r="M158" s="145"/>
      <c r="N158" s="124"/>
      <c r="O158" s="148"/>
      <c r="P158" s="38"/>
      <c r="Q158" s="38"/>
      <c r="R158" s="38"/>
      <c r="S158" s="38"/>
      <c r="T158" s="38"/>
      <c r="U158" s="38"/>
      <c r="V158" s="38"/>
      <c r="W158" s="38"/>
      <c r="X158" s="38"/>
      <c r="Y158" s="38"/>
      <c r="Z158" s="38"/>
      <c r="AA158" s="145"/>
      <c r="AB158" s="124"/>
      <c r="AC158" s="148"/>
      <c r="AD158" s="57" t="str">
        <f>IF(AND(AD155="Yes",AD157="Yes"),"Cycle Complete","Cycle Incomplete")</f>
        <v>Cycle Incomplete</v>
      </c>
      <c r="AE158" s="127"/>
      <c r="AF158" s="135"/>
    </row>
    <row r="159" spans="1:32" ht="15" customHeight="1" x14ac:dyDescent="0.25">
      <c r="A159" s="152"/>
      <c r="B159" s="45"/>
      <c r="C159" s="46"/>
      <c r="D159" s="46"/>
      <c r="E159" s="46"/>
      <c r="F159" s="46"/>
      <c r="G159" s="46"/>
      <c r="H159" s="46"/>
      <c r="I159" s="46"/>
      <c r="J159" s="46"/>
      <c r="K159" s="46"/>
      <c r="L159" s="46"/>
      <c r="M159" s="128"/>
      <c r="N159" s="131">
        <f>COUNTIF(C159:L163,"y")</f>
        <v>0</v>
      </c>
      <c r="O159" s="140" t="str">
        <f t="shared" ref="O159" si="58">IF(N159&gt;0,"OK","No Observation")</f>
        <v>No Observation</v>
      </c>
      <c r="P159" s="46"/>
      <c r="Q159" s="46"/>
      <c r="R159" s="46"/>
      <c r="S159" s="46"/>
      <c r="T159" s="46"/>
      <c r="U159" s="46"/>
      <c r="V159" s="46"/>
      <c r="W159" s="46"/>
      <c r="X159" s="46"/>
      <c r="Y159" s="46"/>
      <c r="Z159" s="46"/>
      <c r="AA159" s="128"/>
      <c r="AB159" s="131">
        <f>COUNTIF(P159:Z163,"Y")</f>
        <v>0</v>
      </c>
      <c r="AC159" s="140" t="str">
        <f t="shared" ref="AC159" si="59">IF(AB159&gt;0,"OK","No Debrief")</f>
        <v>No Debrief</v>
      </c>
      <c r="AD159" s="68" t="s">
        <v>62</v>
      </c>
      <c r="AE159" s="119"/>
      <c r="AF159" s="136"/>
    </row>
    <row r="160" spans="1:32" x14ac:dyDescent="0.25">
      <c r="A160" s="153"/>
      <c r="B160" s="47"/>
      <c r="C160" s="48"/>
      <c r="D160" s="48"/>
      <c r="E160" s="48"/>
      <c r="F160" s="48"/>
      <c r="G160" s="48"/>
      <c r="H160" s="48"/>
      <c r="I160" s="48"/>
      <c r="J160" s="48"/>
      <c r="K160" s="48"/>
      <c r="L160" s="48"/>
      <c r="M160" s="129"/>
      <c r="N160" s="132"/>
      <c r="O160" s="141"/>
      <c r="P160" s="48"/>
      <c r="Q160" s="48"/>
      <c r="R160" s="48"/>
      <c r="S160" s="48"/>
      <c r="T160" s="48"/>
      <c r="U160" s="48"/>
      <c r="V160" s="48"/>
      <c r="W160" s="48"/>
      <c r="X160" s="48"/>
      <c r="Y160" s="48"/>
      <c r="Z160" s="48"/>
      <c r="AA160" s="129"/>
      <c r="AB160" s="132"/>
      <c r="AC160" s="141"/>
      <c r="AD160" s="94" t="str">
        <f>IF(O159="OK", "Yes", "No")</f>
        <v>No</v>
      </c>
      <c r="AE160" s="120"/>
      <c r="AF160" s="137"/>
    </row>
    <row r="161" spans="1:32" x14ac:dyDescent="0.25">
      <c r="A161" s="153"/>
      <c r="B161" s="47"/>
      <c r="C161" s="48"/>
      <c r="D161" s="48"/>
      <c r="E161" s="48"/>
      <c r="F161" s="48"/>
      <c r="G161" s="48"/>
      <c r="H161" s="48"/>
      <c r="I161" s="48"/>
      <c r="J161" s="48"/>
      <c r="K161" s="48"/>
      <c r="L161" s="48"/>
      <c r="M161" s="129"/>
      <c r="N161" s="132"/>
      <c r="O161" s="141"/>
      <c r="P161" s="48"/>
      <c r="Q161" s="48"/>
      <c r="R161" s="48"/>
      <c r="S161" s="48"/>
      <c r="T161" s="48"/>
      <c r="U161" s="48"/>
      <c r="V161" s="48"/>
      <c r="W161" s="48"/>
      <c r="X161" s="48"/>
      <c r="Y161" s="48"/>
      <c r="Z161" s="48"/>
      <c r="AA161" s="129"/>
      <c r="AB161" s="132"/>
      <c r="AC161" s="141"/>
      <c r="AD161" s="55" t="s">
        <v>63</v>
      </c>
      <c r="AE161" s="120"/>
      <c r="AF161" s="93" t="s">
        <v>86</v>
      </c>
    </row>
    <row r="162" spans="1:32" x14ac:dyDescent="0.25">
      <c r="A162" s="154"/>
      <c r="B162" s="47"/>
      <c r="C162" s="48"/>
      <c r="D162" s="48"/>
      <c r="E162" s="48"/>
      <c r="F162" s="48"/>
      <c r="G162" s="48"/>
      <c r="H162" s="48"/>
      <c r="I162" s="48"/>
      <c r="J162" s="48"/>
      <c r="K162" s="48"/>
      <c r="L162" s="48"/>
      <c r="M162" s="129"/>
      <c r="N162" s="132"/>
      <c r="O162" s="141"/>
      <c r="P162" s="48"/>
      <c r="Q162" s="48"/>
      <c r="R162" s="48"/>
      <c r="S162" s="48"/>
      <c r="T162" s="48"/>
      <c r="U162" s="48"/>
      <c r="V162" s="48"/>
      <c r="W162" s="48"/>
      <c r="X162" s="48"/>
      <c r="Y162" s="48"/>
      <c r="Z162" s="48"/>
      <c r="AA162" s="129"/>
      <c r="AB162" s="132"/>
      <c r="AC162" s="141"/>
      <c r="AD162" s="94" t="str">
        <f>IF(AC159="OK","Yes","No")</f>
        <v>No</v>
      </c>
      <c r="AE162" s="120"/>
      <c r="AF162" s="138"/>
    </row>
    <row r="163" spans="1:32" x14ac:dyDescent="0.25">
      <c r="A163" s="53" t="str">
        <f>IF(AD158="Cycle Complete", "", "Caution: Previous cycle incomplete")</f>
        <v>Caution: Previous cycle incomplete</v>
      </c>
      <c r="B163" s="49"/>
      <c r="C163" s="50"/>
      <c r="D163" s="50"/>
      <c r="E163" s="50"/>
      <c r="F163" s="50"/>
      <c r="G163" s="50"/>
      <c r="H163" s="50"/>
      <c r="I163" s="50"/>
      <c r="J163" s="50"/>
      <c r="K163" s="50"/>
      <c r="L163" s="50"/>
      <c r="M163" s="130"/>
      <c r="N163" s="133"/>
      <c r="O163" s="142"/>
      <c r="P163" s="50"/>
      <c r="Q163" s="50"/>
      <c r="R163" s="50"/>
      <c r="S163" s="50"/>
      <c r="T163" s="50"/>
      <c r="U163" s="50"/>
      <c r="V163" s="50"/>
      <c r="W163" s="50"/>
      <c r="X163" s="50"/>
      <c r="Y163" s="50"/>
      <c r="Z163" s="50"/>
      <c r="AA163" s="130"/>
      <c r="AB163" s="133"/>
      <c r="AC163" s="142"/>
      <c r="AD163" s="57" t="str">
        <f>IF(AND(AD160="Yes",AD162="Yes"),"Cycle Complete","Cycle Incomplete")</f>
        <v>Cycle Incomplete</v>
      </c>
      <c r="AE163" s="121"/>
      <c r="AF163" s="139"/>
    </row>
    <row r="164" spans="1:32" ht="15" customHeight="1" x14ac:dyDescent="0.25">
      <c r="A164" s="155"/>
      <c r="B164" s="33"/>
      <c r="C164" s="34"/>
      <c r="D164" s="34"/>
      <c r="E164" s="34"/>
      <c r="F164" s="34"/>
      <c r="G164" s="34"/>
      <c r="H164" s="34"/>
      <c r="I164" s="34"/>
      <c r="J164" s="34"/>
      <c r="K164" s="34"/>
      <c r="L164" s="34"/>
      <c r="M164" s="143"/>
      <c r="N164" s="122">
        <f>COUNTIF(C164:L168,"y")</f>
        <v>0</v>
      </c>
      <c r="O164" s="146" t="str">
        <f t="shared" ref="O164" si="60">IF(N164&gt;0,"OK","No Observation")</f>
        <v>No Observation</v>
      </c>
      <c r="P164" s="34"/>
      <c r="Q164" s="34"/>
      <c r="R164" s="34"/>
      <c r="S164" s="34"/>
      <c r="T164" s="34"/>
      <c r="U164" s="34"/>
      <c r="V164" s="34"/>
      <c r="W164" s="34"/>
      <c r="X164" s="34"/>
      <c r="Y164" s="34"/>
      <c r="Z164" s="34"/>
      <c r="AA164" s="143"/>
      <c r="AB164" s="122">
        <f>COUNTIF(P164:Z168,"Y")</f>
        <v>0</v>
      </c>
      <c r="AC164" s="146" t="str">
        <f t="shared" ref="AC164" si="61">IF(AB164&gt;0,"OK","No Debrief")</f>
        <v>No Debrief</v>
      </c>
      <c r="AD164" s="68" t="s">
        <v>62</v>
      </c>
      <c r="AE164" s="125"/>
      <c r="AF164" s="151"/>
    </row>
    <row r="165" spans="1:32" x14ac:dyDescent="0.25">
      <c r="A165" s="156"/>
      <c r="B165" s="35"/>
      <c r="C165" s="36"/>
      <c r="D165" s="36"/>
      <c r="E165" s="36"/>
      <c r="F165" s="36"/>
      <c r="G165" s="36"/>
      <c r="H165" s="36"/>
      <c r="I165" s="36"/>
      <c r="J165" s="36"/>
      <c r="K165" s="36"/>
      <c r="L165" s="36"/>
      <c r="M165" s="144"/>
      <c r="N165" s="123"/>
      <c r="O165" s="147"/>
      <c r="P165" s="36"/>
      <c r="Q165" s="36"/>
      <c r="R165" s="36"/>
      <c r="S165" s="36"/>
      <c r="T165" s="36"/>
      <c r="U165" s="36"/>
      <c r="V165" s="36"/>
      <c r="W165" s="36"/>
      <c r="X165" s="36"/>
      <c r="Y165" s="36"/>
      <c r="Z165" s="36"/>
      <c r="AA165" s="144"/>
      <c r="AB165" s="123"/>
      <c r="AC165" s="147"/>
      <c r="AD165" s="94" t="str">
        <f>IF(O164="OK", "Yes", "No")</f>
        <v>No</v>
      </c>
      <c r="AE165" s="126"/>
      <c r="AF165" s="150"/>
    </row>
    <row r="166" spans="1:32" x14ac:dyDescent="0.25">
      <c r="A166" s="156"/>
      <c r="B166" s="35"/>
      <c r="C166" s="36"/>
      <c r="D166" s="36"/>
      <c r="E166" s="36"/>
      <c r="F166" s="36"/>
      <c r="G166" s="36"/>
      <c r="H166" s="36"/>
      <c r="I166" s="36"/>
      <c r="J166" s="36"/>
      <c r="K166" s="36"/>
      <c r="L166" s="36"/>
      <c r="M166" s="144"/>
      <c r="N166" s="123"/>
      <c r="O166" s="147"/>
      <c r="P166" s="36"/>
      <c r="Q166" s="36"/>
      <c r="R166" s="36"/>
      <c r="S166" s="36"/>
      <c r="T166" s="36"/>
      <c r="U166" s="36"/>
      <c r="V166" s="36"/>
      <c r="W166" s="36"/>
      <c r="X166" s="36"/>
      <c r="Y166" s="36"/>
      <c r="Z166" s="36"/>
      <c r="AA166" s="144"/>
      <c r="AB166" s="123"/>
      <c r="AC166" s="147"/>
      <c r="AD166" s="55" t="s">
        <v>63</v>
      </c>
      <c r="AE166" s="126"/>
      <c r="AF166" s="93" t="s">
        <v>86</v>
      </c>
    </row>
    <row r="167" spans="1:32" x14ac:dyDescent="0.25">
      <c r="A167" s="157"/>
      <c r="B167" s="35"/>
      <c r="C167" s="36"/>
      <c r="D167" s="36"/>
      <c r="E167" s="36"/>
      <c r="F167" s="36"/>
      <c r="G167" s="36"/>
      <c r="H167" s="36"/>
      <c r="I167" s="36"/>
      <c r="J167" s="36"/>
      <c r="K167" s="36"/>
      <c r="L167" s="36"/>
      <c r="M167" s="144"/>
      <c r="N167" s="123"/>
      <c r="O167" s="147"/>
      <c r="P167" s="36"/>
      <c r="Q167" s="36"/>
      <c r="R167" s="36"/>
      <c r="S167" s="36"/>
      <c r="T167" s="36"/>
      <c r="U167" s="36"/>
      <c r="V167" s="36"/>
      <c r="W167" s="36"/>
      <c r="X167" s="36"/>
      <c r="Y167" s="36"/>
      <c r="Z167" s="36"/>
      <c r="AA167" s="144"/>
      <c r="AB167" s="123"/>
      <c r="AC167" s="147"/>
      <c r="AD167" s="94" t="str">
        <f>IF(AC164="OK","Yes","No")</f>
        <v>No</v>
      </c>
      <c r="AE167" s="126"/>
      <c r="AF167" s="134"/>
    </row>
    <row r="168" spans="1:32" x14ac:dyDescent="0.25">
      <c r="A168" s="71" t="str">
        <f>IF(AD163="Cycle Complete", "", "Caution: Previous cycle incomplete")</f>
        <v>Caution: Previous cycle incomplete</v>
      </c>
      <c r="B168" s="37"/>
      <c r="C168" s="38"/>
      <c r="D168" s="38"/>
      <c r="E168" s="38"/>
      <c r="F168" s="38"/>
      <c r="G168" s="38"/>
      <c r="H168" s="38"/>
      <c r="I168" s="38"/>
      <c r="J168" s="38"/>
      <c r="K168" s="38"/>
      <c r="L168" s="38"/>
      <c r="M168" s="145"/>
      <c r="N168" s="124"/>
      <c r="O168" s="148"/>
      <c r="P168" s="38"/>
      <c r="Q168" s="38"/>
      <c r="R168" s="38"/>
      <c r="S168" s="38"/>
      <c r="T168" s="38"/>
      <c r="U168" s="38"/>
      <c r="V168" s="38"/>
      <c r="W168" s="38"/>
      <c r="X168" s="38"/>
      <c r="Y168" s="38"/>
      <c r="Z168" s="38"/>
      <c r="AA168" s="145"/>
      <c r="AB168" s="124"/>
      <c r="AC168" s="148"/>
      <c r="AD168" s="57" t="str">
        <f>IF(AND(AD165="Yes",AD167="Yes"),"Cycle Complete","Cycle Incomplete")</f>
        <v>Cycle Incomplete</v>
      </c>
      <c r="AE168" s="127"/>
      <c r="AF168" s="135"/>
    </row>
    <row r="169" spans="1:32" ht="15" customHeight="1" x14ac:dyDescent="0.25">
      <c r="A169" s="152"/>
      <c r="B169" s="45"/>
      <c r="C169" s="46"/>
      <c r="D169" s="46"/>
      <c r="E169" s="46"/>
      <c r="F169" s="46"/>
      <c r="G169" s="46"/>
      <c r="H169" s="46"/>
      <c r="I169" s="46"/>
      <c r="J169" s="46"/>
      <c r="K169" s="46"/>
      <c r="L169" s="46"/>
      <c r="M169" s="128"/>
      <c r="N169" s="131">
        <f>COUNTIF(C169:L173,"y")</f>
        <v>0</v>
      </c>
      <c r="O169" s="140" t="str">
        <f t="shared" ref="O169" si="62">IF(N169&gt;0,"OK","No Observation")</f>
        <v>No Observation</v>
      </c>
      <c r="P169" s="46"/>
      <c r="Q169" s="46"/>
      <c r="R169" s="46"/>
      <c r="S169" s="46"/>
      <c r="T169" s="46"/>
      <c r="U169" s="46"/>
      <c r="V169" s="46"/>
      <c r="W169" s="46"/>
      <c r="X169" s="46"/>
      <c r="Y169" s="46"/>
      <c r="Z169" s="46"/>
      <c r="AA169" s="128"/>
      <c r="AB169" s="131">
        <f>COUNTIF(P169:Z173,"Y")</f>
        <v>0</v>
      </c>
      <c r="AC169" s="140" t="str">
        <f t="shared" ref="AC169" si="63">IF(AB169&gt;0,"OK","No Debrief")</f>
        <v>No Debrief</v>
      </c>
      <c r="AD169" s="68" t="s">
        <v>62</v>
      </c>
      <c r="AE169" s="119"/>
      <c r="AF169" s="136"/>
    </row>
    <row r="170" spans="1:32" x14ac:dyDescent="0.25">
      <c r="A170" s="153"/>
      <c r="B170" s="47"/>
      <c r="C170" s="48"/>
      <c r="D170" s="48"/>
      <c r="E170" s="48"/>
      <c r="F170" s="48"/>
      <c r="G170" s="48"/>
      <c r="H170" s="48"/>
      <c r="I170" s="48"/>
      <c r="J170" s="48"/>
      <c r="K170" s="48"/>
      <c r="L170" s="48"/>
      <c r="M170" s="129"/>
      <c r="N170" s="132"/>
      <c r="O170" s="141"/>
      <c r="P170" s="48"/>
      <c r="Q170" s="48"/>
      <c r="R170" s="48"/>
      <c r="S170" s="48"/>
      <c r="T170" s="48"/>
      <c r="U170" s="48"/>
      <c r="V170" s="48"/>
      <c r="W170" s="48"/>
      <c r="X170" s="48"/>
      <c r="Y170" s="48"/>
      <c r="Z170" s="48"/>
      <c r="AA170" s="129"/>
      <c r="AB170" s="132"/>
      <c r="AC170" s="141"/>
      <c r="AD170" s="94" t="str">
        <f>IF(O169="OK", "Yes", "No")</f>
        <v>No</v>
      </c>
      <c r="AE170" s="120"/>
      <c r="AF170" s="137"/>
    </row>
    <row r="171" spans="1:32" x14ac:dyDescent="0.25">
      <c r="A171" s="153"/>
      <c r="B171" s="47"/>
      <c r="C171" s="48"/>
      <c r="D171" s="48"/>
      <c r="E171" s="48"/>
      <c r="F171" s="48"/>
      <c r="G171" s="48"/>
      <c r="H171" s="48"/>
      <c r="I171" s="48"/>
      <c r="J171" s="48"/>
      <c r="K171" s="48"/>
      <c r="L171" s="48"/>
      <c r="M171" s="129"/>
      <c r="N171" s="132"/>
      <c r="O171" s="141"/>
      <c r="P171" s="48"/>
      <c r="Q171" s="48"/>
      <c r="R171" s="48"/>
      <c r="S171" s="48"/>
      <c r="T171" s="48"/>
      <c r="U171" s="48"/>
      <c r="V171" s="48"/>
      <c r="W171" s="48"/>
      <c r="X171" s="48"/>
      <c r="Y171" s="48"/>
      <c r="Z171" s="48"/>
      <c r="AA171" s="129"/>
      <c r="AB171" s="132"/>
      <c r="AC171" s="141"/>
      <c r="AD171" s="55" t="s">
        <v>63</v>
      </c>
      <c r="AE171" s="120"/>
      <c r="AF171" s="93" t="s">
        <v>86</v>
      </c>
    </row>
    <row r="172" spans="1:32" x14ac:dyDescent="0.25">
      <c r="A172" s="154"/>
      <c r="B172" s="47"/>
      <c r="C172" s="48"/>
      <c r="D172" s="48"/>
      <c r="E172" s="48"/>
      <c r="F172" s="48"/>
      <c r="G172" s="48"/>
      <c r="H172" s="48"/>
      <c r="I172" s="48"/>
      <c r="J172" s="48"/>
      <c r="K172" s="48"/>
      <c r="L172" s="48"/>
      <c r="M172" s="129"/>
      <c r="N172" s="132"/>
      <c r="O172" s="141"/>
      <c r="P172" s="48"/>
      <c r="Q172" s="48"/>
      <c r="R172" s="48"/>
      <c r="S172" s="48"/>
      <c r="T172" s="48"/>
      <c r="U172" s="48"/>
      <c r="V172" s="48"/>
      <c r="W172" s="48"/>
      <c r="X172" s="48"/>
      <c r="Y172" s="48"/>
      <c r="Z172" s="48"/>
      <c r="AA172" s="129"/>
      <c r="AB172" s="132"/>
      <c r="AC172" s="141"/>
      <c r="AD172" s="94" t="str">
        <f>IF(AC169="OK","Yes","No")</f>
        <v>No</v>
      </c>
      <c r="AE172" s="120"/>
      <c r="AF172" s="138"/>
    </row>
    <row r="173" spans="1:32" x14ac:dyDescent="0.25">
      <c r="A173" s="53" t="str">
        <f>IF(AD168="Cycle Complete", "", "Caution: Previous cycle incomplete")</f>
        <v>Caution: Previous cycle incomplete</v>
      </c>
      <c r="B173" s="49"/>
      <c r="C173" s="50"/>
      <c r="D173" s="50"/>
      <c r="E173" s="50"/>
      <c r="F173" s="50"/>
      <c r="G173" s="50"/>
      <c r="H173" s="50"/>
      <c r="I173" s="50"/>
      <c r="J173" s="50"/>
      <c r="K173" s="50"/>
      <c r="L173" s="50"/>
      <c r="M173" s="130"/>
      <c r="N173" s="133"/>
      <c r="O173" s="142"/>
      <c r="P173" s="50"/>
      <c r="Q173" s="50"/>
      <c r="R173" s="50"/>
      <c r="S173" s="50"/>
      <c r="T173" s="50"/>
      <c r="U173" s="50"/>
      <c r="V173" s="50"/>
      <c r="W173" s="50"/>
      <c r="X173" s="50"/>
      <c r="Y173" s="50"/>
      <c r="Z173" s="50"/>
      <c r="AA173" s="130"/>
      <c r="AB173" s="133"/>
      <c r="AC173" s="142"/>
      <c r="AD173" s="57" t="str">
        <f>IF(AND(AD170="Yes",AD172="Yes"),"Cycle Complete","Cycle Incomplete")</f>
        <v>Cycle Incomplete</v>
      </c>
      <c r="AE173" s="121"/>
      <c r="AF173" s="139"/>
    </row>
    <row r="174" spans="1:32" ht="15" customHeight="1" x14ac:dyDescent="0.25">
      <c r="A174" s="155"/>
      <c r="B174" s="33"/>
      <c r="C174" s="34"/>
      <c r="D174" s="34"/>
      <c r="E174" s="34"/>
      <c r="F174" s="34"/>
      <c r="G174" s="34"/>
      <c r="H174" s="34"/>
      <c r="I174" s="34"/>
      <c r="J174" s="34"/>
      <c r="K174" s="34"/>
      <c r="L174" s="34"/>
      <c r="M174" s="143"/>
      <c r="N174" s="122">
        <f>COUNTIF(C174:L178,"y")</f>
        <v>0</v>
      </c>
      <c r="O174" s="146" t="str">
        <f t="shared" ref="O174" si="64">IF(N174&gt;0,"OK","No Observation")</f>
        <v>No Observation</v>
      </c>
      <c r="P174" s="34"/>
      <c r="Q174" s="34"/>
      <c r="R174" s="34"/>
      <c r="S174" s="34"/>
      <c r="T174" s="34"/>
      <c r="U174" s="34"/>
      <c r="V174" s="34"/>
      <c r="W174" s="34"/>
      <c r="X174" s="34"/>
      <c r="Y174" s="34"/>
      <c r="Z174" s="34"/>
      <c r="AA174" s="143"/>
      <c r="AB174" s="122">
        <f>COUNTIF(P174:Z178,"Y")</f>
        <v>0</v>
      </c>
      <c r="AC174" s="146" t="str">
        <f t="shared" ref="AC174" si="65">IF(AB174&gt;0,"OK","No Debrief")</f>
        <v>No Debrief</v>
      </c>
      <c r="AD174" s="68" t="s">
        <v>62</v>
      </c>
      <c r="AE174" s="125"/>
      <c r="AF174" s="151"/>
    </row>
    <row r="175" spans="1:32" x14ac:dyDescent="0.25">
      <c r="A175" s="156"/>
      <c r="B175" s="35"/>
      <c r="C175" s="36"/>
      <c r="D175" s="36"/>
      <c r="E175" s="36"/>
      <c r="F175" s="36"/>
      <c r="G175" s="36"/>
      <c r="H175" s="36"/>
      <c r="I175" s="36"/>
      <c r="J175" s="36"/>
      <c r="K175" s="36"/>
      <c r="L175" s="36"/>
      <c r="M175" s="144"/>
      <c r="N175" s="123"/>
      <c r="O175" s="147"/>
      <c r="P175" s="36"/>
      <c r="Q175" s="36"/>
      <c r="R175" s="36"/>
      <c r="S175" s="36"/>
      <c r="T175" s="36"/>
      <c r="U175" s="36"/>
      <c r="V175" s="36"/>
      <c r="W175" s="36"/>
      <c r="X175" s="36"/>
      <c r="Y175" s="36"/>
      <c r="Z175" s="36"/>
      <c r="AA175" s="144"/>
      <c r="AB175" s="123"/>
      <c r="AC175" s="147"/>
      <c r="AD175" s="94" t="str">
        <f>IF(O174="OK", "Yes", "No")</f>
        <v>No</v>
      </c>
      <c r="AE175" s="126"/>
      <c r="AF175" s="150"/>
    </row>
    <row r="176" spans="1:32" x14ac:dyDescent="0.25">
      <c r="A176" s="156"/>
      <c r="B176" s="35"/>
      <c r="C176" s="36"/>
      <c r="D176" s="36"/>
      <c r="E176" s="36"/>
      <c r="F176" s="36"/>
      <c r="G176" s="36"/>
      <c r="H176" s="36"/>
      <c r="I176" s="36"/>
      <c r="J176" s="36"/>
      <c r="K176" s="36"/>
      <c r="L176" s="36"/>
      <c r="M176" s="144"/>
      <c r="N176" s="123"/>
      <c r="O176" s="147"/>
      <c r="P176" s="36"/>
      <c r="Q176" s="36"/>
      <c r="R176" s="36"/>
      <c r="S176" s="36"/>
      <c r="T176" s="36"/>
      <c r="U176" s="36"/>
      <c r="V176" s="36"/>
      <c r="W176" s="36"/>
      <c r="X176" s="36"/>
      <c r="Y176" s="36"/>
      <c r="Z176" s="36"/>
      <c r="AA176" s="144"/>
      <c r="AB176" s="123"/>
      <c r="AC176" s="147"/>
      <c r="AD176" s="55" t="s">
        <v>63</v>
      </c>
      <c r="AE176" s="126"/>
      <c r="AF176" s="93" t="s">
        <v>86</v>
      </c>
    </row>
    <row r="177" spans="1:32" x14ac:dyDescent="0.25">
      <c r="A177" s="157"/>
      <c r="B177" s="35"/>
      <c r="C177" s="36"/>
      <c r="D177" s="36"/>
      <c r="E177" s="36"/>
      <c r="F177" s="36"/>
      <c r="G177" s="36"/>
      <c r="H177" s="36"/>
      <c r="I177" s="36"/>
      <c r="J177" s="36"/>
      <c r="K177" s="36"/>
      <c r="L177" s="36"/>
      <c r="M177" s="144"/>
      <c r="N177" s="123"/>
      <c r="O177" s="147"/>
      <c r="P177" s="36"/>
      <c r="Q177" s="36"/>
      <c r="R177" s="36"/>
      <c r="S177" s="36"/>
      <c r="T177" s="36"/>
      <c r="U177" s="36"/>
      <c r="V177" s="36"/>
      <c r="W177" s="36"/>
      <c r="X177" s="36"/>
      <c r="Y177" s="36"/>
      <c r="Z177" s="36"/>
      <c r="AA177" s="144"/>
      <c r="AB177" s="123"/>
      <c r="AC177" s="147"/>
      <c r="AD177" s="94" t="str">
        <f>IF(AC174="OK","Yes","No")</f>
        <v>No</v>
      </c>
      <c r="AE177" s="126"/>
      <c r="AF177" s="134"/>
    </row>
    <row r="178" spans="1:32" x14ac:dyDescent="0.25">
      <c r="A178" s="71" t="str">
        <f>IF(AD173="Cycle Complete", "", "Caution: Previous cycle incomplete")</f>
        <v>Caution: Previous cycle incomplete</v>
      </c>
      <c r="B178" s="37"/>
      <c r="C178" s="38"/>
      <c r="D178" s="38"/>
      <c r="E178" s="38"/>
      <c r="F178" s="38"/>
      <c r="G178" s="38"/>
      <c r="H178" s="38"/>
      <c r="I178" s="38"/>
      <c r="J178" s="38"/>
      <c r="K178" s="38"/>
      <c r="L178" s="38"/>
      <c r="M178" s="145"/>
      <c r="N178" s="124"/>
      <c r="O178" s="148"/>
      <c r="P178" s="38"/>
      <c r="Q178" s="38"/>
      <c r="R178" s="38"/>
      <c r="S178" s="38"/>
      <c r="T178" s="38"/>
      <c r="U178" s="38"/>
      <c r="V178" s="38"/>
      <c r="W178" s="38"/>
      <c r="X178" s="38"/>
      <c r="Y178" s="38"/>
      <c r="Z178" s="38"/>
      <c r="AA178" s="145"/>
      <c r="AB178" s="124"/>
      <c r="AC178" s="148"/>
      <c r="AD178" s="57" t="str">
        <f>IF(AND(AD175="Yes",AD177="Yes"),"Cycle Complete","Cycle Incomplete")</f>
        <v>Cycle Incomplete</v>
      </c>
      <c r="AE178" s="127"/>
      <c r="AF178" s="135"/>
    </row>
    <row r="179" spans="1:32" ht="15" customHeight="1" x14ac:dyDescent="0.25">
      <c r="A179" s="152"/>
      <c r="B179" s="45"/>
      <c r="C179" s="46"/>
      <c r="D179" s="46"/>
      <c r="E179" s="46"/>
      <c r="F179" s="46"/>
      <c r="G179" s="46"/>
      <c r="H179" s="46"/>
      <c r="I179" s="46"/>
      <c r="J179" s="46"/>
      <c r="K179" s="46"/>
      <c r="L179" s="46"/>
      <c r="M179" s="128"/>
      <c r="N179" s="131">
        <f>COUNTIF(C179:L183,"y")</f>
        <v>0</v>
      </c>
      <c r="O179" s="140" t="str">
        <f t="shared" ref="O179" si="66">IF(N179&gt;0,"OK","No Observation")</f>
        <v>No Observation</v>
      </c>
      <c r="P179" s="46"/>
      <c r="Q179" s="46"/>
      <c r="R179" s="46"/>
      <c r="S179" s="46"/>
      <c r="T179" s="46"/>
      <c r="U179" s="46"/>
      <c r="V179" s="46"/>
      <c r="W179" s="46"/>
      <c r="X179" s="46"/>
      <c r="Y179" s="46"/>
      <c r="Z179" s="46"/>
      <c r="AA179" s="128"/>
      <c r="AB179" s="131">
        <f>COUNTIF(P179:Z183,"Y")</f>
        <v>0</v>
      </c>
      <c r="AC179" s="140" t="str">
        <f t="shared" ref="AC179" si="67">IF(AB179&gt;0,"OK","No Debrief")</f>
        <v>No Debrief</v>
      </c>
      <c r="AD179" s="68" t="s">
        <v>62</v>
      </c>
      <c r="AE179" s="119"/>
      <c r="AF179" s="136"/>
    </row>
    <row r="180" spans="1:32" x14ac:dyDescent="0.25">
      <c r="A180" s="153"/>
      <c r="B180" s="47"/>
      <c r="C180" s="48"/>
      <c r="D180" s="48"/>
      <c r="E180" s="48"/>
      <c r="F180" s="48"/>
      <c r="G180" s="48"/>
      <c r="H180" s="48"/>
      <c r="I180" s="48"/>
      <c r="J180" s="48"/>
      <c r="K180" s="48"/>
      <c r="L180" s="48"/>
      <c r="M180" s="129"/>
      <c r="N180" s="132"/>
      <c r="O180" s="141"/>
      <c r="P180" s="48"/>
      <c r="Q180" s="48"/>
      <c r="R180" s="48"/>
      <c r="S180" s="48"/>
      <c r="T180" s="48"/>
      <c r="U180" s="48"/>
      <c r="V180" s="48"/>
      <c r="W180" s="48"/>
      <c r="X180" s="48"/>
      <c r="Y180" s="48"/>
      <c r="Z180" s="48"/>
      <c r="AA180" s="129"/>
      <c r="AB180" s="132"/>
      <c r="AC180" s="141"/>
      <c r="AD180" s="94" t="str">
        <f>IF(O179="OK", "Yes", "No")</f>
        <v>No</v>
      </c>
      <c r="AE180" s="120"/>
      <c r="AF180" s="137"/>
    </row>
    <row r="181" spans="1:32" x14ac:dyDescent="0.25">
      <c r="A181" s="153"/>
      <c r="B181" s="47"/>
      <c r="C181" s="48"/>
      <c r="D181" s="48"/>
      <c r="E181" s="48"/>
      <c r="F181" s="48"/>
      <c r="G181" s="48"/>
      <c r="H181" s="48"/>
      <c r="I181" s="48"/>
      <c r="J181" s="48"/>
      <c r="K181" s="48"/>
      <c r="L181" s="48"/>
      <c r="M181" s="129"/>
      <c r="N181" s="132"/>
      <c r="O181" s="141"/>
      <c r="P181" s="48"/>
      <c r="Q181" s="48"/>
      <c r="R181" s="48"/>
      <c r="S181" s="48"/>
      <c r="T181" s="48"/>
      <c r="U181" s="48"/>
      <c r="V181" s="48"/>
      <c r="W181" s="48"/>
      <c r="X181" s="48"/>
      <c r="Y181" s="48"/>
      <c r="Z181" s="48"/>
      <c r="AA181" s="129"/>
      <c r="AB181" s="132"/>
      <c r="AC181" s="141"/>
      <c r="AD181" s="55" t="s">
        <v>63</v>
      </c>
      <c r="AE181" s="120"/>
      <c r="AF181" s="93" t="s">
        <v>86</v>
      </c>
    </row>
    <row r="182" spans="1:32" x14ac:dyDescent="0.25">
      <c r="A182" s="154"/>
      <c r="B182" s="47"/>
      <c r="C182" s="48"/>
      <c r="D182" s="48"/>
      <c r="E182" s="48"/>
      <c r="F182" s="48"/>
      <c r="G182" s="48"/>
      <c r="H182" s="48"/>
      <c r="I182" s="48"/>
      <c r="J182" s="48"/>
      <c r="K182" s="48"/>
      <c r="L182" s="48"/>
      <c r="M182" s="129"/>
      <c r="N182" s="132"/>
      <c r="O182" s="141"/>
      <c r="P182" s="48"/>
      <c r="Q182" s="48"/>
      <c r="R182" s="48"/>
      <c r="S182" s="48"/>
      <c r="T182" s="48"/>
      <c r="U182" s="48"/>
      <c r="V182" s="48"/>
      <c r="W182" s="48"/>
      <c r="X182" s="48"/>
      <c r="Y182" s="48"/>
      <c r="Z182" s="48"/>
      <c r="AA182" s="129"/>
      <c r="AB182" s="132"/>
      <c r="AC182" s="141"/>
      <c r="AD182" s="94" t="str">
        <f>IF(AC179="OK","Yes","No")</f>
        <v>No</v>
      </c>
      <c r="AE182" s="120"/>
      <c r="AF182" s="138"/>
    </row>
    <row r="183" spans="1:32" x14ac:dyDescent="0.25">
      <c r="A183" s="53" t="str">
        <f>IF(AD178="Cycle Complete", "", "Caution: Previous cycle incomplete")</f>
        <v>Caution: Previous cycle incomplete</v>
      </c>
      <c r="B183" s="49"/>
      <c r="C183" s="50"/>
      <c r="D183" s="50"/>
      <c r="E183" s="50"/>
      <c r="F183" s="50"/>
      <c r="G183" s="50"/>
      <c r="H183" s="50"/>
      <c r="I183" s="50"/>
      <c r="J183" s="50"/>
      <c r="K183" s="50"/>
      <c r="L183" s="50"/>
      <c r="M183" s="130"/>
      <c r="N183" s="133"/>
      <c r="O183" s="142"/>
      <c r="P183" s="50"/>
      <c r="Q183" s="50"/>
      <c r="R183" s="50"/>
      <c r="S183" s="50"/>
      <c r="T183" s="50"/>
      <c r="U183" s="50"/>
      <c r="V183" s="50"/>
      <c r="W183" s="50"/>
      <c r="X183" s="50"/>
      <c r="Y183" s="50"/>
      <c r="Z183" s="50"/>
      <c r="AA183" s="130"/>
      <c r="AB183" s="133"/>
      <c r="AC183" s="142"/>
      <c r="AD183" s="57" t="str">
        <f>IF(AND(AD180="Yes",AD182="Yes"),"Cycle Complete","Cycle Incomplete")</f>
        <v>Cycle Incomplete</v>
      </c>
      <c r="AE183" s="121"/>
      <c r="AF183" s="139"/>
    </row>
    <row r="184" spans="1:32" ht="15" customHeight="1" x14ac:dyDescent="0.25">
      <c r="A184" s="155"/>
      <c r="B184" s="33"/>
      <c r="C184" s="34"/>
      <c r="D184" s="34"/>
      <c r="E184" s="34"/>
      <c r="F184" s="34"/>
      <c r="G184" s="34"/>
      <c r="H184" s="34"/>
      <c r="I184" s="34"/>
      <c r="J184" s="34"/>
      <c r="K184" s="34"/>
      <c r="L184" s="34"/>
      <c r="M184" s="143"/>
      <c r="N184" s="122">
        <f>COUNTIF(C184:L188,"y")</f>
        <v>0</v>
      </c>
      <c r="O184" s="146" t="str">
        <f t="shared" ref="O184" si="68">IF(N184&gt;0,"OK","No Observation")</f>
        <v>No Observation</v>
      </c>
      <c r="P184" s="34"/>
      <c r="Q184" s="34"/>
      <c r="R184" s="34"/>
      <c r="S184" s="34"/>
      <c r="T184" s="34"/>
      <c r="U184" s="34"/>
      <c r="V184" s="34"/>
      <c r="W184" s="34"/>
      <c r="X184" s="34"/>
      <c r="Y184" s="34"/>
      <c r="Z184" s="34"/>
      <c r="AA184" s="143"/>
      <c r="AB184" s="122">
        <f>COUNTIF(P184:Z188,"Y")</f>
        <v>0</v>
      </c>
      <c r="AC184" s="146" t="str">
        <f t="shared" ref="AC184" si="69">IF(AB184&gt;0,"OK","No Debrief")</f>
        <v>No Debrief</v>
      </c>
      <c r="AD184" s="68" t="s">
        <v>62</v>
      </c>
      <c r="AE184" s="125"/>
      <c r="AF184" s="151"/>
    </row>
    <row r="185" spans="1:32" x14ac:dyDescent="0.25">
      <c r="A185" s="156"/>
      <c r="B185" s="35"/>
      <c r="C185" s="36"/>
      <c r="D185" s="36"/>
      <c r="E185" s="36"/>
      <c r="F185" s="36"/>
      <c r="G185" s="36"/>
      <c r="H185" s="36"/>
      <c r="I185" s="36"/>
      <c r="J185" s="36"/>
      <c r="K185" s="36"/>
      <c r="L185" s="36"/>
      <c r="M185" s="144"/>
      <c r="N185" s="123"/>
      <c r="O185" s="147"/>
      <c r="P185" s="36"/>
      <c r="Q185" s="36"/>
      <c r="R185" s="36"/>
      <c r="S185" s="36"/>
      <c r="T185" s="36"/>
      <c r="U185" s="36"/>
      <c r="V185" s="36"/>
      <c r="W185" s="36"/>
      <c r="X185" s="36"/>
      <c r="Y185" s="36"/>
      <c r="Z185" s="36"/>
      <c r="AA185" s="144"/>
      <c r="AB185" s="123"/>
      <c r="AC185" s="147"/>
      <c r="AD185" s="94" t="str">
        <f>IF(O184="OK", "Yes", "No")</f>
        <v>No</v>
      </c>
      <c r="AE185" s="126"/>
      <c r="AF185" s="150"/>
    </row>
    <row r="186" spans="1:32" x14ac:dyDescent="0.25">
      <c r="A186" s="156"/>
      <c r="B186" s="35"/>
      <c r="C186" s="36"/>
      <c r="D186" s="36"/>
      <c r="E186" s="36"/>
      <c r="F186" s="36"/>
      <c r="G186" s="36"/>
      <c r="H186" s="36"/>
      <c r="I186" s="36"/>
      <c r="J186" s="36"/>
      <c r="K186" s="36"/>
      <c r="L186" s="36"/>
      <c r="M186" s="144"/>
      <c r="N186" s="123"/>
      <c r="O186" s="147"/>
      <c r="P186" s="36"/>
      <c r="Q186" s="36"/>
      <c r="R186" s="36"/>
      <c r="S186" s="36"/>
      <c r="T186" s="36"/>
      <c r="U186" s="36"/>
      <c r="V186" s="36"/>
      <c r="W186" s="36"/>
      <c r="X186" s="36"/>
      <c r="Y186" s="36"/>
      <c r="Z186" s="36"/>
      <c r="AA186" s="144"/>
      <c r="AB186" s="123"/>
      <c r="AC186" s="147"/>
      <c r="AD186" s="55" t="s">
        <v>63</v>
      </c>
      <c r="AE186" s="126"/>
      <c r="AF186" s="93" t="s">
        <v>86</v>
      </c>
    </row>
    <row r="187" spans="1:32" x14ac:dyDescent="0.25">
      <c r="A187" s="157"/>
      <c r="B187" s="35"/>
      <c r="C187" s="36"/>
      <c r="D187" s="36"/>
      <c r="E187" s="36"/>
      <c r="F187" s="36"/>
      <c r="G187" s="36"/>
      <c r="H187" s="36"/>
      <c r="I187" s="36"/>
      <c r="J187" s="36"/>
      <c r="K187" s="36"/>
      <c r="L187" s="36"/>
      <c r="M187" s="144"/>
      <c r="N187" s="123"/>
      <c r="O187" s="147"/>
      <c r="P187" s="36"/>
      <c r="Q187" s="36"/>
      <c r="R187" s="36"/>
      <c r="S187" s="36"/>
      <c r="T187" s="36"/>
      <c r="U187" s="36"/>
      <c r="V187" s="36"/>
      <c r="W187" s="36"/>
      <c r="X187" s="36"/>
      <c r="Y187" s="36"/>
      <c r="Z187" s="36"/>
      <c r="AA187" s="144"/>
      <c r="AB187" s="123"/>
      <c r="AC187" s="147"/>
      <c r="AD187" s="94" t="str">
        <f>IF(AC184="OK","Yes","No")</f>
        <v>No</v>
      </c>
      <c r="AE187" s="126"/>
      <c r="AF187" s="134"/>
    </row>
    <row r="188" spans="1:32" x14ac:dyDescent="0.25">
      <c r="A188" s="71" t="str">
        <f>IF(AD183="Cycle Complete", "", "Caution: Previous cycle incomplete")</f>
        <v>Caution: Previous cycle incomplete</v>
      </c>
      <c r="B188" s="37"/>
      <c r="C188" s="38"/>
      <c r="D188" s="38"/>
      <c r="E188" s="38"/>
      <c r="F188" s="38"/>
      <c r="G188" s="38"/>
      <c r="H188" s="38"/>
      <c r="I188" s="38"/>
      <c r="J188" s="38"/>
      <c r="K188" s="38"/>
      <c r="L188" s="38"/>
      <c r="M188" s="145"/>
      <c r="N188" s="124"/>
      <c r="O188" s="148"/>
      <c r="P188" s="38"/>
      <c r="Q188" s="38"/>
      <c r="R188" s="38"/>
      <c r="S188" s="38"/>
      <c r="T188" s="38"/>
      <c r="U188" s="38"/>
      <c r="V188" s="38"/>
      <c r="W188" s="38"/>
      <c r="X188" s="38"/>
      <c r="Y188" s="38"/>
      <c r="Z188" s="38"/>
      <c r="AA188" s="145"/>
      <c r="AB188" s="124"/>
      <c r="AC188" s="148"/>
      <c r="AD188" s="57" t="str">
        <f>IF(AND(AD185="Yes",AD187="Yes"),"Cycle Complete","Cycle Incomplete")</f>
        <v>Cycle Incomplete</v>
      </c>
      <c r="AE188" s="127"/>
      <c r="AF188" s="135"/>
    </row>
    <row r="189" spans="1:32" ht="15" customHeight="1" x14ac:dyDescent="0.25">
      <c r="A189" s="152"/>
      <c r="B189" s="45"/>
      <c r="C189" s="46"/>
      <c r="D189" s="46"/>
      <c r="E189" s="46"/>
      <c r="F189" s="46"/>
      <c r="G189" s="46"/>
      <c r="H189" s="46"/>
      <c r="I189" s="46"/>
      <c r="J189" s="46"/>
      <c r="K189" s="46"/>
      <c r="L189" s="46"/>
      <c r="M189" s="128"/>
      <c r="N189" s="131">
        <f>COUNTIF(C189:L193,"y")</f>
        <v>0</v>
      </c>
      <c r="O189" s="140" t="str">
        <f t="shared" ref="O189" si="70">IF(N189&gt;0,"OK","No Observation")</f>
        <v>No Observation</v>
      </c>
      <c r="P189" s="46"/>
      <c r="Q189" s="46"/>
      <c r="R189" s="46"/>
      <c r="S189" s="46"/>
      <c r="T189" s="46"/>
      <c r="U189" s="46"/>
      <c r="V189" s="46"/>
      <c r="W189" s="46"/>
      <c r="X189" s="46"/>
      <c r="Y189" s="46"/>
      <c r="Z189" s="46"/>
      <c r="AA189" s="128"/>
      <c r="AB189" s="131">
        <f>COUNTIF(P189:Z193,"Y")</f>
        <v>0</v>
      </c>
      <c r="AC189" s="140" t="str">
        <f t="shared" ref="AC189" si="71">IF(AB189&gt;0,"OK","No Debrief")</f>
        <v>No Debrief</v>
      </c>
      <c r="AD189" s="68" t="s">
        <v>62</v>
      </c>
      <c r="AE189" s="119"/>
      <c r="AF189" s="136"/>
    </row>
    <row r="190" spans="1:32" x14ac:dyDescent="0.25">
      <c r="A190" s="153"/>
      <c r="B190" s="47"/>
      <c r="C190" s="48"/>
      <c r="D190" s="48"/>
      <c r="E190" s="48"/>
      <c r="F190" s="48"/>
      <c r="G190" s="48"/>
      <c r="H190" s="48"/>
      <c r="I190" s="48"/>
      <c r="J190" s="48"/>
      <c r="K190" s="48"/>
      <c r="L190" s="48"/>
      <c r="M190" s="129"/>
      <c r="N190" s="132"/>
      <c r="O190" s="141"/>
      <c r="P190" s="48"/>
      <c r="Q190" s="48"/>
      <c r="R190" s="48"/>
      <c r="S190" s="48"/>
      <c r="T190" s="48"/>
      <c r="U190" s="48"/>
      <c r="V190" s="48"/>
      <c r="W190" s="48"/>
      <c r="X190" s="48"/>
      <c r="Y190" s="48"/>
      <c r="Z190" s="48"/>
      <c r="AA190" s="129"/>
      <c r="AB190" s="132"/>
      <c r="AC190" s="141"/>
      <c r="AD190" s="94" t="str">
        <f>IF(O189="OK", "Yes", "No")</f>
        <v>No</v>
      </c>
      <c r="AE190" s="120"/>
      <c r="AF190" s="137"/>
    </row>
    <row r="191" spans="1:32" x14ac:dyDescent="0.25">
      <c r="A191" s="153"/>
      <c r="B191" s="47"/>
      <c r="C191" s="48"/>
      <c r="D191" s="48"/>
      <c r="E191" s="48"/>
      <c r="F191" s="48"/>
      <c r="G191" s="48"/>
      <c r="H191" s="48"/>
      <c r="I191" s="48"/>
      <c r="J191" s="48"/>
      <c r="K191" s="48"/>
      <c r="L191" s="48"/>
      <c r="M191" s="129"/>
      <c r="N191" s="132"/>
      <c r="O191" s="141"/>
      <c r="P191" s="48"/>
      <c r="Q191" s="48"/>
      <c r="R191" s="48"/>
      <c r="S191" s="48"/>
      <c r="T191" s="48"/>
      <c r="U191" s="48"/>
      <c r="V191" s="48"/>
      <c r="W191" s="48"/>
      <c r="X191" s="48"/>
      <c r="Y191" s="48"/>
      <c r="Z191" s="48"/>
      <c r="AA191" s="129"/>
      <c r="AB191" s="132"/>
      <c r="AC191" s="141"/>
      <c r="AD191" s="55" t="s">
        <v>63</v>
      </c>
      <c r="AE191" s="120"/>
      <c r="AF191" s="93" t="s">
        <v>86</v>
      </c>
    </row>
    <row r="192" spans="1:32" x14ac:dyDescent="0.25">
      <c r="A192" s="154"/>
      <c r="B192" s="47"/>
      <c r="C192" s="48"/>
      <c r="D192" s="48"/>
      <c r="E192" s="48"/>
      <c r="F192" s="48"/>
      <c r="G192" s="48"/>
      <c r="H192" s="48"/>
      <c r="I192" s="48"/>
      <c r="J192" s="48"/>
      <c r="K192" s="48"/>
      <c r="L192" s="48"/>
      <c r="M192" s="129"/>
      <c r="N192" s="132"/>
      <c r="O192" s="141"/>
      <c r="P192" s="48"/>
      <c r="Q192" s="48"/>
      <c r="R192" s="48"/>
      <c r="S192" s="48"/>
      <c r="T192" s="48"/>
      <c r="U192" s="48"/>
      <c r="V192" s="48"/>
      <c r="W192" s="48"/>
      <c r="X192" s="48"/>
      <c r="Y192" s="48"/>
      <c r="Z192" s="48"/>
      <c r="AA192" s="129"/>
      <c r="AB192" s="132"/>
      <c r="AC192" s="141"/>
      <c r="AD192" s="94" t="str">
        <f>IF(AC189="OK","Yes","No")</f>
        <v>No</v>
      </c>
      <c r="AE192" s="120"/>
      <c r="AF192" s="138"/>
    </row>
    <row r="193" spans="1:32" x14ac:dyDescent="0.25">
      <c r="A193" s="53" t="str">
        <f>IF(AD188="Cycle Complete", "", "Caution: Previous cycle incomplete")</f>
        <v>Caution: Previous cycle incomplete</v>
      </c>
      <c r="B193" s="49"/>
      <c r="C193" s="50"/>
      <c r="D193" s="50"/>
      <c r="E193" s="50"/>
      <c r="F193" s="50"/>
      <c r="G193" s="50"/>
      <c r="H193" s="50"/>
      <c r="I193" s="50"/>
      <c r="J193" s="50"/>
      <c r="K193" s="50"/>
      <c r="L193" s="50"/>
      <c r="M193" s="130"/>
      <c r="N193" s="133"/>
      <c r="O193" s="142"/>
      <c r="P193" s="50"/>
      <c r="Q193" s="50"/>
      <c r="R193" s="50"/>
      <c r="S193" s="50"/>
      <c r="T193" s="50"/>
      <c r="U193" s="50"/>
      <c r="V193" s="50"/>
      <c r="W193" s="50"/>
      <c r="X193" s="50"/>
      <c r="Y193" s="50"/>
      <c r="Z193" s="50"/>
      <c r="AA193" s="130"/>
      <c r="AB193" s="133"/>
      <c r="AC193" s="142"/>
      <c r="AD193" s="57" t="str">
        <f>IF(AND(AD190="Yes",AD192="Yes"),"Cycle Complete","Cycle Incomplete")</f>
        <v>Cycle Incomplete</v>
      </c>
      <c r="AE193" s="121"/>
      <c r="AF193" s="139"/>
    </row>
    <row r="194" spans="1:32" ht="15" customHeight="1" x14ac:dyDescent="0.25">
      <c r="A194" s="155"/>
      <c r="B194" s="33"/>
      <c r="C194" s="34"/>
      <c r="D194" s="34"/>
      <c r="E194" s="34"/>
      <c r="F194" s="34"/>
      <c r="G194" s="34"/>
      <c r="H194" s="34"/>
      <c r="I194" s="34"/>
      <c r="J194" s="34"/>
      <c r="K194" s="34"/>
      <c r="L194" s="34"/>
      <c r="M194" s="143"/>
      <c r="N194" s="122">
        <f>COUNTIF(C194:L198,"y")</f>
        <v>0</v>
      </c>
      <c r="O194" s="146" t="str">
        <f t="shared" ref="O194" si="72">IF(N194&gt;0,"OK","No Observation")</f>
        <v>No Observation</v>
      </c>
      <c r="P194" s="34"/>
      <c r="Q194" s="34"/>
      <c r="R194" s="34"/>
      <c r="S194" s="34"/>
      <c r="T194" s="34"/>
      <c r="U194" s="34"/>
      <c r="V194" s="34"/>
      <c r="W194" s="34"/>
      <c r="X194" s="34"/>
      <c r="Y194" s="34"/>
      <c r="Z194" s="34"/>
      <c r="AA194" s="143"/>
      <c r="AB194" s="122">
        <f>COUNTIF(P194:Z198,"Y")</f>
        <v>0</v>
      </c>
      <c r="AC194" s="146" t="str">
        <f t="shared" ref="AC194" si="73">IF(AB194&gt;0,"OK","No Debrief")</f>
        <v>No Debrief</v>
      </c>
      <c r="AD194" s="68" t="s">
        <v>62</v>
      </c>
      <c r="AE194" s="125"/>
      <c r="AF194" s="151"/>
    </row>
    <row r="195" spans="1:32" x14ac:dyDescent="0.25">
      <c r="A195" s="156"/>
      <c r="B195" s="35"/>
      <c r="C195" s="36"/>
      <c r="D195" s="36"/>
      <c r="E195" s="36"/>
      <c r="F195" s="36"/>
      <c r="G195" s="36"/>
      <c r="H195" s="36"/>
      <c r="I195" s="36"/>
      <c r="J195" s="36"/>
      <c r="K195" s="36"/>
      <c r="L195" s="36"/>
      <c r="M195" s="144"/>
      <c r="N195" s="123"/>
      <c r="O195" s="147"/>
      <c r="P195" s="36"/>
      <c r="Q195" s="36"/>
      <c r="R195" s="36"/>
      <c r="S195" s="36"/>
      <c r="T195" s="36"/>
      <c r="U195" s="36"/>
      <c r="V195" s="36"/>
      <c r="W195" s="36"/>
      <c r="X195" s="36"/>
      <c r="Y195" s="36"/>
      <c r="Z195" s="36"/>
      <c r="AA195" s="144"/>
      <c r="AB195" s="123"/>
      <c r="AC195" s="147"/>
      <c r="AD195" s="94" t="str">
        <f>IF(O194="OK", "Yes", "No")</f>
        <v>No</v>
      </c>
      <c r="AE195" s="126"/>
      <c r="AF195" s="150"/>
    </row>
    <row r="196" spans="1:32" x14ac:dyDescent="0.25">
      <c r="A196" s="156"/>
      <c r="B196" s="35"/>
      <c r="C196" s="36"/>
      <c r="D196" s="36"/>
      <c r="E196" s="36"/>
      <c r="F196" s="36"/>
      <c r="G196" s="36"/>
      <c r="H196" s="36"/>
      <c r="I196" s="36"/>
      <c r="J196" s="36"/>
      <c r="K196" s="36"/>
      <c r="L196" s="36"/>
      <c r="M196" s="144"/>
      <c r="N196" s="123"/>
      <c r="O196" s="147"/>
      <c r="P196" s="36"/>
      <c r="Q196" s="36"/>
      <c r="R196" s="36"/>
      <c r="S196" s="36"/>
      <c r="T196" s="36"/>
      <c r="U196" s="36"/>
      <c r="V196" s="36"/>
      <c r="W196" s="36"/>
      <c r="X196" s="36"/>
      <c r="Y196" s="36"/>
      <c r="Z196" s="36"/>
      <c r="AA196" s="144"/>
      <c r="AB196" s="123"/>
      <c r="AC196" s="147"/>
      <c r="AD196" s="55" t="s">
        <v>63</v>
      </c>
      <c r="AE196" s="126"/>
      <c r="AF196" s="93" t="s">
        <v>86</v>
      </c>
    </row>
    <row r="197" spans="1:32" x14ac:dyDescent="0.25">
      <c r="A197" s="157"/>
      <c r="B197" s="35"/>
      <c r="C197" s="36"/>
      <c r="D197" s="36"/>
      <c r="E197" s="36"/>
      <c r="F197" s="36"/>
      <c r="G197" s="36"/>
      <c r="H197" s="36"/>
      <c r="I197" s="36"/>
      <c r="J197" s="36"/>
      <c r="K197" s="36"/>
      <c r="L197" s="36"/>
      <c r="M197" s="144"/>
      <c r="N197" s="123"/>
      <c r="O197" s="147"/>
      <c r="P197" s="36"/>
      <c r="Q197" s="36"/>
      <c r="R197" s="36"/>
      <c r="S197" s="36"/>
      <c r="T197" s="36"/>
      <c r="U197" s="36"/>
      <c r="V197" s="36"/>
      <c r="W197" s="36"/>
      <c r="X197" s="36"/>
      <c r="Y197" s="36"/>
      <c r="Z197" s="36"/>
      <c r="AA197" s="144"/>
      <c r="AB197" s="123"/>
      <c r="AC197" s="147"/>
      <c r="AD197" s="94" t="str">
        <f>IF(AC194="OK","Yes","No")</f>
        <v>No</v>
      </c>
      <c r="AE197" s="126"/>
      <c r="AF197" s="134"/>
    </row>
    <row r="198" spans="1:32" x14ac:dyDescent="0.25">
      <c r="A198" s="71" t="str">
        <f>IF(AD193="Cycle Complete", "", "Caution: Previous cycle incomplete")</f>
        <v>Caution: Previous cycle incomplete</v>
      </c>
      <c r="B198" s="37"/>
      <c r="C198" s="38"/>
      <c r="D198" s="38"/>
      <c r="E198" s="38"/>
      <c r="F198" s="38"/>
      <c r="G198" s="38"/>
      <c r="H198" s="38"/>
      <c r="I198" s="38"/>
      <c r="J198" s="38"/>
      <c r="K198" s="38"/>
      <c r="L198" s="38"/>
      <c r="M198" s="145"/>
      <c r="N198" s="124"/>
      <c r="O198" s="148"/>
      <c r="P198" s="38"/>
      <c r="Q198" s="38"/>
      <c r="R198" s="38"/>
      <c r="S198" s="38"/>
      <c r="T198" s="38"/>
      <c r="U198" s="38"/>
      <c r="V198" s="38"/>
      <c r="W198" s="38"/>
      <c r="X198" s="38"/>
      <c r="Y198" s="38"/>
      <c r="Z198" s="38"/>
      <c r="AA198" s="145"/>
      <c r="AB198" s="124"/>
      <c r="AC198" s="148"/>
      <c r="AD198" s="57" t="str">
        <f>IF(AND(AD195="Yes",AD197="Yes"),"Cycle Complete","Cycle Incomplete")</f>
        <v>Cycle Incomplete</v>
      </c>
      <c r="AE198" s="127"/>
      <c r="AF198" s="135"/>
    </row>
    <row r="199" spans="1:32" ht="15" customHeight="1" x14ac:dyDescent="0.25">
      <c r="A199" s="152"/>
      <c r="B199" s="45"/>
      <c r="C199" s="46"/>
      <c r="D199" s="46"/>
      <c r="E199" s="46"/>
      <c r="F199" s="46"/>
      <c r="G199" s="46"/>
      <c r="H199" s="46"/>
      <c r="I199" s="46"/>
      <c r="J199" s="46"/>
      <c r="K199" s="46"/>
      <c r="L199" s="46"/>
      <c r="M199" s="128"/>
      <c r="N199" s="131">
        <f>COUNTIF(C199:L203,"y")</f>
        <v>0</v>
      </c>
      <c r="O199" s="140" t="str">
        <f t="shared" ref="O199" si="74">IF(N199&gt;0,"OK","No Observation")</f>
        <v>No Observation</v>
      </c>
      <c r="P199" s="46"/>
      <c r="Q199" s="46"/>
      <c r="R199" s="46"/>
      <c r="S199" s="46"/>
      <c r="T199" s="46"/>
      <c r="U199" s="46"/>
      <c r="V199" s="46"/>
      <c r="W199" s="46"/>
      <c r="X199" s="46"/>
      <c r="Y199" s="46"/>
      <c r="Z199" s="46"/>
      <c r="AA199" s="128"/>
      <c r="AB199" s="131">
        <f>COUNTIF(P199:Z203,"Y")</f>
        <v>0</v>
      </c>
      <c r="AC199" s="140" t="str">
        <f t="shared" ref="AC199" si="75">IF(AB199&gt;0,"OK","No Debrief")</f>
        <v>No Debrief</v>
      </c>
      <c r="AD199" s="68" t="s">
        <v>62</v>
      </c>
      <c r="AE199" s="119"/>
      <c r="AF199" s="136"/>
    </row>
    <row r="200" spans="1:32" x14ac:dyDescent="0.25">
      <c r="A200" s="153"/>
      <c r="B200" s="47"/>
      <c r="C200" s="48"/>
      <c r="D200" s="48"/>
      <c r="E200" s="48"/>
      <c r="F200" s="48"/>
      <c r="G200" s="48"/>
      <c r="H200" s="48"/>
      <c r="I200" s="48"/>
      <c r="J200" s="48"/>
      <c r="K200" s="48"/>
      <c r="L200" s="48"/>
      <c r="M200" s="129"/>
      <c r="N200" s="132"/>
      <c r="O200" s="141"/>
      <c r="P200" s="48"/>
      <c r="Q200" s="48"/>
      <c r="R200" s="48"/>
      <c r="S200" s="48"/>
      <c r="T200" s="48"/>
      <c r="U200" s="48"/>
      <c r="V200" s="48"/>
      <c r="W200" s="48"/>
      <c r="X200" s="48"/>
      <c r="Y200" s="48"/>
      <c r="Z200" s="48"/>
      <c r="AA200" s="129"/>
      <c r="AB200" s="132"/>
      <c r="AC200" s="141"/>
      <c r="AD200" s="94" t="str">
        <f>IF(O199="OK", "Yes", "No")</f>
        <v>No</v>
      </c>
      <c r="AE200" s="120"/>
      <c r="AF200" s="137"/>
    </row>
    <row r="201" spans="1:32" x14ac:dyDescent="0.25">
      <c r="A201" s="153"/>
      <c r="B201" s="47"/>
      <c r="C201" s="48"/>
      <c r="D201" s="48"/>
      <c r="E201" s="48"/>
      <c r="F201" s="48"/>
      <c r="G201" s="48"/>
      <c r="H201" s="48"/>
      <c r="I201" s="48"/>
      <c r="J201" s="48"/>
      <c r="K201" s="48"/>
      <c r="L201" s="48"/>
      <c r="M201" s="129"/>
      <c r="N201" s="132"/>
      <c r="O201" s="141"/>
      <c r="P201" s="48"/>
      <c r="Q201" s="48"/>
      <c r="R201" s="48"/>
      <c r="S201" s="48"/>
      <c r="T201" s="48"/>
      <c r="U201" s="48"/>
      <c r="V201" s="48"/>
      <c r="W201" s="48"/>
      <c r="X201" s="48"/>
      <c r="Y201" s="48"/>
      <c r="Z201" s="48"/>
      <c r="AA201" s="129"/>
      <c r="AB201" s="132"/>
      <c r="AC201" s="141"/>
      <c r="AD201" s="55" t="s">
        <v>63</v>
      </c>
      <c r="AE201" s="120"/>
      <c r="AF201" s="93" t="s">
        <v>86</v>
      </c>
    </row>
    <row r="202" spans="1:32" x14ac:dyDescent="0.25">
      <c r="A202" s="154"/>
      <c r="B202" s="47"/>
      <c r="C202" s="48"/>
      <c r="D202" s="48"/>
      <c r="E202" s="48"/>
      <c r="F202" s="48"/>
      <c r="G202" s="48"/>
      <c r="H202" s="48"/>
      <c r="I202" s="48"/>
      <c r="J202" s="48"/>
      <c r="K202" s="48"/>
      <c r="L202" s="48"/>
      <c r="M202" s="129"/>
      <c r="N202" s="132"/>
      <c r="O202" s="141"/>
      <c r="P202" s="48"/>
      <c r="Q202" s="48"/>
      <c r="R202" s="48"/>
      <c r="S202" s="48"/>
      <c r="T202" s="48"/>
      <c r="U202" s="48"/>
      <c r="V202" s="48"/>
      <c r="W202" s="48"/>
      <c r="X202" s="48"/>
      <c r="Y202" s="48"/>
      <c r="Z202" s="48"/>
      <c r="AA202" s="129"/>
      <c r="AB202" s="132"/>
      <c r="AC202" s="141"/>
      <c r="AD202" s="94" t="str">
        <f>IF(AC199="OK","Yes","No")</f>
        <v>No</v>
      </c>
      <c r="AE202" s="120"/>
      <c r="AF202" s="138"/>
    </row>
    <row r="203" spans="1:32" x14ac:dyDescent="0.25">
      <c r="A203" s="53" t="str">
        <f>IF(AD198="Cycle Complete", "", "Caution: Previous cycle incomplete")</f>
        <v>Caution: Previous cycle incomplete</v>
      </c>
      <c r="B203" s="49"/>
      <c r="C203" s="50"/>
      <c r="D203" s="50"/>
      <c r="E203" s="50"/>
      <c r="F203" s="50"/>
      <c r="G203" s="50"/>
      <c r="H203" s="50"/>
      <c r="I203" s="50"/>
      <c r="J203" s="50"/>
      <c r="K203" s="50"/>
      <c r="L203" s="50"/>
      <c r="M203" s="130"/>
      <c r="N203" s="133"/>
      <c r="O203" s="142"/>
      <c r="P203" s="50"/>
      <c r="Q203" s="50"/>
      <c r="R203" s="50"/>
      <c r="S203" s="50"/>
      <c r="T203" s="50"/>
      <c r="U203" s="50"/>
      <c r="V203" s="50"/>
      <c r="W203" s="50"/>
      <c r="X203" s="50"/>
      <c r="Y203" s="50"/>
      <c r="Z203" s="50"/>
      <c r="AA203" s="130"/>
      <c r="AB203" s="133"/>
      <c r="AC203" s="142"/>
      <c r="AD203" s="57" t="str">
        <f>IF(AND(AD200="Yes",AD202="Yes"),"Cycle Complete","Cycle Incomplete")</f>
        <v>Cycle Incomplete</v>
      </c>
      <c r="AE203" s="121"/>
      <c r="AF203" s="139"/>
    </row>
    <row r="204" spans="1:32" ht="15" customHeight="1" x14ac:dyDescent="0.25">
      <c r="A204" s="155"/>
      <c r="B204" s="33"/>
      <c r="C204" s="34"/>
      <c r="D204" s="34"/>
      <c r="E204" s="34"/>
      <c r="F204" s="34"/>
      <c r="G204" s="34"/>
      <c r="H204" s="34"/>
      <c r="I204" s="34"/>
      <c r="J204" s="34"/>
      <c r="K204" s="34"/>
      <c r="L204" s="34"/>
      <c r="M204" s="143"/>
      <c r="N204" s="122">
        <f>COUNTIF(C204:L208,"y")</f>
        <v>0</v>
      </c>
      <c r="O204" s="146" t="str">
        <f t="shared" ref="O204" si="76">IF(N204&gt;0,"OK","No Observation")</f>
        <v>No Observation</v>
      </c>
      <c r="P204" s="34"/>
      <c r="Q204" s="34"/>
      <c r="R204" s="34"/>
      <c r="S204" s="34"/>
      <c r="T204" s="34"/>
      <c r="U204" s="34"/>
      <c r="V204" s="34"/>
      <c r="W204" s="34"/>
      <c r="X204" s="34"/>
      <c r="Y204" s="34"/>
      <c r="Z204" s="34"/>
      <c r="AA204" s="143"/>
      <c r="AB204" s="122">
        <f>COUNTIF(P204:Z208,"Y")</f>
        <v>0</v>
      </c>
      <c r="AC204" s="146" t="str">
        <f t="shared" ref="AC204" si="77">IF(AB204&gt;0,"OK","No Debrief")</f>
        <v>No Debrief</v>
      </c>
      <c r="AD204" s="68" t="s">
        <v>62</v>
      </c>
      <c r="AE204" s="125"/>
      <c r="AF204" s="151"/>
    </row>
    <row r="205" spans="1:32" x14ac:dyDescent="0.25">
      <c r="A205" s="156"/>
      <c r="B205" s="35"/>
      <c r="C205" s="36"/>
      <c r="D205" s="36"/>
      <c r="E205" s="36"/>
      <c r="F205" s="36"/>
      <c r="G205" s="36"/>
      <c r="H205" s="36"/>
      <c r="I205" s="36"/>
      <c r="J205" s="36"/>
      <c r="K205" s="36"/>
      <c r="L205" s="36"/>
      <c r="M205" s="144"/>
      <c r="N205" s="123"/>
      <c r="O205" s="147"/>
      <c r="P205" s="36"/>
      <c r="Q205" s="36"/>
      <c r="R205" s="36"/>
      <c r="S205" s="36"/>
      <c r="T205" s="36"/>
      <c r="U205" s="36"/>
      <c r="V205" s="36"/>
      <c r="W205" s="36"/>
      <c r="X205" s="36"/>
      <c r="Y205" s="36"/>
      <c r="Z205" s="36"/>
      <c r="AA205" s="144"/>
      <c r="AB205" s="123"/>
      <c r="AC205" s="147"/>
      <c r="AD205" s="94" t="str">
        <f>IF(O204="OK", "Yes", "No")</f>
        <v>No</v>
      </c>
      <c r="AE205" s="126"/>
      <c r="AF205" s="150"/>
    </row>
    <row r="206" spans="1:32" x14ac:dyDescent="0.25">
      <c r="A206" s="156"/>
      <c r="B206" s="35"/>
      <c r="C206" s="36"/>
      <c r="D206" s="36"/>
      <c r="E206" s="36"/>
      <c r="F206" s="36"/>
      <c r="G206" s="36"/>
      <c r="H206" s="36"/>
      <c r="I206" s="36"/>
      <c r="J206" s="36"/>
      <c r="K206" s="36"/>
      <c r="L206" s="36"/>
      <c r="M206" s="144"/>
      <c r="N206" s="123"/>
      <c r="O206" s="147"/>
      <c r="P206" s="36"/>
      <c r="Q206" s="36"/>
      <c r="R206" s="36"/>
      <c r="S206" s="36"/>
      <c r="T206" s="36"/>
      <c r="U206" s="36"/>
      <c r="V206" s="36"/>
      <c r="W206" s="36"/>
      <c r="X206" s="36"/>
      <c r="Y206" s="36"/>
      <c r="Z206" s="36"/>
      <c r="AA206" s="144"/>
      <c r="AB206" s="123"/>
      <c r="AC206" s="147"/>
      <c r="AD206" s="55" t="s">
        <v>63</v>
      </c>
      <c r="AE206" s="126"/>
      <c r="AF206" s="93" t="s">
        <v>86</v>
      </c>
    </row>
    <row r="207" spans="1:32" x14ac:dyDescent="0.25">
      <c r="A207" s="157"/>
      <c r="B207" s="35"/>
      <c r="C207" s="36"/>
      <c r="D207" s="36"/>
      <c r="E207" s="36"/>
      <c r="F207" s="36"/>
      <c r="G207" s="36"/>
      <c r="H207" s="36"/>
      <c r="I207" s="36"/>
      <c r="J207" s="36"/>
      <c r="K207" s="36"/>
      <c r="L207" s="36"/>
      <c r="M207" s="144"/>
      <c r="N207" s="123"/>
      <c r="O207" s="147"/>
      <c r="P207" s="36"/>
      <c r="Q207" s="36"/>
      <c r="R207" s="36"/>
      <c r="S207" s="36"/>
      <c r="T207" s="36"/>
      <c r="U207" s="36"/>
      <c r="V207" s="36"/>
      <c r="W207" s="36"/>
      <c r="X207" s="36"/>
      <c r="Y207" s="36"/>
      <c r="Z207" s="36"/>
      <c r="AA207" s="144"/>
      <c r="AB207" s="123"/>
      <c r="AC207" s="147"/>
      <c r="AD207" s="94" t="str">
        <f>IF(AC204="OK","Yes","No")</f>
        <v>No</v>
      </c>
      <c r="AE207" s="126"/>
      <c r="AF207" s="134"/>
    </row>
    <row r="208" spans="1:32" x14ac:dyDescent="0.25">
      <c r="A208" s="71" t="str">
        <f>IF(AD203="Cycle Complete", "", "Caution: Previous cycle incomplete")</f>
        <v>Caution: Previous cycle incomplete</v>
      </c>
      <c r="B208" s="37"/>
      <c r="C208" s="38"/>
      <c r="D208" s="38"/>
      <c r="E208" s="38"/>
      <c r="F208" s="38"/>
      <c r="G208" s="38"/>
      <c r="H208" s="38"/>
      <c r="I208" s="38"/>
      <c r="J208" s="38"/>
      <c r="K208" s="38"/>
      <c r="L208" s="38"/>
      <c r="M208" s="145"/>
      <c r="N208" s="124"/>
      <c r="O208" s="148"/>
      <c r="P208" s="38"/>
      <c r="Q208" s="38"/>
      <c r="R208" s="38"/>
      <c r="S208" s="38"/>
      <c r="T208" s="38"/>
      <c r="U208" s="38"/>
      <c r="V208" s="38"/>
      <c r="W208" s="38"/>
      <c r="X208" s="38"/>
      <c r="Y208" s="38"/>
      <c r="Z208" s="38"/>
      <c r="AA208" s="145"/>
      <c r="AB208" s="124"/>
      <c r="AC208" s="148"/>
      <c r="AD208" s="57" t="str">
        <f>IF(AND(AD205="Yes",AD207="Yes"),"Cycle Complete","Cycle Incomplete")</f>
        <v>Cycle Incomplete</v>
      </c>
      <c r="AE208" s="127"/>
      <c r="AF208" s="135"/>
    </row>
    <row r="209" spans="1:32" ht="15" customHeight="1" x14ac:dyDescent="0.25">
      <c r="A209" s="152"/>
      <c r="B209" s="45"/>
      <c r="C209" s="46"/>
      <c r="D209" s="46"/>
      <c r="E209" s="46"/>
      <c r="F209" s="46"/>
      <c r="G209" s="46"/>
      <c r="H209" s="46"/>
      <c r="I209" s="46"/>
      <c r="J209" s="46"/>
      <c r="K209" s="46"/>
      <c r="L209" s="46"/>
      <c r="M209" s="128"/>
      <c r="N209" s="131">
        <f>COUNTIF(C209:L213,"y")</f>
        <v>0</v>
      </c>
      <c r="O209" s="140" t="str">
        <f t="shared" ref="O209" si="78">IF(N209&gt;0,"OK","No Observation")</f>
        <v>No Observation</v>
      </c>
      <c r="P209" s="46"/>
      <c r="Q209" s="46"/>
      <c r="R209" s="46"/>
      <c r="S209" s="46"/>
      <c r="T209" s="46"/>
      <c r="U209" s="46"/>
      <c r="V209" s="46"/>
      <c r="W209" s="46"/>
      <c r="X209" s="46"/>
      <c r="Y209" s="46"/>
      <c r="Z209" s="46"/>
      <c r="AA209" s="128"/>
      <c r="AB209" s="131">
        <f>COUNTIF(P209:Z213,"Y")</f>
        <v>0</v>
      </c>
      <c r="AC209" s="140" t="str">
        <f t="shared" ref="AC209" si="79">IF(AB209&gt;0,"OK","No Debrief")</f>
        <v>No Debrief</v>
      </c>
      <c r="AD209" s="68" t="s">
        <v>62</v>
      </c>
      <c r="AE209" s="119"/>
      <c r="AF209" s="136"/>
    </row>
    <row r="210" spans="1:32" x14ac:dyDescent="0.25">
      <c r="A210" s="153"/>
      <c r="B210" s="47"/>
      <c r="C210" s="48"/>
      <c r="D210" s="48"/>
      <c r="E210" s="48"/>
      <c r="F210" s="48"/>
      <c r="G210" s="48"/>
      <c r="H210" s="48"/>
      <c r="I210" s="48"/>
      <c r="J210" s="48"/>
      <c r="K210" s="48"/>
      <c r="L210" s="48"/>
      <c r="M210" s="129"/>
      <c r="N210" s="132"/>
      <c r="O210" s="141"/>
      <c r="P210" s="48"/>
      <c r="Q210" s="48"/>
      <c r="R210" s="48"/>
      <c r="S210" s="48"/>
      <c r="T210" s="48"/>
      <c r="U210" s="48"/>
      <c r="V210" s="48"/>
      <c r="W210" s="48"/>
      <c r="X210" s="48"/>
      <c r="Y210" s="48"/>
      <c r="Z210" s="48"/>
      <c r="AA210" s="129"/>
      <c r="AB210" s="132"/>
      <c r="AC210" s="141"/>
      <c r="AD210" s="94" t="str">
        <f>IF(O209="OK", "Yes", "No")</f>
        <v>No</v>
      </c>
      <c r="AE210" s="120"/>
      <c r="AF210" s="137"/>
    </row>
    <row r="211" spans="1:32" x14ac:dyDescent="0.25">
      <c r="A211" s="153"/>
      <c r="B211" s="47"/>
      <c r="C211" s="48"/>
      <c r="D211" s="48"/>
      <c r="E211" s="48"/>
      <c r="F211" s="48"/>
      <c r="G211" s="48"/>
      <c r="H211" s="48"/>
      <c r="I211" s="48"/>
      <c r="J211" s="48"/>
      <c r="K211" s="48"/>
      <c r="L211" s="48"/>
      <c r="M211" s="129"/>
      <c r="N211" s="132"/>
      <c r="O211" s="141"/>
      <c r="P211" s="48"/>
      <c r="Q211" s="48"/>
      <c r="R211" s="48"/>
      <c r="S211" s="48"/>
      <c r="T211" s="48"/>
      <c r="U211" s="48"/>
      <c r="V211" s="48"/>
      <c r="W211" s="48"/>
      <c r="X211" s="48"/>
      <c r="Y211" s="48"/>
      <c r="Z211" s="48"/>
      <c r="AA211" s="129"/>
      <c r="AB211" s="132"/>
      <c r="AC211" s="141"/>
      <c r="AD211" s="55" t="s">
        <v>63</v>
      </c>
      <c r="AE211" s="120"/>
      <c r="AF211" s="93" t="s">
        <v>86</v>
      </c>
    </row>
    <row r="212" spans="1:32" x14ac:dyDescent="0.25">
      <c r="A212" s="154"/>
      <c r="B212" s="47"/>
      <c r="C212" s="48"/>
      <c r="D212" s="48"/>
      <c r="E212" s="48"/>
      <c r="F212" s="48"/>
      <c r="G212" s="48"/>
      <c r="H212" s="48"/>
      <c r="I212" s="48"/>
      <c r="J212" s="48"/>
      <c r="K212" s="48"/>
      <c r="L212" s="48"/>
      <c r="M212" s="129"/>
      <c r="N212" s="132"/>
      <c r="O212" s="141"/>
      <c r="P212" s="48"/>
      <c r="Q212" s="48"/>
      <c r="R212" s="48"/>
      <c r="S212" s="48"/>
      <c r="T212" s="48"/>
      <c r="U212" s="48"/>
      <c r="V212" s="48"/>
      <c r="W212" s="48"/>
      <c r="X212" s="48"/>
      <c r="Y212" s="48"/>
      <c r="Z212" s="48"/>
      <c r="AA212" s="129"/>
      <c r="AB212" s="132"/>
      <c r="AC212" s="141"/>
      <c r="AD212" s="94" t="str">
        <f>IF(AC209="OK","Yes","No")</f>
        <v>No</v>
      </c>
      <c r="AE212" s="120"/>
      <c r="AF212" s="138"/>
    </row>
    <row r="213" spans="1:32" x14ac:dyDescent="0.25">
      <c r="A213" s="53" t="str">
        <f>IF(AD208="Cycle Complete", "", "Caution: Previous cycle incomplete")</f>
        <v>Caution: Previous cycle incomplete</v>
      </c>
      <c r="B213" s="49"/>
      <c r="C213" s="50"/>
      <c r="D213" s="50"/>
      <c r="E213" s="50"/>
      <c r="F213" s="50"/>
      <c r="G213" s="50"/>
      <c r="H213" s="50"/>
      <c r="I213" s="50"/>
      <c r="J213" s="50"/>
      <c r="K213" s="50"/>
      <c r="L213" s="50"/>
      <c r="M213" s="130"/>
      <c r="N213" s="133"/>
      <c r="O213" s="142"/>
      <c r="P213" s="50"/>
      <c r="Q213" s="50"/>
      <c r="R213" s="50"/>
      <c r="S213" s="50"/>
      <c r="T213" s="50"/>
      <c r="U213" s="50"/>
      <c r="V213" s="50"/>
      <c r="W213" s="50"/>
      <c r="X213" s="50"/>
      <c r="Y213" s="50"/>
      <c r="Z213" s="50"/>
      <c r="AA213" s="130"/>
      <c r="AB213" s="133"/>
      <c r="AC213" s="142"/>
      <c r="AD213" s="57" t="str">
        <f>IF(AND(AD210="Yes",AD212="Yes"),"Cycle Complete","Cycle Incomplete")</f>
        <v>Cycle Incomplete</v>
      </c>
      <c r="AE213" s="121"/>
      <c r="AF213" s="139"/>
    </row>
    <row r="214" spans="1:32" ht="15" customHeight="1" x14ac:dyDescent="0.25">
      <c r="A214" s="155"/>
      <c r="B214" s="33"/>
      <c r="C214" s="34"/>
      <c r="D214" s="34"/>
      <c r="E214" s="34"/>
      <c r="F214" s="34"/>
      <c r="G214" s="34"/>
      <c r="H214" s="34"/>
      <c r="I214" s="34"/>
      <c r="J214" s="34"/>
      <c r="K214" s="34"/>
      <c r="L214" s="34"/>
      <c r="M214" s="143"/>
      <c r="N214" s="122">
        <f>COUNTIF(C214:L218,"y")</f>
        <v>0</v>
      </c>
      <c r="O214" s="146" t="str">
        <f t="shared" ref="O214" si="80">IF(N214&gt;0,"OK","No Observation")</f>
        <v>No Observation</v>
      </c>
      <c r="P214" s="34"/>
      <c r="Q214" s="34"/>
      <c r="R214" s="34"/>
      <c r="S214" s="34"/>
      <c r="T214" s="34"/>
      <c r="U214" s="34"/>
      <c r="V214" s="34"/>
      <c r="W214" s="34"/>
      <c r="X214" s="34"/>
      <c r="Y214" s="34"/>
      <c r="Z214" s="34"/>
      <c r="AA214" s="143"/>
      <c r="AB214" s="122">
        <f>COUNTIF(P214:Z218,"Y")</f>
        <v>0</v>
      </c>
      <c r="AC214" s="146" t="str">
        <f t="shared" ref="AC214" si="81">IF(AB214&gt;0,"OK","No Debrief")</f>
        <v>No Debrief</v>
      </c>
      <c r="AD214" s="68" t="s">
        <v>62</v>
      </c>
      <c r="AE214" s="125"/>
      <c r="AF214" s="151"/>
    </row>
    <row r="215" spans="1:32" x14ac:dyDescent="0.25">
      <c r="A215" s="156"/>
      <c r="B215" s="35"/>
      <c r="C215" s="36"/>
      <c r="D215" s="36"/>
      <c r="E215" s="36"/>
      <c r="F215" s="36"/>
      <c r="G215" s="36"/>
      <c r="H215" s="36"/>
      <c r="I215" s="36"/>
      <c r="J215" s="36"/>
      <c r="K215" s="36"/>
      <c r="L215" s="36"/>
      <c r="M215" s="144"/>
      <c r="N215" s="123"/>
      <c r="O215" s="147"/>
      <c r="P215" s="36"/>
      <c r="Q215" s="36"/>
      <c r="R215" s="36"/>
      <c r="S215" s="36"/>
      <c r="T215" s="36"/>
      <c r="U215" s="36"/>
      <c r="V215" s="36"/>
      <c r="W215" s="36"/>
      <c r="X215" s="36"/>
      <c r="Y215" s="36"/>
      <c r="Z215" s="36"/>
      <c r="AA215" s="144"/>
      <c r="AB215" s="123"/>
      <c r="AC215" s="147"/>
      <c r="AD215" s="94" t="str">
        <f>IF(O214="OK", "Yes", "No")</f>
        <v>No</v>
      </c>
      <c r="AE215" s="126"/>
      <c r="AF215" s="150"/>
    </row>
    <row r="216" spans="1:32" x14ac:dyDescent="0.25">
      <c r="A216" s="156"/>
      <c r="B216" s="35"/>
      <c r="C216" s="36"/>
      <c r="D216" s="36"/>
      <c r="E216" s="36"/>
      <c r="F216" s="36"/>
      <c r="G216" s="36"/>
      <c r="H216" s="36"/>
      <c r="I216" s="36"/>
      <c r="J216" s="36"/>
      <c r="K216" s="36"/>
      <c r="L216" s="36"/>
      <c r="M216" s="144"/>
      <c r="N216" s="123"/>
      <c r="O216" s="147"/>
      <c r="P216" s="36"/>
      <c r="Q216" s="36"/>
      <c r="R216" s="36"/>
      <c r="S216" s="36"/>
      <c r="T216" s="36"/>
      <c r="U216" s="36"/>
      <c r="V216" s="36"/>
      <c r="W216" s="36"/>
      <c r="X216" s="36"/>
      <c r="Y216" s="36"/>
      <c r="Z216" s="36"/>
      <c r="AA216" s="144"/>
      <c r="AB216" s="123"/>
      <c r="AC216" s="147"/>
      <c r="AD216" s="55" t="s">
        <v>63</v>
      </c>
      <c r="AE216" s="126"/>
      <c r="AF216" s="93" t="s">
        <v>86</v>
      </c>
    </row>
    <row r="217" spans="1:32" x14ac:dyDescent="0.25">
      <c r="A217" s="157"/>
      <c r="B217" s="35"/>
      <c r="C217" s="36"/>
      <c r="D217" s="36"/>
      <c r="E217" s="36"/>
      <c r="F217" s="36"/>
      <c r="G217" s="36"/>
      <c r="H217" s="36"/>
      <c r="I217" s="36"/>
      <c r="J217" s="36"/>
      <c r="K217" s="36"/>
      <c r="L217" s="36"/>
      <c r="M217" s="144"/>
      <c r="N217" s="123"/>
      <c r="O217" s="147"/>
      <c r="P217" s="36"/>
      <c r="Q217" s="36"/>
      <c r="R217" s="36"/>
      <c r="S217" s="36"/>
      <c r="T217" s="36"/>
      <c r="U217" s="36"/>
      <c r="V217" s="36"/>
      <c r="W217" s="36"/>
      <c r="X217" s="36"/>
      <c r="Y217" s="36"/>
      <c r="Z217" s="36"/>
      <c r="AA217" s="144"/>
      <c r="AB217" s="123"/>
      <c r="AC217" s="147"/>
      <c r="AD217" s="94" t="str">
        <f>IF(AC214="OK","Yes","No")</f>
        <v>No</v>
      </c>
      <c r="AE217" s="126"/>
      <c r="AF217" s="134"/>
    </row>
    <row r="218" spans="1:32" x14ac:dyDescent="0.25">
      <c r="A218" s="71" t="str">
        <f>IF(AD213="Cycle Complete", "", "Caution: Previous cycle incomplete")</f>
        <v>Caution: Previous cycle incomplete</v>
      </c>
      <c r="B218" s="37"/>
      <c r="C218" s="38"/>
      <c r="D218" s="38"/>
      <c r="E218" s="38"/>
      <c r="F218" s="38"/>
      <c r="G218" s="38"/>
      <c r="H218" s="38"/>
      <c r="I218" s="38"/>
      <c r="J218" s="38"/>
      <c r="K218" s="38"/>
      <c r="L218" s="38"/>
      <c r="M218" s="145"/>
      <c r="N218" s="124"/>
      <c r="O218" s="148"/>
      <c r="P218" s="38"/>
      <c r="Q218" s="38"/>
      <c r="R218" s="38"/>
      <c r="S218" s="38"/>
      <c r="T218" s="38"/>
      <c r="U218" s="38"/>
      <c r="V218" s="38"/>
      <c r="W218" s="38"/>
      <c r="X218" s="38"/>
      <c r="Y218" s="38"/>
      <c r="Z218" s="38"/>
      <c r="AA218" s="145"/>
      <c r="AB218" s="124"/>
      <c r="AC218" s="148"/>
      <c r="AD218" s="57" t="str">
        <f>IF(AND(AD215="Yes",AD217="Yes"),"Cycle Complete","Cycle Incomplete")</f>
        <v>Cycle Incomplete</v>
      </c>
      <c r="AE218" s="127"/>
      <c r="AF218" s="135"/>
    </row>
    <row r="219" spans="1:32" ht="15" customHeight="1" x14ac:dyDescent="0.25">
      <c r="A219" s="152"/>
      <c r="B219" s="45"/>
      <c r="C219" s="46"/>
      <c r="D219" s="46"/>
      <c r="E219" s="46"/>
      <c r="F219" s="46"/>
      <c r="G219" s="46"/>
      <c r="H219" s="46"/>
      <c r="I219" s="46"/>
      <c r="J219" s="46"/>
      <c r="K219" s="46"/>
      <c r="L219" s="46"/>
      <c r="M219" s="128"/>
      <c r="N219" s="131">
        <f>COUNTIF(C219:L223,"y")</f>
        <v>0</v>
      </c>
      <c r="O219" s="140" t="str">
        <f t="shared" ref="O219" si="82">IF(N219&gt;0,"OK","No Observation")</f>
        <v>No Observation</v>
      </c>
      <c r="P219" s="46"/>
      <c r="Q219" s="46"/>
      <c r="R219" s="46"/>
      <c r="S219" s="46"/>
      <c r="T219" s="46"/>
      <c r="U219" s="46"/>
      <c r="V219" s="46"/>
      <c r="W219" s="46"/>
      <c r="X219" s="46"/>
      <c r="Y219" s="46"/>
      <c r="Z219" s="46"/>
      <c r="AA219" s="128"/>
      <c r="AB219" s="131">
        <f>COUNTIF(P219:Z223,"Y")</f>
        <v>0</v>
      </c>
      <c r="AC219" s="158" t="str">
        <f t="shared" ref="AC219" si="83">IF(AB219&gt;0,"OK","No Debrief")</f>
        <v>No Debrief</v>
      </c>
      <c r="AD219" s="68" t="s">
        <v>62</v>
      </c>
      <c r="AE219" s="119"/>
      <c r="AF219" s="136"/>
    </row>
    <row r="220" spans="1:32" x14ac:dyDescent="0.25">
      <c r="A220" s="153"/>
      <c r="B220" s="47"/>
      <c r="C220" s="48"/>
      <c r="D220" s="48"/>
      <c r="E220" s="48"/>
      <c r="F220" s="48"/>
      <c r="G220" s="48"/>
      <c r="H220" s="48"/>
      <c r="I220" s="48"/>
      <c r="J220" s="48"/>
      <c r="K220" s="48"/>
      <c r="L220" s="48"/>
      <c r="M220" s="129"/>
      <c r="N220" s="132"/>
      <c r="O220" s="141"/>
      <c r="P220" s="48"/>
      <c r="Q220" s="48"/>
      <c r="R220" s="48"/>
      <c r="S220" s="48"/>
      <c r="T220" s="48"/>
      <c r="U220" s="48"/>
      <c r="V220" s="48"/>
      <c r="W220" s="48"/>
      <c r="X220" s="48"/>
      <c r="Y220" s="48"/>
      <c r="Z220" s="48"/>
      <c r="AA220" s="129"/>
      <c r="AB220" s="132"/>
      <c r="AC220" s="159"/>
      <c r="AD220" s="94" t="str">
        <f>IF(O219="OK", "Yes", "No")</f>
        <v>No</v>
      </c>
      <c r="AE220" s="120"/>
      <c r="AF220" s="137"/>
    </row>
    <row r="221" spans="1:32" x14ac:dyDescent="0.25">
      <c r="A221" s="153"/>
      <c r="B221" s="47"/>
      <c r="C221" s="48"/>
      <c r="D221" s="48"/>
      <c r="E221" s="48"/>
      <c r="F221" s="48"/>
      <c r="G221" s="48"/>
      <c r="H221" s="48"/>
      <c r="I221" s="48"/>
      <c r="J221" s="48"/>
      <c r="K221" s="48"/>
      <c r="L221" s="48"/>
      <c r="M221" s="129"/>
      <c r="N221" s="132"/>
      <c r="O221" s="141"/>
      <c r="P221" s="48"/>
      <c r="Q221" s="48"/>
      <c r="R221" s="48"/>
      <c r="S221" s="48"/>
      <c r="T221" s="48"/>
      <c r="U221" s="48"/>
      <c r="V221" s="48"/>
      <c r="W221" s="48"/>
      <c r="X221" s="48"/>
      <c r="Y221" s="48"/>
      <c r="Z221" s="48"/>
      <c r="AA221" s="129"/>
      <c r="AB221" s="132"/>
      <c r="AC221" s="159"/>
      <c r="AD221" s="55" t="s">
        <v>63</v>
      </c>
      <c r="AE221" s="120"/>
      <c r="AF221" s="93" t="s">
        <v>86</v>
      </c>
    </row>
    <row r="222" spans="1:32" x14ac:dyDescent="0.25">
      <c r="A222" s="154"/>
      <c r="B222" s="47"/>
      <c r="C222" s="48"/>
      <c r="D222" s="48"/>
      <c r="E222" s="48"/>
      <c r="F222" s="48"/>
      <c r="G222" s="48"/>
      <c r="H222" s="48"/>
      <c r="I222" s="48"/>
      <c r="J222" s="48"/>
      <c r="K222" s="48"/>
      <c r="L222" s="48"/>
      <c r="M222" s="129"/>
      <c r="N222" s="132"/>
      <c r="O222" s="141"/>
      <c r="P222" s="48"/>
      <c r="Q222" s="48"/>
      <c r="R222" s="48"/>
      <c r="S222" s="48"/>
      <c r="T222" s="48"/>
      <c r="U222" s="48"/>
      <c r="V222" s="48"/>
      <c r="W222" s="48"/>
      <c r="X222" s="48"/>
      <c r="Y222" s="48"/>
      <c r="Z222" s="48"/>
      <c r="AA222" s="129"/>
      <c r="AB222" s="132"/>
      <c r="AC222" s="159"/>
      <c r="AD222" s="94" t="str">
        <f>IF(AC219="OK","Yes","No")</f>
        <v>No</v>
      </c>
      <c r="AE222" s="120"/>
      <c r="AF222" s="138"/>
    </row>
    <row r="223" spans="1:32" x14ac:dyDescent="0.25">
      <c r="A223" s="53" t="str">
        <f>IF(AD218="Cycle Complete", "", "Caution: Previous cycle incomplete")</f>
        <v>Caution: Previous cycle incomplete</v>
      </c>
      <c r="B223" s="49"/>
      <c r="C223" s="50"/>
      <c r="D223" s="50"/>
      <c r="E223" s="50"/>
      <c r="F223" s="50"/>
      <c r="G223" s="50"/>
      <c r="H223" s="50"/>
      <c r="I223" s="50"/>
      <c r="J223" s="50"/>
      <c r="K223" s="50"/>
      <c r="L223" s="50"/>
      <c r="M223" s="130"/>
      <c r="N223" s="133"/>
      <c r="O223" s="142"/>
      <c r="P223" s="50"/>
      <c r="Q223" s="50"/>
      <c r="R223" s="50"/>
      <c r="S223" s="50"/>
      <c r="T223" s="50"/>
      <c r="U223" s="50"/>
      <c r="V223" s="50"/>
      <c r="W223" s="50"/>
      <c r="X223" s="50"/>
      <c r="Y223" s="50"/>
      <c r="Z223" s="50"/>
      <c r="AA223" s="130"/>
      <c r="AB223" s="133"/>
      <c r="AC223" s="160"/>
      <c r="AD223" s="66" t="str">
        <f>IF(AND(AD220="Yes",AD222="Yes"),"Cycle Complete","Cycle Incomplete")</f>
        <v>Cycle Incomplete</v>
      </c>
      <c r="AE223" s="121"/>
      <c r="AF223" s="139"/>
    </row>
    <row r="224" spans="1:32" ht="15" customHeight="1" x14ac:dyDescent="0.25">
      <c r="A224" s="155"/>
      <c r="B224" s="33"/>
      <c r="C224" s="34"/>
      <c r="D224" s="34"/>
      <c r="E224" s="34"/>
      <c r="F224" s="34"/>
      <c r="G224" s="34"/>
      <c r="H224" s="34"/>
      <c r="I224" s="34"/>
      <c r="J224" s="34"/>
      <c r="K224" s="34"/>
      <c r="L224" s="34"/>
      <c r="M224" s="143"/>
      <c r="N224" s="122">
        <f>COUNTIF(C224:L228,"y")</f>
        <v>0</v>
      </c>
      <c r="O224" s="146" t="str">
        <f t="shared" ref="O224" si="84">IF(N224&gt;0,"OK","No Observation")</f>
        <v>No Observation</v>
      </c>
      <c r="P224" s="34"/>
      <c r="Q224" s="34"/>
      <c r="R224" s="34"/>
      <c r="S224" s="34"/>
      <c r="T224" s="34"/>
      <c r="U224" s="34"/>
      <c r="V224" s="34"/>
      <c r="W224" s="34"/>
      <c r="X224" s="34"/>
      <c r="Y224" s="34"/>
      <c r="Z224" s="34"/>
      <c r="AA224" s="143"/>
      <c r="AB224" s="163">
        <f>COUNTIF(P224:Z228,"Y")</f>
        <v>0</v>
      </c>
      <c r="AC224" s="161" t="str">
        <f t="shared" ref="AC224" si="85">IF(AB224&gt;0,"OK","No Debrief")</f>
        <v>No Debrief</v>
      </c>
      <c r="AD224" s="54" t="s">
        <v>62</v>
      </c>
      <c r="AE224" s="125"/>
      <c r="AF224" s="151"/>
    </row>
    <row r="225" spans="1:32" x14ac:dyDescent="0.25">
      <c r="A225" s="156"/>
      <c r="B225" s="35"/>
      <c r="C225" s="36"/>
      <c r="D225" s="36"/>
      <c r="E225" s="36"/>
      <c r="F225" s="36"/>
      <c r="G225" s="36"/>
      <c r="H225" s="36"/>
      <c r="I225" s="36"/>
      <c r="J225" s="36"/>
      <c r="K225" s="36"/>
      <c r="L225" s="36"/>
      <c r="M225" s="144"/>
      <c r="N225" s="123"/>
      <c r="O225" s="147"/>
      <c r="P225" s="36"/>
      <c r="Q225" s="36"/>
      <c r="R225" s="36"/>
      <c r="S225" s="36"/>
      <c r="T225" s="36"/>
      <c r="U225" s="36"/>
      <c r="V225" s="36"/>
      <c r="W225" s="36"/>
      <c r="X225" s="36"/>
      <c r="Y225" s="36"/>
      <c r="Z225" s="36"/>
      <c r="AA225" s="144"/>
      <c r="AB225" s="123"/>
      <c r="AC225" s="147"/>
      <c r="AD225" s="94" t="str">
        <f>IF(O224="OK", "Yes", "No")</f>
        <v>No</v>
      </c>
      <c r="AE225" s="126"/>
      <c r="AF225" s="150"/>
    </row>
    <row r="226" spans="1:32" x14ac:dyDescent="0.25">
      <c r="A226" s="156"/>
      <c r="B226" s="35"/>
      <c r="C226" s="36"/>
      <c r="D226" s="36"/>
      <c r="E226" s="36"/>
      <c r="F226" s="36"/>
      <c r="G226" s="36"/>
      <c r="H226" s="36"/>
      <c r="I226" s="36"/>
      <c r="J226" s="36"/>
      <c r="K226" s="36"/>
      <c r="L226" s="36"/>
      <c r="M226" s="144"/>
      <c r="N226" s="123"/>
      <c r="O226" s="147"/>
      <c r="P226" s="36"/>
      <c r="Q226" s="36"/>
      <c r="R226" s="36"/>
      <c r="S226" s="36"/>
      <c r="T226" s="36"/>
      <c r="U226" s="36"/>
      <c r="V226" s="36"/>
      <c r="W226" s="36"/>
      <c r="X226" s="36"/>
      <c r="Y226" s="36"/>
      <c r="Z226" s="36"/>
      <c r="AA226" s="144"/>
      <c r="AB226" s="123"/>
      <c r="AC226" s="147"/>
      <c r="AD226" s="55" t="s">
        <v>63</v>
      </c>
      <c r="AE226" s="126"/>
      <c r="AF226" s="93" t="s">
        <v>86</v>
      </c>
    </row>
    <row r="227" spans="1:32" x14ac:dyDescent="0.25">
      <c r="A227" s="157"/>
      <c r="B227" s="35"/>
      <c r="C227" s="36"/>
      <c r="D227" s="36"/>
      <c r="E227" s="36"/>
      <c r="F227" s="36"/>
      <c r="G227" s="36"/>
      <c r="H227" s="36"/>
      <c r="I227" s="36"/>
      <c r="J227" s="36"/>
      <c r="K227" s="36"/>
      <c r="L227" s="36"/>
      <c r="M227" s="144"/>
      <c r="N227" s="123"/>
      <c r="O227" s="147"/>
      <c r="P227" s="36"/>
      <c r="Q227" s="36"/>
      <c r="R227" s="36"/>
      <c r="S227" s="36"/>
      <c r="T227" s="36"/>
      <c r="U227" s="36"/>
      <c r="V227" s="36"/>
      <c r="W227" s="36"/>
      <c r="X227" s="36"/>
      <c r="Y227" s="36"/>
      <c r="Z227" s="36"/>
      <c r="AA227" s="144"/>
      <c r="AB227" s="123"/>
      <c r="AC227" s="147"/>
      <c r="AD227" s="94" t="str">
        <f>IF(AC224="OK","Yes","No")</f>
        <v>No</v>
      </c>
      <c r="AE227" s="126"/>
      <c r="AF227" s="134"/>
    </row>
    <row r="228" spans="1:32" x14ac:dyDescent="0.25">
      <c r="A228" s="71" t="str">
        <f>IF(AD223="Cycle Complete", "", "Caution: Previous cycle incomplete")</f>
        <v>Caution: Previous cycle incomplete</v>
      </c>
      <c r="B228" s="37"/>
      <c r="C228" s="38"/>
      <c r="D228" s="38"/>
      <c r="E228" s="38"/>
      <c r="F228" s="38"/>
      <c r="G228" s="38"/>
      <c r="H228" s="38"/>
      <c r="I228" s="38"/>
      <c r="J228" s="38"/>
      <c r="K228" s="38"/>
      <c r="L228" s="38"/>
      <c r="M228" s="145"/>
      <c r="N228" s="124"/>
      <c r="O228" s="148"/>
      <c r="P228" s="38"/>
      <c r="Q228" s="38"/>
      <c r="R228" s="38"/>
      <c r="S228" s="38"/>
      <c r="T228" s="38"/>
      <c r="U228" s="38"/>
      <c r="V228" s="38"/>
      <c r="W228" s="38"/>
      <c r="X228" s="38"/>
      <c r="Y228" s="38"/>
      <c r="Z228" s="38"/>
      <c r="AA228" s="145"/>
      <c r="AB228" s="164"/>
      <c r="AC228" s="162"/>
      <c r="AD228" s="67" t="str">
        <f>IF(AND(AD225="Yes",AD227="Yes"),"Cycle Complete","Cycle Incomplete")</f>
        <v>Cycle Incomplete</v>
      </c>
      <c r="AE228" s="127"/>
      <c r="AF228" s="135"/>
    </row>
    <row r="229" spans="1:32" ht="15" customHeight="1" x14ac:dyDescent="0.25">
      <c r="A229" s="152"/>
      <c r="B229" s="45"/>
      <c r="C229" s="46"/>
      <c r="D229" s="46"/>
      <c r="E229" s="46"/>
      <c r="F229" s="46"/>
      <c r="G229" s="46"/>
      <c r="H229" s="46"/>
      <c r="I229" s="46"/>
      <c r="J229" s="46"/>
      <c r="K229" s="46"/>
      <c r="L229" s="46"/>
      <c r="M229" s="128"/>
      <c r="N229" s="131">
        <f>COUNTIF(C229:L233,"y")</f>
        <v>0</v>
      </c>
      <c r="O229" s="140" t="str">
        <f t="shared" ref="O229" si="86">IF(N229&gt;0,"OK","No Observation")</f>
        <v>No Observation</v>
      </c>
      <c r="P229" s="46"/>
      <c r="Q229" s="46"/>
      <c r="R229" s="46"/>
      <c r="S229" s="46"/>
      <c r="T229" s="46"/>
      <c r="U229" s="46"/>
      <c r="V229" s="46"/>
      <c r="W229" s="46"/>
      <c r="X229" s="46"/>
      <c r="Y229" s="46"/>
      <c r="Z229" s="46"/>
      <c r="AA229" s="128"/>
      <c r="AB229" s="131">
        <f>COUNTIF(P229:Z233,"Y")</f>
        <v>0</v>
      </c>
      <c r="AC229" s="158" t="str">
        <f t="shared" ref="AC229" si="87">IF(AB229&gt;0,"OK","No Debrief")</f>
        <v>No Debrief</v>
      </c>
      <c r="AD229" s="68" t="s">
        <v>62</v>
      </c>
      <c r="AE229" s="119"/>
      <c r="AF229" s="136"/>
    </row>
    <row r="230" spans="1:32" x14ac:dyDescent="0.25">
      <c r="A230" s="153"/>
      <c r="B230" s="47"/>
      <c r="C230" s="48"/>
      <c r="D230" s="48"/>
      <c r="E230" s="48"/>
      <c r="F230" s="48"/>
      <c r="G230" s="48"/>
      <c r="H230" s="48"/>
      <c r="I230" s="48"/>
      <c r="J230" s="48"/>
      <c r="K230" s="48"/>
      <c r="L230" s="48"/>
      <c r="M230" s="129"/>
      <c r="N230" s="132"/>
      <c r="O230" s="141"/>
      <c r="P230" s="48"/>
      <c r="Q230" s="48"/>
      <c r="R230" s="48"/>
      <c r="S230" s="48"/>
      <c r="T230" s="48"/>
      <c r="U230" s="48"/>
      <c r="V230" s="48"/>
      <c r="W230" s="48"/>
      <c r="X230" s="48"/>
      <c r="Y230" s="48"/>
      <c r="Z230" s="48"/>
      <c r="AA230" s="129"/>
      <c r="AB230" s="132"/>
      <c r="AC230" s="159"/>
      <c r="AD230" s="94" t="str">
        <f>IF(O229="OK", "Yes", "No")</f>
        <v>No</v>
      </c>
      <c r="AE230" s="120"/>
      <c r="AF230" s="137"/>
    </row>
    <row r="231" spans="1:32" x14ac:dyDescent="0.25">
      <c r="A231" s="153"/>
      <c r="B231" s="47"/>
      <c r="C231" s="48"/>
      <c r="D231" s="48"/>
      <c r="E231" s="48"/>
      <c r="F231" s="48"/>
      <c r="G231" s="48"/>
      <c r="H231" s="48"/>
      <c r="I231" s="48"/>
      <c r="J231" s="48"/>
      <c r="K231" s="48"/>
      <c r="L231" s="48"/>
      <c r="M231" s="129"/>
      <c r="N231" s="132"/>
      <c r="O231" s="141"/>
      <c r="P231" s="48"/>
      <c r="Q231" s="48"/>
      <c r="R231" s="48"/>
      <c r="S231" s="48"/>
      <c r="T231" s="48"/>
      <c r="U231" s="48"/>
      <c r="V231" s="48"/>
      <c r="W231" s="48"/>
      <c r="X231" s="48"/>
      <c r="Y231" s="48"/>
      <c r="Z231" s="48"/>
      <c r="AA231" s="129"/>
      <c r="AB231" s="132"/>
      <c r="AC231" s="159"/>
      <c r="AD231" s="55" t="s">
        <v>63</v>
      </c>
      <c r="AE231" s="120"/>
      <c r="AF231" s="93" t="s">
        <v>86</v>
      </c>
    </row>
    <row r="232" spans="1:32" x14ac:dyDescent="0.25">
      <c r="A232" s="154"/>
      <c r="B232" s="47"/>
      <c r="C232" s="48"/>
      <c r="D232" s="48"/>
      <c r="E232" s="48"/>
      <c r="F232" s="48"/>
      <c r="G232" s="48"/>
      <c r="H232" s="48"/>
      <c r="I232" s="48"/>
      <c r="J232" s="48"/>
      <c r="K232" s="48"/>
      <c r="L232" s="48"/>
      <c r="M232" s="129"/>
      <c r="N232" s="132"/>
      <c r="O232" s="141"/>
      <c r="P232" s="48"/>
      <c r="Q232" s="48"/>
      <c r="R232" s="48"/>
      <c r="S232" s="48"/>
      <c r="T232" s="48"/>
      <c r="U232" s="48"/>
      <c r="V232" s="48"/>
      <c r="W232" s="48"/>
      <c r="X232" s="48"/>
      <c r="Y232" s="48"/>
      <c r="Z232" s="48"/>
      <c r="AA232" s="129"/>
      <c r="AB232" s="132"/>
      <c r="AC232" s="159"/>
      <c r="AD232" s="94" t="str">
        <f>IF(AC229="OK","Yes","No")</f>
        <v>No</v>
      </c>
      <c r="AE232" s="120"/>
      <c r="AF232" s="138"/>
    </row>
    <row r="233" spans="1:32" x14ac:dyDescent="0.25">
      <c r="A233" s="53" t="str">
        <f>IF(AD228="Cycle Complete", "", "Caution: Previous cycle incomplete")</f>
        <v>Caution: Previous cycle incomplete</v>
      </c>
      <c r="B233" s="49"/>
      <c r="C233" s="50"/>
      <c r="D233" s="50"/>
      <c r="E233" s="50"/>
      <c r="F233" s="50"/>
      <c r="G233" s="50"/>
      <c r="H233" s="50"/>
      <c r="I233" s="50"/>
      <c r="J233" s="50"/>
      <c r="K233" s="50"/>
      <c r="L233" s="50"/>
      <c r="M233" s="130"/>
      <c r="N233" s="133"/>
      <c r="O233" s="142"/>
      <c r="P233" s="50"/>
      <c r="Q233" s="50"/>
      <c r="R233" s="50"/>
      <c r="S233" s="50"/>
      <c r="T233" s="50"/>
      <c r="U233" s="50"/>
      <c r="V233" s="50"/>
      <c r="W233" s="50"/>
      <c r="X233" s="50"/>
      <c r="Y233" s="50"/>
      <c r="Z233" s="50"/>
      <c r="AA233" s="130"/>
      <c r="AB233" s="133"/>
      <c r="AC233" s="160"/>
      <c r="AD233" s="66" t="str">
        <f>IF(AND(AD230="Yes",AD232="Yes"),"Cycle Complete","Cycle Incomplete")</f>
        <v>Cycle Incomplete</v>
      </c>
      <c r="AE233" s="121"/>
      <c r="AF233" s="139"/>
    </row>
    <row r="234" spans="1:32" ht="15" customHeight="1" x14ac:dyDescent="0.25">
      <c r="A234" s="155"/>
      <c r="B234" s="33"/>
      <c r="C234" s="34"/>
      <c r="D234" s="34"/>
      <c r="E234" s="34"/>
      <c r="F234" s="34"/>
      <c r="G234" s="34"/>
      <c r="H234" s="34"/>
      <c r="I234" s="34"/>
      <c r="J234" s="34"/>
      <c r="K234" s="34"/>
      <c r="L234" s="34"/>
      <c r="M234" s="143"/>
      <c r="N234" s="122">
        <f>COUNTIF(C234:L238,"y")</f>
        <v>0</v>
      </c>
      <c r="O234" s="146" t="str">
        <f t="shared" ref="O234" si="88">IF(N234&gt;0,"OK","No Observation")</f>
        <v>No Observation</v>
      </c>
      <c r="P234" s="34"/>
      <c r="Q234" s="34"/>
      <c r="R234" s="34"/>
      <c r="S234" s="34"/>
      <c r="T234" s="34"/>
      <c r="U234" s="34"/>
      <c r="V234" s="34"/>
      <c r="W234" s="34"/>
      <c r="X234" s="34"/>
      <c r="Y234" s="34"/>
      <c r="Z234" s="34"/>
      <c r="AA234" s="143"/>
      <c r="AB234" s="163">
        <f>COUNTIF(P234:Z238,"Y")</f>
        <v>0</v>
      </c>
      <c r="AC234" s="161" t="str">
        <f t="shared" ref="AC234" si="89">IF(AB234&gt;0,"OK","No Debrief")</f>
        <v>No Debrief</v>
      </c>
      <c r="AD234" s="54" t="s">
        <v>62</v>
      </c>
      <c r="AE234" s="125"/>
      <c r="AF234" s="151"/>
    </row>
    <row r="235" spans="1:32" x14ac:dyDescent="0.25">
      <c r="A235" s="156"/>
      <c r="B235" s="35"/>
      <c r="C235" s="36"/>
      <c r="D235" s="36"/>
      <c r="E235" s="36"/>
      <c r="F235" s="36"/>
      <c r="G235" s="36"/>
      <c r="H235" s="36"/>
      <c r="I235" s="36"/>
      <c r="J235" s="36"/>
      <c r="K235" s="36"/>
      <c r="L235" s="36"/>
      <c r="M235" s="144"/>
      <c r="N235" s="123"/>
      <c r="O235" s="147"/>
      <c r="P235" s="36"/>
      <c r="Q235" s="36"/>
      <c r="R235" s="36"/>
      <c r="S235" s="36"/>
      <c r="T235" s="36"/>
      <c r="U235" s="36"/>
      <c r="V235" s="36"/>
      <c r="W235" s="36"/>
      <c r="X235" s="36"/>
      <c r="Y235" s="36"/>
      <c r="Z235" s="36"/>
      <c r="AA235" s="144"/>
      <c r="AB235" s="123"/>
      <c r="AC235" s="147"/>
      <c r="AD235" s="94" t="str">
        <f>IF(O234="OK", "Yes", "No")</f>
        <v>No</v>
      </c>
      <c r="AE235" s="126"/>
      <c r="AF235" s="150"/>
    </row>
    <row r="236" spans="1:32" x14ac:dyDescent="0.25">
      <c r="A236" s="156"/>
      <c r="B236" s="35"/>
      <c r="C236" s="36"/>
      <c r="D236" s="36"/>
      <c r="E236" s="36"/>
      <c r="F236" s="36"/>
      <c r="G236" s="36"/>
      <c r="H236" s="36"/>
      <c r="I236" s="36"/>
      <c r="J236" s="36"/>
      <c r="K236" s="36"/>
      <c r="L236" s="36"/>
      <c r="M236" s="144"/>
      <c r="N236" s="123"/>
      <c r="O236" s="147"/>
      <c r="P236" s="36"/>
      <c r="Q236" s="36"/>
      <c r="R236" s="36"/>
      <c r="S236" s="36"/>
      <c r="T236" s="36"/>
      <c r="U236" s="36"/>
      <c r="V236" s="36"/>
      <c r="W236" s="36"/>
      <c r="X236" s="36"/>
      <c r="Y236" s="36"/>
      <c r="Z236" s="36"/>
      <c r="AA236" s="144"/>
      <c r="AB236" s="123"/>
      <c r="AC236" s="147"/>
      <c r="AD236" s="55" t="s">
        <v>63</v>
      </c>
      <c r="AE236" s="126"/>
      <c r="AF236" s="93" t="s">
        <v>86</v>
      </c>
    </row>
    <row r="237" spans="1:32" x14ac:dyDescent="0.25">
      <c r="A237" s="157"/>
      <c r="B237" s="35"/>
      <c r="C237" s="36"/>
      <c r="D237" s="36"/>
      <c r="E237" s="36"/>
      <c r="F237" s="36"/>
      <c r="G237" s="36"/>
      <c r="H237" s="36"/>
      <c r="I237" s="36"/>
      <c r="J237" s="36"/>
      <c r="K237" s="36"/>
      <c r="L237" s="36"/>
      <c r="M237" s="144"/>
      <c r="N237" s="123"/>
      <c r="O237" s="147"/>
      <c r="P237" s="36"/>
      <c r="Q237" s="36"/>
      <c r="R237" s="36"/>
      <c r="S237" s="36"/>
      <c r="T237" s="36"/>
      <c r="U237" s="36"/>
      <c r="V237" s="36"/>
      <c r="W237" s="36"/>
      <c r="X237" s="36"/>
      <c r="Y237" s="36"/>
      <c r="Z237" s="36"/>
      <c r="AA237" s="144"/>
      <c r="AB237" s="123"/>
      <c r="AC237" s="147"/>
      <c r="AD237" s="94" t="str">
        <f>IF(AC234="OK","Yes","No")</f>
        <v>No</v>
      </c>
      <c r="AE237" s="126"/>
      <c r="AF237" s="134"/>
    </row>
    <row r="238" spans="1:32" x14ac:dyDescent="0.25">
      <c r="A238" s="71" t="str">
        <f>IF(AD233="Cycle Complete", "", "Caution: Previous cycle incomplete")</f>
        <v>Caution: Previous cycle incomplete</v>
      </c>
      <c r="B238" s="37"/>
      <c r="C238" s="38"/>
      <c r="D238" s="38"/>
      <c r="E238" s="38"/>
      <c r="F238" s="38"/>
      <c r="G238" s="38"/>
      <c r="H238" s="38"/>
      <c r="I238" s="38"/>
      <c r="J238" s="38"/>
      <c r="K238" s="38"/>
      <c r="L238" s="38"/>
      <c r="M238" s="145"/>
      <c r="N238" s="124"/>
      <c r="O238" s="148"/>
      <c r="P238" s="38"/>
      <c r="Q238" s="38"/>
      <c r="R238" s="38"/>
      <c r="S238" s="38"/>
      <c r="T238" s="38"/>
      <c r="U238" s="38"/>
      <c r="V238" s="38"/>
      <c r="W238" s="38"/>
      <c r="X238" s="38"/>
      <c r="Y238" s="38"/>
      <c r="Z238" s="38"/>
      <c r="AA238" s="145"/>
      <c r="AB238" s="164"/>
      <c r="AC238" s="162"/>
      <c r="AD238" s="67" t="str">
        <f>IF(AND(AD235="Yes",AD237="Yes"),"Cycle Complete","Cycle Incomplete")</f>
        <v>Cycle Incomplete</v>
      </c>
      <c r="AE238" s="127"/>
      <c r="AF238" s="135"/>
    </row>
    <row r="239" spans="1:32" ht="15" customHeight="1" x14ac:dyDescent="0.25">
      <c r="A239" s="152"/>
      <c r="B239" s="45"/>
      <c r="C239" s="46"/>
      <c r="D239" s="46"/>
      <c r="E239" s="46"/>
      <c r="F239" s="46"/>
      <c r="G239" s="46"/>
      <c r="H239" s="46"/>
      <c r="I239" s="46"/>
      <c r="J239" s="46"/>
      <c r="K239" s="46"/>
      <c r="L239" s="46"/>
      <c r="M239" s="128"/>
      <c r="N239" s="131">
        <f>COUNTIF(C239:L243,"y")</f>
        <v>0</v>
      </c>
      <c r="O239" s="140" t="str">
        <f t="shared" ref="O239" si="90">IF(N239&gt;0,"OK","No Observation")</f>
        <v>No Observation</v>
      </c>
      <c r="P239" s="46"/>
      <c r="Q239" s="46"/>
      <c r="R239" s="46"/>
      <c r="S239" s="46"/>
      <c r="T239" s="46"/>
      <c r="U239" s="46"/>
      <c r="V239" s="46"/>
      <c r="W239" s="46"/>
      <c r="X239" s="46"/>
      <c r="Y239" s="46"/>
      <c r="Z239" s="46"/>
      <c r="AA239" s="128"/>
      <c r="AB239" s="131">
        <f>COUNTIF(P239:Z243,"Y")</f>
        <v>0</v>
      </c>
      <c r="AC239" s="158" t="str">
        <f t="shared" ref="AC239" si="91">IF(AB239&gt;0,"OK","No Debrief")</f>
        <v>No Debrief</v>
      </c>
      <c r="AD239" s="68" t="s">
        <v>62</v>
      </c>
      <c r="AE239" s="119"/>
      <c r="AF239" s="136"/>
    </row>
    <row r="240" spans="1:32" x14ac:dyDescent="0.25">
      <c r="A240" s="153"/>
      <c r="B240" s="47"/>
      <c r="C240" s="48"/>
      <c r="D240" s="48"/>
      <c r="E240" s="48"/>
      <c r="F240" s="48"/>
      <c r="G240" s="48"/>
      <c r="H240" s="48"/>
      <c r="I240" s="48"/>
      <c r="J240" s="48"/>
      <c r="K240" s="48"/>
      <c r="L240" s="48"/>
      <c r="M240" s="129"/>
      <c r="N240" s="132"/>
      <c r="O240" s="141"/>
      <c r="P240" s="48"/>
      <c r="Q240" s="48"/>
      <c r="R240" s="48"/>
      <c r="S240" s="48"/>
      <c r="T240" s="48"/>
      <c r="U240" s="48"/>
      <c r="V240" s="48"/>
      <c r="W240" s="48"/>
      <c r="X240" s="48"/>
      <c r="Y240" s="48"/>
      <c r="Z240" s="48"/>
      <c r="AA240" s="129"/>
      <c r="AB240" s="132"/>
      <c r="AC240" s="159"/>
      <c r="AD240" s="94" t="str">
        <f>IF(O239="OK", "Yes", "No")</f>
        <v>No</v>
      </c>
      <c r="AE240" s="120"/>
      <c r="AF240" s="137"/>
    </row>
    <row r="241" spans="1:32" x14ac:dyDescent="0.25">
      <c r="A241" s="153"/>
      <c r="B241" s="47"/>
      <c r="C241" s="48"/>
      <c r="D241" s="48"/>
      <c r="E241" s="48"/>
      <c r="F241" s="48"/>
      <c r="G241" s="48"/>
      <c r="H241" s="48"/>
      <c r="I241" s="48"/>
      <c r="J241" s="48"/>
      <c r="K241" s="48"/>
      <c r="L241" s="48"/>
      <c r="M241" s="129"/>
      <c r="N241" s="132"/>
      <c r="O241" s="141"/>
      <c r="P241" s="48"/>
      <c r="Q241" s="48"/>
      <c r="R241" s="48"/>
      <c r="S241" s="48"/>
      <c r="T241" s="48"/>
      <c r="U241" s="48"/>
      <c r="V241" s="48"/>
      <c r="W241" s="48"/>
      <c r="X241" s="48"/>
      <c r="Y241" s="48"/>
      <c r="Z241" s="48"/>
      <c r="AA241" s="129"/>
      <c r="AB241" s="132"/>
      <c r="AC241" s="159"/>
      <c r="AD241" s="55" t="s">
        <v>63</v>
      </c>
      <c r="AE241" s="120"/>
      <c r="AF241" s="93" t="s">
        <v>86</v>
      </c>
    </row>
    <row r="242" spans="1:32" x14ac:dyDescent="0.25">
      <c r="A242" s="154"/>
      <c r="B242" s="47"/>
      <c r="C242" s="48"/>
      <c r="D242" s="48"/>
      <c r="E242" s="48"/>
      <c r="F242" s="48"/>
      <c r="G242" s="48"/>
      <c r="H242" s="48"/>
      <c r="I242" s="48"/>
      <c r="J242" s="48"/>
      <c r="K242" s="48"/>
      <c r="L242" s="48"/>
      <c r="M242" s="129"/>
      <c r="N242" s="132"/>
      <c r="O242" s="141"/>
      <c r="P242" s="48"/>
      <c r="Q242" s="48"/>
      <c r="R242" s="48"/>
      <c r="S242" s="48"/>
      <c r="T242" s="48"/>
      <c r="U242" s="48"/>
      <c r="V242" s="48"/>
      <c r="W242" s="48"/>
      <c r="X242" s="48"/>
      <c r="Y242" s="48"/>
      <c r="Z242" s="48"/>
      <c r="AA242" s="129"/>
      <c r="AB242" s="132"/>
      <c r="AC242" s="159"/>
      <c r="AD242" s="94" t="str">
        <f>IF(AC239="OK","Yes","No")</f>
        <v>No</v>
      </c>
      <c r="AE242" s="120"/>
      <c r="AF242" s="138"/>
    </row>
    <row r="243" spans="1:32" x14ac:dyDescent="0.25">
      <c r="A243" s="53" t="str">
        <f>IF(AD238="Cycle Complete", "", "Caution: Previous cycle incomplete")</f>
        <v>Caution: Previous cycle incomplete</v>
      </c>
      <c r="B243" s="49"/>
      <c r="C243" s="50"/>
      <c r="D243" s="50"/>
      <c r="E243" s="50"/>
      <c r="F243" s="50"/>
      <c r="G243" s="50"/>
      <c r="H243" s="50"/>
      <c r="I243" s="50"/>
      <c r="J243" s="50"/>
      <c r="K243" s="50"/>
      <c r="L243" s="50"/>
      <c r="M243" s="130"/>
      <c r="N243" s="133"/>
      <c r="O243" s="142"/>
      <c r="P243" s="50"/>
      <c r="Q243" s="50"/>
      <c r="R243" s="50"/>
      <c r="S243" s="50"/>
      <c r="T243" s="50"/>
      <c r="U243" s="50"/>
      <c r="V243" s="50"/>
      <c r="W243" s="50"/>
      <c r="X243" s="50"/>
      <c r="Y243" s="50"/>
      <c r="Z243" s="50"/>
      <c r="AA243" s="130"/>
      <c r="AB243" s="133"/>
      <c r="AC243" s="160"/>
      <c r="AD243" s="57" t="str">
        <f>IF(AND(AD240="Yes",AD242="Yes"),"Cycle Complete","Cycle Incomplete")</f>
        <v>Cycle Incomplete</v>
      </c>
      <c r="AE243" s="121"/>
      <c r="AF243" s="139"/>
    </row>
    <row r="244" spans="1:32" ht="15" customHeight="1" x14ac:dyDescent="0.25">
      <c r="A244" s="155"/>
      <c r="B244" s="33"/>
      <c r="C244" s="34"/>
      <c r="D244" s="34"/>
      <c r="E244" s="34"/>
      <c r="F244" s="34"/>
      <c r="G244" s="34"/>
      <c r="H244" s="34"/>
      <c r="I244" s="34"/>
      <c r="J244" s="34"/>
      <c r="K244" s="34"/>
      <c r="L244" s="34"/>
      <c r="M244" s="143"/>
      <c r="N244" s="122">
        <f>COUNTIF(C244:L248,"y")</f>
        <v>0</v>
      </c>
      <c r="O244" s="146" t="str">
        <f t="shared" ref="O244" si="92">IF(N244&gt;0,"OK","No Observation")</f>
        <v>No Observation</v>
      </c>
      <c r="P244" s="34"/>
      <c r="Q244" s="34"/>
      <c r="R244" s="34"/>
      <c r="S244" s="34"/>
      <c r="T244" s="34"/>
      <c r="U244" s="34"/>
      <c r="V244" s="34"/>
      <c r="W244" s="34"/>
      <c r="X244" s="34"/>
      <c r="Y244" s="34"/>
      <c r="Z244" s="34"/>
      <c r="AA244" s="143"/>
      <c r="AB244" s="122">
        <f>COUNTIF(P244:Z248,"Y")</f>
        <v>0</v>
      </c>
      <c r="AC244" s="146" t="str">
        <f t="shared" ref="AC244" si="93">IF(AB244&gt;0,"OK","No Debrief")</f>
        <v>No Debrief</v>
      </c>
      <c r="AD244" s="68" t="s">
        <v>62</v>
      </c>
      <c r="AE244" s="125"/>
      <c r="AF244" s="151"/>
    </row>
    <row r="245" spans="1:32" x14ac:dyDescent="0.25">
      <c r="A245" s="156"/>
      <c r="B245" s="35"/>
      <c r="C245" s="36"/>
      <c r="D245" s="36"/>
      <c r="E245" s="36"/>
      <c r="F245" s="36"/>
      <c r="G245" s="36"/>
      <c r="H245" s="36"/>
      <c r="I245" s="36"/>
      <c r="J245" s="36"/>
      <c r="K245" s="36"/>
      <c r="L245" s="36"/>
      <c r="M245" s="144"/>
      <c r="N245" s="123"/>
      <c r="O245" s="147"/>
      <c r="P245" s="36"/>
      <c r="Q245" s="36"/>
      <c r="R245" s="36"/>
      <c r="S245" s="36"/>
      <c r="T245" s="36"/>
      <c r="U245" s="36"/>
      <c r="V245" s="36"/>
      <c r="W245" s="36"/>
      <c r="X245" s="36"/>
      <c r="Y245" s="36"/>
      <c r="Z245" s="36"/>
      <c r="AA245" s="144"/>
      <c r="AB245" s="123"/>
      <c r="AC245" s="147"/>
      <c r="AD245" s="94" t="str">
        <f>IF(O244="OK", "Yes", "No")</f>
        <v>No</v>
      </c>
      <c r="AE245" s="126"/>
      <c r="AF245" s="150"/>
    </row>
    <row r="246" spans="1:32" x14ac:dyDescent="0.25">
      <c r="A246" s="156"/>
      <c r="B246" s="35"/>
      <c r="C246" s="36"/>
      <c r="D246" s="36"/>
      <c r="E246" s="36"/>
      <c r="F246" s="36"/>
      <c r="G246" s="36"/>
      <c r="H246" s="36"/>
      <c r="I246" s="36"/>
      <c r="J246" s="36"/>
      <c r="K246" s="36"/>
      <c r="L246" s="36"/>
      <c r="M246" s="144"/>
      <c r="N246" s="123"/>
      <c r="O246" s="147"/>
      <c r="P246" s="36"/>
      <c r="Q246" s="36"/>
      <c r="R246" s="36"/>
      <c r="S246" s="36"/>
      <c r="T246" s="36"/>
      <c r="U246" s="36"/>
      <c r="V246" s="36"/>
      <c r="W246" s="36"/>
      <c r="X246" s="36"/>
      <c r="Y246" s="36"/>
      <c r="Z246" s="36"/>
      <c r="AA246" s="144"/>
      <c r="AB246" s="123"/>
      <c r="AC246" s="147"/>
      <c r="AD246" s="55" t="s">
        <v>63</v>
      </c>
      <c r="AE246" s="126"/>
      <c r="AF246" s="93" t="s">
        <v>86</v>
      </c>
    </row>
    <row r="247" spans="1:32" x14ac:dyDescent="0.25">
      <c r="A247" s="157"/>
      <c r="B247" s="35"/>
      <c r="C247" s="36"/>
      <c r="D247" s="36"/>
      <c r="E247" s="36"/>
      <c r="F247" s="36"/>
      <c r="G247" s="36"/>
      <c r="H247" s="36"/>
      <c r="I247" s="36"/>
      <c r="J247" s="36"/>
      <c r="K247" s="36"/>
      <c r="L247" s="36"/>
      <c r="M247" s="144"/>
      <c r="N247" s="123"/>
      <c r="O247" s="147"/>
      <c r="P247" s="36"/>
      <c r="Q247" s="36"/>
      <c r="R247" s="36"/>
      <c r="S247" s="36"/>
      <c r="T247" s="36"/>
      <c r="U247" s="36"/>
      <c r="V247" s="36"/>
      <c r="W247" s="36"/>
      <c r="X247" s="36"/>
      <c r="Y247" s="36"/>
      <c r="Z247" s="36"/>
      <c r="AA247" s="144"/>
      <c r="AB247" s="123"/>
      <c r="AC247" s="147"/>
      <c r="AD247" s="94" t="str">
        <f>IF(AC244="OK","Yes","No")</f>
        <v>No</v>
      </c>
      <c r="AE247" s="126"/>
      <c r="AF247" s="134"/>
    </row>
    <row r="248" spans="1:32" x14ac:dyDescent="0.25">
      <c r="A248" s="71" t="str">
        <f>IF(AD243="Cycle Complete", "", "Caution: Previous cycle incomplete")</f>
        <v>Caution: Previous cycle incomplete</v>
      </c>
      <c r="B248" s="37"/>
      <c r="C248" s="38"/>
      <c r="D248" s="38"/>
      <c r="E248" s="38"/>
      <c r="F248" s="38"/>
      <c r="G248" s="38"/>
      <c r="H248" s="38"/>
      <c r="I248" s="38"/>
      <c r="J248" s="38"/>
      <c r="K248" s="38"/>
      <c r="L248" s="38"/>
      <c r="M248" s="145"/>
      <c r="N248" s="124"/>
      <c r="O248" s="148"/>
      <c r="P248" s="38"/>
      <c r="Q248" s="38"/>
      <c r="R248" s="38"/>
      <c r="S248" s="38"/>
      <c r="T248" s="38"/>
      <c r="U248" s="38"/>
      <c r="V248" s="38"/>
      <c r="W248" s="38"/>
      <c r="X248" s="38"/>
      <c r="Y248" s="38"/>
      <c r="Z248" s="38"/>
      <c r="AA248" s="145"/>
      <c r="AB248" s="124"/>
      <c r="AC248" s="148"/>
      <c r="AD248" s="57" t="str">
        <f>IF(AND(AD245="Yes",AD247="Yes"),"Cycle Complete","Cycle Incomplete")</f>
        <v>Cycle Incomplete</v>
      </c>
      <c r="AE248" s="127"/>
      <c r="AF248" s="135"/>
    </row>
    <row r="249" spans="1:32" ht="15" customHeight="1" x14ac:dyDescent="0.25">
      <c r="A249" s="152"/>
      <c r="B249" s="45"/>
      <c r="C249" s="46"/>
      <c r="D249" s="46"/>
      <c r="E249" s="46"/>
      <c r="F249" s="46"/>
      <c r="G249" s="46"/>
      <c r="H249" s="46"/>
      <c r="I249" s="46"/>
      <c r="J249" s="46"/>
      <c r="K249" s="46"/>
      <c r="L249" s="46"/>
      <c r="M249" s="128"/>
      <c r="N249" s="131">
        <f>COUNTIF(C249:L253,"y")</f>
        <v>0</v>
      </c>
      <c r="O249" s="140" t="str">
        <f t="shared" ref="O249" si="94">IF(N249&gt;0,"OK","No Observation")</f>
        <v>No Observation</v>
      </c>
      <c r="P249" s="46"/>
      <c r="Q249" s="46"/>
      <c r="R249" s="46"/>
      <c r="S249" s="46"/>
      <c r="T249" s="46"/>
      <c r="U249" s="46"/>
      <c r="V249" s="46"/>
      <c r="W249" s="46"/>
      <c r="X249" s="46"/>
      <c r="Y249" s="46"/>
      <c r="Z249" s="46"/>
      <c r="AA249" s="128"/>
      <c r="AB249" s="131">
        <f>COUNTIF(P249:Z253,"Y")</f>
        <v>0</v>
      </c>
      <c r="AC249" s="158" t="str">
        <f t="shared" ref="AC249" si="95">IF(AB249&gt;0,"OK","No Debrief")</f>
        <v>No Debrief</v>
      </c>
      <c r="AD249" s="68" t="s">
        <v>62</v>
      </c>
      <c r="AE249" s="119"/>
      <c r="AF249" s="136"/>
    </row>
    <row r="250" spans="1:32" x14ac:dyDescent="0.25">
      <c r="A250" s="153"/>
      <c r="B250" s="47"/>
      <c r="C250" s="48"/>
      <c r="D250" s="48"/>
      <c r="E250" s="48"/>
      <c r="F250" s="48"/>
      <c r="G250" s="48"/>
      <c r="H250" s="48"/>
      <c r="I250" s="48"/>
      <c r="J250" s="48"/>
      <c r="K250" s="48"/>
      <c r="L250" s="48"/>
      <c r="M250" s="129"/>
      <c r="N250" s="132"/>
      <c r="O250" s="141"/>
      <c r="P250" s="48"/>
      <c r="Q250" s="48"/>
      <c r="R250" s="48"/>
      <c r="S250" s="48"/>
      <c r="T250" s="48"/>
      <c r="U250" s="48"/>
      <c r="V250" s="48"/>
      <c r="W250" s="48"/>
      <c r="X250" s="48"/>
      <c r="Y250" s="48"/>
      <c r="Z250" s="48"/>
      <c r="AA250" s="129"/>
      <c r="AB250" s="132"/>
      <c r="AC250" s="159"/>
      <c r="AD250" s="94" t="str">
        <f>IF(O249="OK", "Yes", "No")</f>
        <v>No</v>
      </c>
      <c r="AE250" s="120"/>
      <c r="AF250" s="137"/>
    </row>
    <row r="251" spans="1:32" x14ac:dyDescent="0.25">
      <c r="A251" s="153"/>
      <c r="B251" s="47"/>
      <c r="C251" s="48"/>
      <c r="D251" s="48"/>
      <c r="E251" s="48"/>
      <c r="F251" s="48"/>
      <c r="G251" s="48"/>
      <c r="H251" s="48"/>
      <c r="I251" s="48"/>
      <c r="J251" s="48"/>
      <c r="K251" s="48"/>
      <c r="L251" s="48"/>
      <c r="M251" s="129"/>
      <c r="N251" s="132"/>
      <c r="O251" s="141"/>
      <c r="P251" s="48"/>
      <c r="Q251" s="48"/>
      <c r="R251" s="48"/>
      <c r="S251" s="48"/>
      <c r="T251" s="48"/>
      <c r="U251" s="48"/>
      <c r="V251" s="48"/>
      <c r="W251" s="48"/>
      <c r="X251" s="48"/>
      <c r="Y251" s="48"/>
      <c r="Z251" s="48"/>
      <c r="AA251" s="129"/>
      <c r="AB251" s="132"/>
      <c r="AC251" s="159"/>
      <c r="AD251" s="55" t="s">
        <v>63</v>
      </c>
      <c r="AE251" s="120"/>
      <c r="AF251" s="93" t="s">
        <v>86</v>
      </c>
    </row>
    <row r="252" spans="1:32" x14ac:dyDescent="0.25">
      <c r="A252" s="154"/>
      <c r="B252" s="47"/>
      <c r="C252" s="48"/>
      <c r="D252" s="48"/>
      <c r="E252" s="48"/>
      <c r="F252" s="48"/>
      <c r="G252" s="48"/>
      <c r="H252" s="48"/>
      <c r="I252" s="48"/>
      <c r="J252" s="48"/>
      <c r="K252" s="48"/>
      <c r="L252" s="48"/>
      <c r="M252" s="129"/>
      <c r="N252" s="132"/>
      <c r="O252" s="141"/>
      <c r="P252" s="48"/>
      <c r="Q252" s="48"/>
      <c r="R252" s="48"/>
      <c r="S252" s="48"/>
      <c r="T252" s="48"/>
      <c r="U252" s="48"/>
      <c r="V252" s="48"/>
      <c r="W252" s="48"/>
      <c r="X252" s="48"/>
      <c r="Y252" s="48"/>
      <c r="Z252" s="48"/>
      <c r="AA252" s="129"/>
      <c r="AB252" s="132"/>
      <c r="AC252" s="159"/>
      <c r="AD252" s="94" t="str">
        <f>IF(AC249="OK","Yes","No")</f>
        <v>No</v>
      </c>
      <c r="AE252" s="120"/>
      <c r="AF252" s="138"/>
    </row>
    <row r="253" spans="1:32" x14ac:dyDescent="0.25">
      <c r="A253" s="53" t="str">
        <f>IF(AD248="Cycle Complete", "", "Caution: Previous cycle incomplete")</f>
        <v>Caution: Previous cycle incomplete</v>
      </c>
      <c r="B253" s="49"/>
      <c r="C253" s="50"/>
      <c r="D253" s="50"/>
      <c r="E253" s="50"/>
      <c r="F253" s="50"/>
      <c r="G253" s="50"/>
      <c r="H253" s="50"/>
      <c r="I253" s="50"/>
      <c r="J253" s="50"/>
      <c r="K253" s="50"/>
      <c r="L253" s="50"/>
      <c r="M253" s="130"/>
      <c r="N253" s="133"/>
      <c r="O253" s="142"/>
      <c r="P253" s="50"/>
      <c r="Q253" s="50"/>
      <c r="R253" s="50"/>
      <c r="S253" s="50"/>
      <c r="T253" s="50"/>
      <c r="U253" s="50"/>
      <c r="V253" s="50"/>
      <c r="W253" s="50"/>
      <c r="X253" s="50"/>
      <c r="Y253" s="50"/>
      <c r="Z253" s="50"/>
      <c r="AA253" s="130"/>
      <c r="AB253" s="133"/>
      <c r="AC253" s="160"/>
      <c r="AD253" s="57" t="str">
        <f>IF(AND(AD250="Yes",AD252="Yes"),"Cycle Complete","Cycle Incomplete")</f>
        <v>Cycle Incomplete</v>
      </c>
      <c r="AE253" s="121"/>
      <c r="AF253" s="139"/>
    </row>
    <row r="254" spans="1:32" ht="15" customHeight="1" x14ac:dyDescent="0.25">
      <c r="A254" s="155"/>
      <c r="B254" s="33"/>
      <c r="C254" s="34"/>
      <c r="D254" s="34"/>
      <c r="E254" s="34"/>
      <c r="F254" s="34"/>
      <c r="G254" s="34"/>
      <c r="H254" s="34"/>
      <c r="I254" s="34"/>
      <c r="J254" s="34"/>
      <c r="K254" s="34"/>
      <c r="L254" s="34"/>
      <c r="M254" s="143"/>
      <c r="N254" s="122">
        <f>COUNTIF(C254:L258,"y")</f>
        <v>0</v>
      </c>
      <c r="O254" s="146" t="str">
        <f t="shared" ref="O254" si="96">IF(N254&gt;0,"OK","No Observation")</f>
        <v>No Observation</v>
      </c>
      <c r="P254" s="34"/>
      <c r="Q254" s="34"/>
      <c r="R254" s="34"/>
      <c r="S254" s="34"/>
      <c r="T254" s="34"/>
      <c r="U254" s="34"/>
      <c r="V254" s="34"/>
      <c r="W254" s="34"/>
      <c r="X254" s="34"/>
      <c r="Y254" s="34"/>
      <c r="Z254" s="34"/>
      <c r="AA254" s="143"/>
      <c r="AB254" s="122">
        <f>COUNTIF(P254:Z258,"Y")</f>
        <v>0</v>
      </c>
      <c r="AC254" s="146" t="str">
        <f t="shared" ref="AC254" si="97">IF(AB254&gt;0,"OK","No Debrief")</f>
        <v>No Debrief</v>
      </c>
      <c r="AD254" s="68" t="s">
        <v>62</v>
      </c>
      <c r="AE254" s="125"/>
      <c r="AF254" s="151"/>
    </row>
    <row r="255" spans="1:32" x14ac:dyDescent="0.25">
      <c r="A255" s="156"/>
      <c r="B255" s="35"/>
      <c r="C255" s="36"/>
      <c r="D255" s="36"/>
      <c r="E255" s="36"/>
      <c r="F255" s="36"/>
      <c r="G255" s="36"/>
      <c r="H255" s="36"/>
      <c r="I255" s="36"/>
      <c r="J255" s="36"/>
      <c r="K255" s="36"/>
      <c r="L255" s="36"/>
      <c r="M255" s="144"/>
      <c r="N255" s="123"/>
      <c r="O255" s="147"/>
      <c r="P255" s="36"/>
      <c r="Q255" s="36"/>
      <c r="R255" s="36"/>
      <c r="S255" s="36"/>
      <c r="T255" s="36"/>
      <c r="U255" s="36"/>
      <c r="V255" s="36"/>
      <c r="W255" s="36"/>
      <c r="X255" s="36"/>
      <c r="Y255" s="36"/>
      <c r="Z255" s="36"/>
      <c r="AA255" s="144"/>
      <c r="AB255" s="123"/>
      <c r="AC255" s="147"/>
      <c r="AD255" s="94" t="str">
        <f>IF(O254="OK", "Yes", "No")</f>
        <v>No</v>
      </c>
      <c r="AE255" s="126"/>
      <c r="AF255" s="150"/>
    </row>
    <row r="256" spans="1:32" x14ac:dyDescent="0.25">
      <c r="A256" s="156"/>
      <c r="B256" s="35"/>
      <c r="C256" s="36"/>
      <c r="D256" s="36"/>
      <c r="E256" s="36"/>
      <c r="F256" s="36"/>
      <c r="G256" s="36"/>
      <c r="H256" s="36"/>
      <c r="I256" s="36"/>
      <c r="J256" s="36"/>
      <c r="K256" s="36"/>
      <c r="L256" s="36"/>
      <c r="M256" s="144"/>
      <c r="N256" s="123"/>
      <c r="O256" s="147"/>
      <c r="P256" s="36"/>
      <c r="Q256" s="36"/>
      <c r="R256" s="36"/>
      <c r="S256" s="36"/>
      <c r="T256" s="36"/>
      <c r="U256" s="36"/>
      <c r="V256" s="36"/>
      <c r="W256" s="36"/>
      <c r="X256" s="36"/>
      <c r="Y256" s="36"/>
      <c r="Z256" s="36"/>
      <c r="AA256" s="144"/>
      <c r="AB256" s="123"/>
      <c r="AC256" s="147"/>
      <c r="AD256" s="55" t="s">
        <v>63</v>
      </c>
      <c r="AE256" s="126"/>
      <c r="AF256" s="93" t="s">
        <v>86</v>
      </c>
    </row>
    <row r="257" spans="1:32" x14ac:dyDescent="0.25">
      <c r="A257" s="157"/>
      <c r="B257" s="35"/>
      <c r="C257" s="36"/>
      <c r="D257" s="36"/>
      <c r="E257" s="36"/>
      <c r="F257" s="36"/>
      <c r="G257" s="36"/>
      <c r="H257" s="36"/>
      <c r="I257" s="36"/>
      <c r="J257" s="36"/>
      <c r="K257" s="36"/>
      <c r="L257" s="36"/>
      <c r="M257" s="144"/>
      <c r="N257" s="123"/>
      <c r="O257" s="147"/>
      <c r="P257" s="36"/>
      <c r="Q257" s="36"/>
      <c r="R257" s="36"/>
      <c r="S257" s="36"/>
      <c r="T257" s="36"/>
      <c r="U257" s="36"/>
      <c r="V257" s="36"/>
      <c r="W257" s="36"/>
      <c r="X257" s="36"/>
      <c r="Y257" s="36"/>
      <c r="Z257" s="36"/>
      <c r="AA257" s="144"/>
      <c r="AB257" s="123"/>
      <c r="AC257" s="147"/>
      <c r="AD257" s="94" t="str">
        <f>IF(AC254="OK","Yes","No")</f>
        <v>No</v>
      </c>
      <c r="AE257" s="126"/>
      <c r="AF257" s="134"/>
    </row>
    <row r="258" spans="1:32" x14ac:dyDescent="0.25">
      <c r="A258" s="71" t="str">
        <f>IF(AD253="Cycle Complete", "", "Caution: Previous cycle incomplete")</f>
        <v>Caution: Previous cycle incomplete</v>
      </c>
      <c r="B258" s="37"/>
      <c r="C258" s="38"/>
      <c r="D258" s="38"/>
      <c r="E258" s="38"/>
      <c r="F258" s="38"/>
      <c r="G258" s="38"/>
      <c r="H258" s="38"/>
      <c r="I258" s="38"/>
      <c r="J258" s="38"/>
      <c r="K258" s="38"/>
      <c r="L258" s="38"/>
      <c r="M258" s="145"/>
      <c r="N258" s="124"/>
      <c r="O258" s="148"/>
      <c r="P258" s="38"/>
      <c r="Q258" s="38"/>
      <c r="R258" s="38"/>
      <c r="S258" s="38"/>
      <c r="T258" s="38"/>
      <c r="U258" s="38"/>
      <c r="V258" s="38"/>
      <c r="W258" s="38"/>
      <c r="X258" s="38"/>
      <c r="Y258" s="38"/>
      <c r="Z258" s="38"/>
      <c r="AA258" s="145"/>
      <c r="AB258" s="124"/>
      <c r="AC258" s="148"/>
      <c r="AD258" s="57" t="str">
        <f>IF(AND(AD255="Yes",AD257="Yes"),"Cycle Complete","Cycle Incomplete")</f>
        <v>Cycle Incomplete</v>
      </c>
      <c r="AE258" s="127"/>
      <c r="AF258" s="135"/>
    </row>
    <row r="259" spans="1:32" ht="15" customHeight="1" x14ac:dyDescent="0.25">
      <c r="A259" s="152"/>
      <c r="B259" s="45"/>
      <c r="C259" s="46"/>
      <c r="D259" s="46"/>
      <c r="E259" s="46"/>
      <c r="F259" s="46"/>
      <c r="G259" s="46"/>
      <c r="H259" s="46"/>
      <c r="I259" s="46"/>
      <c r="J259" s="46"/>
      <c r="K259" s="46"/>
      <c r="L259" s="46"/>
      <c r="M259" s="128"/>
      <c r="N259" s="131">
        <f>COUNTIF(C259:L263,"y")</f>
        <v>0</v>
      </c>
      <c r="O259" s="140" t="str">
        <f t="shared" ref="O259" si="98">IF(N259&gt;0,"OK","No Observation")</f>
        <v>No Observation</v>
      </c>
      <c r="P259" s="46"/>
      <c r="Q259" s="46"/>
      <c r="R259" s="46"/>
      <c r="S259" s="46"/>
      <c r="T259" s="46"/>
      <c r="U259" s="46"/>
      <c r="V259" s="46"/>
      <c r="W259" s="46"/>
      <c r="X259" s="46"/>
      <c r="Y259" s="46"/>
      <c r="Z259" s="46"/>
      <c r="AA259" s="128"/>
      <c r="AB259" s="131">
        <f>COUNTIF(P259:Z263,"Y")</f>
        <v>0</v>
      </c>
      <c r="AC259" s="140" t="str">
        <f t="shared" ref="AC259" si="99">IF(AB259&gt;0,"OK","No Debrief")</f>
        <v>No Debrief</v>
      </c>
      <c r="AD259" s="68" t="s">
        <v>62</v>
      </c>
      <c r="AE259" s="119"/>
      <c r="AF259" s="136"/>
    </row>
    <row r="260" spans="1:32" x14ac:dyDescent="0.25">
      <c r="A260" s="153"/>
      <c r="B260" s="47"/>
      <c r="C260" s="48"/>
      <c r="D260" s="48"/>
      <c r="E260" s="48"/>
      <c r="F260" s="48"/>
      <c r="G260" s="48"/>
      <c r="H260" s="48"/>
      <c r="I260" s="48"/>
      <c r="J260" s="48"/>
      <c r="K260" s="48"/>
      <c r="L260" s="48"/>
      <c r="M260" s="129"/>
      <c r="N260" s="132"/>
      <c r="O260" s="141"/>
      <c r="P260" s="48"/>
      <c r="Q260" s="48"/>
      <c r="R260" s="48"/>
      <c r="S260" s="48"/>
      <c r="T260" s="48"/>
      <c r="U260" s="48"/>
      <c r="V260" s="48"/>
      <c r="W260" s="48"/>
      <c r="X260" s="48"/>
      <c r="Y260" s="48"/>
      <c r="Z260" s="48"/>
      <c r="AA260" s="129"/>
      <c r="AB260" s="132"/>
      <c r="AC260" s="141"/>
      <c r="AD260" s="94" t="str">
        <f>IF(O259="OK", "Yes", "No")</f>
        <v>No</v>
      </c>
      <c r="AE260" s="120"/>
      <c r="AF260" s="137"/>
    </row>
    <row r="261" spans="1:32" x14ac:dyDescent="0.25">
      <c r="A261" s="153"/>
      <c r="B261" s="47"/>
      <c r="C261" s="48"/>
      <c r="D261" s="48"/>
      <c r="E261" s="48"/>
      <c r="F261" s="48"/>
      <c r="G261" s="48"/>
      <c r="H261" s="48"/>
      <c r="I261" s="48"/>
      <c r="J261" s="48"/>
      <c r="K261" s="48"/>
      <c r="L261" s="48"/>
      <c r="M261" s="129"/>
      <c r="N261" s="132"/>
      <c r="O261" s="141"/>
      <c r="P261" s="48"/>
      <c r="Q261" s="48"/>
      <c r="R261" s="48"/>
      <c r="S261" s="48"/>
      <c r="T261" s="48"/>
      <c r="U261" s="48"/>
      <c r="V261" s="48"/>
      <c r="W261" s="48"/>
      <c r="X261" s="48"/>
      <c r="Y261" s="48"/>
      <c r="Z261" s="48"/>
      <c r="AA261" s="129"/>
      <c r="AB261" s="132"/>
      <c r="AC261" s="141"/>
      <c r="AD261" s="55" t="s">
        <v>63</v>
      </c>
      <c r="AE261" s="120"/>
      <c r="AF261" s="93" t="s">
        <v>86</v>
      </c>
    </row>
    <row r="262" spans="1:32" x14ac:dyDescent="0.25">
      <c r="A262" s="154"/>
      <c r="B262" s="47"/>
      <c r="C262" s="48"/>
      <c r="D262" s="48"/>
      <c r="E262" s="48"/>
      <c r="F262" s="48"/>
      <c r="G262" s="48"/>
      <c r="H262" s="48"/>
      <c r="I262" s="48"/>
      <c r="J262" s="48"/>
      <c r="K262" s="48"/>
      <c r="L262" s="48"/>
      <c r="M262" s="129"/>
      <c r="N262" s="132"/>
      <c r="O262" s="141"/>
      <c r="P262" s="48"/>
      <c r="Q262" s="48"/>
      <c r="R262" s="48"/>
      <c r="S262" s="48"/>
      <c r="T262" s="48"/>
      <c r="U262" s="48"/>
      <c r="V262" s="48"/>
      <c r="W262" s="48"/>
      <c r="X262" s="48"/>
      <c r="Y262" s="48"/>
      <c r="Z262" s="48"/>
      <c r="AA262" s="129"/>
      <c r="AB262" s="132"/>
      <c r="AC262" s="141"/>
      <c r="AD262" s="94" t="str">
        <f>IF(AC259="OK","Yes","No")</f>
        <v>No</v>
      </c>
      <c r="AE262" s="120"/>
      <c r="AF262" s="138"/>
    </row>
    <row r="263" spans="1:32" x14ac:dyDescent="0.25">
      <c r="A263" s="53" t="str">
        <f>IF(AD258="Cycle Complete", "", "Caution: Previous cycle incomplete")</f>
        <v>Caution: Previous cycle incomplete</v>
      </c>
      <c r="B263" s="49"/>
      <c r="C263" s="50"/>
      <c r="D263" s="50"/>
      <c r="E263" s="50"/>
      <c r="F263" s="50"/>
      <c r="G263" s="50"/>
      <c r="H263" s="50"/>
      <c r="I263" s="50"/>
      <c r="J263" s="50"/>
      <c r="K263" s="50"/>
      <c r="L263" s="50"/>
      <c r="M263" s="130"/>
      <c r="N263" s="133"/>
      <c r="O263" s="142"/>
      <c r="P263" s="50"/>
      <c r="Q263" s="50"/>
      <c r="R263" s="50"/>
      <c r="S263" s="50"/>
      <c r="T263" s="50"/>
      <c r="U263" s="50"/>
      <c r="V263" s="50"/>
      <c r="W263" s="50"/>
      <c r="X263" s="50"/>
      <c r="Y263" s="50"/>
      <c r="Z263" s="50"/>
      <c r="AA263" s="130"/>
      <c r="AB263" s="133"/>
      <c r="AC263" s="142"/>
      <c r="AD263" s="57" t="str">
        <f>IF(AND(AD260="Yes",AD262="Yes"),"Cycle Complete","Cycle Incomplete")</f>
        <v>Cycle Incomplete</v>
      </c>
      <c r="AE263" s="121"/>
      <c r="AF263" s="139"/>
    </row>
    <row r="264" spans="1:32" ht="15" customHeight="1" x14ac:dyDescent="0.25">
      <c r="A264" s="155"/>
      <c r="B264" s="33"/>
      <c r="C264" s="34"/>
      <c r="D264" s="34"/>
      <c r="E264" s="34"/>
      <c r="F264" s="34"/>
      <c r="G264" s="34"/>
      <c r="H264" s="34"/>
      <c r="I264" s="34"/>
      <c r="J264" s="34"/>
      <c r="K264" s="34"/>
      <c r="L264" s="34"/>
      <c r="M264" s="143"/>
      <c r="N264" s="122">
        <f>COUNTIF(C264:L268,"y")</f>
        <v>0</v>
      </c>
      <c r="O264" s="146" t="str">
        <f t="shared" ref="O264" si="100">IF(N264&gt;0,"OK","No Observation")</f>
        <v>No Observation</v>
      </c>
      <c r="P264" s="34"/>
      <c r="Q264" s="34"/>
      <c r="R264" s="34"/>
      <c r="S264" s="34"/>
      <c r="T264" s="34"/>
      <c r="U264" s="34"/>
      <c r="V264" s="34"/>
      <c r="W264" s="34"/>
      <c r="X264" s="34"/>
      <c r="Y264" s="34"/>
      <c r="Z264" s="34"/>
      <c r="AA264" s="143"/>
      <c r="AB264" s="163">
        <f>COUNTIF(P264:Z268,"Y")</f>
        <v>0</v>
      </c>
      <c r="AC264" s="161" t="str">
        <f t="shared" ref="AC264" si="101">IF(AB264&gt;0,"OK","No Debrief")</f>
        <v>No Debrief</v>
      </c>
      <c r="AD264" s="56" t="s">
        <v>62</v>
      </c>
      <c r="AE264" s="125"/>
      <c r="AF264" s="151"/>
    </row>
    <row r="265" spans="1:32" x14ac:dyDescent="0.25">
      <c r="A265" s="156"/>
      <c r="B265" s="35"/>
      <c r="C265" s="36"/>
      <c r="D265" s="36"/>
      <c r="E265" s="36"/>
      <c r="F265" s="36"/>
      <c r="G265" s="36"/>
      <c r="H265" s="36"/>
      <c r="I265" s="36"/>
      <c r="J265" s="36"/>
      <c r="K265" s="36"/>
      <c r="L265" s="36"/>
      <c r="M265" s="144"/>
      <c r="N265" s="123"/>
      <c r="O265" s="147"/>
      <c r="P265" s="36"/>
      <c r="Q265" s="36"/>
      <c r="R265" s="36"/>
      <c r="S265" s="36"/>
      <c r="T265" s="36"/>
      <c r="U265" s="36"/>
      <c r="V265" s="36"/>
      <c r="W265" s="36"/>
      <c r="X265" s="36"/>
      <c r="Y265" s="36"/>
      <c r="Z265" s="36"/>
      <c r="AA265" s="144"/>
      <c r="AB265" s="123"/>
      <c r="AC265" s="147"/>
      <c r="AD265" s="94" t="str">
        <f>IF(O264="OK", "Yes", "No")</f>
        <v>No</v>
      </c>
      <c r="AE265" s="126"/>
      <c r="AF265" s="150"/>
    </row>
    <row r="266" spans="1:32" x14ac:dyDescent="0.25">
      <c r="A266" s="156"/>
      <c r="B266" s="35"/>
      <c r="C266" s="36"/>
      <c r="D266" s="36"/>
      <c r="E266" s="36"/>
      <c r="F266" s="36"/>
      <c r="G266" s="36"/>
      <c r="H266" s="36"/>
      <c r="I266" s="36"/>
      <c r="J266" s="36"/>
      <c r="K266" s="36"/>
      <c r="L266" s="36"/>
      <c r="M266" s="144"/>
      <c r="N266" s="123"/>
      <c r="O266" s="147"/>
      <c r="P266" s="36"/>
      <c r="Q266" s="36"/>
      <c r="R266" s="36"/>
      <c r="S266" s="36"/>
      <c r="T266" s="36"/>
      <c r="U266" s="36"/>
      <c r="V266" s="36"/>
      <c r="W266" s="36"/>
      <c r="X266" s="36"/>
      <c r="Y266" s="36"/>
      <c r="Z266" s="36"/>
      <c r="AA266" s="144"/>
      <c r="AB266" s="123"/>
      <c r="AC266" s="147"/>
      <c r="AD266" s="55" t="s">
        <v>63</v>
      </c>
      <c r="AE266" s="126"/>
      <c r="AF266" s="93" t="s">
        <v>86</v>
      </c>
    </row>
    <row r="267" spans="1:32" x14ac:dyDescent="0.25">
      <c r="A267" s="157"/>
      <c r="B267" s="35"/>
      <c r="C267" s="36"/>
      <c r="D267" s="36"/>
      <c r="E267" s="36"/>
      <c r="F267" s="36"/>
      <c r="G267" s="36"/>
      <c r="H267" s="36"/>
      <c r="I267" s="36"/>
      <c r="J267" s="36"/>
      <c r="K267" s="36"/>
      <c r="L267" s="36"/>
      <c r="M267" s="144"/>
      <c r="N267" s="123"/>
      <c r="O267" s="147"/>
      <c r="P267" s="36"/>
      <c r="Q267" s="36"/>
      <c r="R267" s="36"/>
      <c r="S267" s="36"/>
      <c r="T267" s="36"/>
      <c r="U267" s="36"/>
      <c r="V267" s="36"/>
      <c r="W267" s="36"/>
      <c r="X267" s="36"/>
      <c r="Y267" s="36"/>
      <c r="Z267" s="36"/>
      <c r="AA267" s="144"/>
      <c r="AB267" s="123"/>
      <c r="AC267" s="147"/>
      <c r="AD267" s="94" t="str">
        <f>IF(AC264="OK","Yes","No")</f>
        <v>No</v>
      </c>
      <c r="AE267" s="126"/>
      <c r="AF267" s="134"/>
    </row>
    <row r="268" spans="1:32" x14ac:dyDescent="0.25">
      <c r="A268" s="71" t="str">
        <f>IF(AD263="Cycle Complete", "", "Caution: Previous cycle incomplete")</f>
        <v>Caution: Previous cycle incomplete</v>
      </c>
      <c r="B268" s="37"/>
      <c r="C268" s="38"/>
      <c r="D268" s="38"/>
      <c r="E268" s="38"/>
      <c r="F268" s="38"/>
      <c r="G268" s="38"/>
      <c r="H268" s="38"/>
      <c r="I268" s="38"/>
      <c r="J268" s="38"/>
      <c r="K268" s="38"/>
      <c r="L268" s="38"/>
      <c r="M268" s="145"/>
      <c r="N268" s="124"/>
      <c r="O268" s="148"/>
      <c r="P268" s="38"/>
      <c r="Q268" s="38"/>
      <c r="R268" s="38"/>
      <c r="S268" s="38"/>
      <c r="T268" s="38"/>
      <c r="U268" s="38"/>
      <c r="V268" s="38"/>
      <c r="W268" s="38"/>
      <c r="X268" s="38"/>
      <c r="Y268" s="38"/>
      <c r="Z268" s="38"/>
      <c r="AA268" s="145"/>
      <c r="AB268" s="124"/>
      <c r="AC268" s="148"/>
      <c r="AD268" s="57" t="str">
        <f>IF(AND(AD265="Yes",AD267="Yes"),"Cycle Complete","Cycle Incomplete")</f>
        <v>Cycle Incomplete</v>
      </c>
      <c r="AE268" s="127"/>
      <c r="AF268" s="135"/>
    </row>
  </sheetData>
  <sheetProtection algorithmName="SHA-512" hashValue="oCGiISQM9xwpC2LZKV8xFGE6ql0aY5DCfNHIu+Azf73OGgrjOnQYz7dwBNxuOa+lcDjQEMy6VDM1UDG6dnr8ng==" saltValue="bf5RhHb4solujHI/TaajZA==" spinCount="100000" sheet="1" selectLockedCells="1"/>
  <mergeCells count="534">
    <mergeCell ref="A264:A267"/>
    <mergeCell ref="N264:N268"/>
    <mergeCell ref="O264:O268"/>
    <mergeCell ref="AB264:AB268"/>
    <mergeCell ref="AC264:AC268"/>
    <mergeCell ref="M264:M268"/>
    <mergeCell ref="AA264:AA268"/>
    <mergeCell ref="AE264:AE268"/>
    <mergeCell ref="AF264:AF265"/>
    <mergeCell ref="AF267:AF268"/>
    <mergeCell ref="AE254:AE258"/>
    <mergeCell ref="AF254:AF255"/>
    <mergeCell ref="AF257:AF258"/>
    <mergeCell ref="A259:A262"/>
    <mergeCell ref="N259:N263"/>
    <mergeCell ref="O259:O263"/>
    <mergeCell ref="AB259:AB263"/>
    <mergeCell ref="AC259:AC263"/>
    <mergeCell ref="M259:M263"/>
    <mergeCell ref="AA259:AA263"/>
    <mergeCell ref="AE259:AE263"/>
    <mergeCell ref="AF259:AF260"/>
    <mergeCell ref="AF262:AF263"/>
    <mergeCell ref="A249:A252"/>
    <mergeCell ref="N249:N253"/>
    <mergeCell ref="O249:O253"/>
    <mergeCell ref="AB249:AB253"/>
    <mergeCell ref="AC249:AC253"/>
    <mergeCell ref="A254:A257"/>
    <mergeCell ref="N254:N258"/>
    <mergeCell ref="O254:O258"/>
    <mergeCell ref="AB254:AB258"/>
    <mergeCell ref="AC254:AC258"/>
    <mergeCell ref="M254:M258"/>
    <mergeCell ref="AA254:AA258"/>
    <mergeCell ref="A244:A247"/>
    <mergeCell ref="N244:N248"/>
    <mergeCell ref="O244:O248"/>
    <mergeCell ref="AB244:AB248"/>
    <mergeCell ref="AC244:AC248"/>
    <mergeCell ref="A239:A242"/>
    <mergeCell ref="N239:N243"/>
    <mergeCell ref="O239:O243"/>
    <mergeCell ref="AB239:AB243"/>
    <mergeCell ref="AC239:AC243"/>
    <mergeCell ref="M239:M243"/>
    <mergeCell ref="AA239:AA243"/>
    <mergeCell ref="A234:A237"/>
    <mergeCell ref="N234:N238"/>
    <mergeCell ref="O234:O238"/>
    <mergeCell ref="AB234:AB238"/>
    <mergeCell ref="AC234:AC238"/>
    <mergeCell ref="M234:M238"/>
    <mergeCell ref="AA234:AA238"/>
    <mergeCell ref="AE234:AE238"/>
    <mergeCell ref="AF234:AF235"/>
    <mergeCell ref="AF237:AF238"/>
    <mergeCell ref="A224:A227"/>
    <mergeCell ref="N224:N228"/>
    <mergeCell ref="O224:O228"/>
    <mergeCell ref="AB224:AB228"/>
    <mergeCell ref="AC224:AC228"/>
    <mergeCell ref="A229:A232"/>
    <mergeCell ref="N229:N233"/>
    <mergeCell ref="O229:O233"/>
    <mergeCell ref="AB229:AB233"/>
    <mergeCell ref="AC229:AC233"/>
    <mergeCell ref="A219:A222"/>
    <mergeCell ref="N219:N223"/>
    <mergeCell ref="O219:O223"/>
    <mergeCell ref="AB219:AB223"/>
    <mergeCell ref="AC219:AC223"/>
    <mergeCell ref="N214:N218"/>
    <mergeCell ref="O214:O218"/>
    <mergeCell ref="AB214:AB218"/>
    <mergeCell ref="AC214:AC218"/>
    <mergeCell ref="A214:A217"/>
    <mergeCell ref="M219:M223"/>
    <mergeCell ref="AA219:AA223"/>
    <mergeCell ref="A209:A212"/>
    <mergeCell ref="N209:N213"/>
    <mergeCell ref="O209:O213"/>
    <mergeCell ref="AB209:AB213"/>
    <mergeCell ref="AC209:AC213"/>
    <mergeCell ref="A204:A207"/>
    <mergeCell ref="N204:N208"/>
    <mergeCell ref="O204:O208"/>
    <mergeCell ref="AB204:AB208"/>
    <mergeCell ref="AC204:AC208"/>
    <mergeCell ref="M204:M208"/>
    <mergeCell ref="AA204:AA208"/>
    <mergeCell ref="AE189:AE193"/>
    <mergeCell ref="AF189:AF190"/>
    <mergeCell ref="AF192:AF193"/>
    <mergeCell ref="A194:A197"/>
    <mergeCell ref="N194:N198"/>
    <mergeCell ref="O194:O198"/>
    <mergeCell ref="AB194:AB198"/>
    <mergeCell ref="AC194:AC198"/>
    <mergeCell ref="M194:M198"/>
    <mergeCell ref="AA194:AA198"/>
    <mergeCell ref="AE194:AE198"/>
    <mergeCell ref="AF194:AF195"/>
    <mergeCell ref="AF197:AF198"/>
    <mergeCell ref="A184:A187"/>
    <mergeCell ref="N184:N188"/>
    <mergeCell ref="O184:O188"/>
    <mergeCell ref="AB184:AB188"/>
    <mergeCell ref="AC184:AC188"/>
    <mergeCell ref="A189:A192"/>
    <mergeCell ref="N189:N193"/>
    <mergeCell ref="O189:O193"/>
    <mergeCell ref="AB189:AB193"/>
    <mergeCell ref="AC189:AC193"/>
    <mergeCell ref="M189:M193"/>
    <mergeCell ref="AA189:AA193"/>
    <mergeCell ref="A179:A182"/>
    <mergeCell ref="N179:N183"/>
    <mergeCell ref="O179:O183"/>
    <mergeCell ref="AB179:AB183"/>
    <mergeCell ref="AC179:AC183"/>
    <mergeCell ref="A174:A177"/>
    <mergeCell ref="N174:N178"/>
    <mergeCell ref="M174:M178"/>
    <mergeCell ref="AA174:AA178"/>
    <mergeCell ref="AE159:AE163"/>
    <mergeCell ref="AF159:AF160"/>
    <mergeCell ref="AF162:AF163"/>
    <mergeCell ref="A164:A167"/>
    <mergeCell ref="N164:N168"/>
    <mergeCell ref="O164:O168"/>
    <mergeCell ref="AB164:AB168"/>
    <mergeCell ref="AC164:AC168"/>
    <mergeCell ref="M164:M168"/>
    <mergeCell ref="AA164:AA168"/>
    <mergeCell ref="AE164:AE168"/>
    <mergeCell ref="AF164:AF165"/>
    <mergeCell ref="AF167:AF168"/>
    <mergeCell ref="A154:A157"/>
    <mergeCell ref="N154:N158"/>
    <mergeCell ref="O154:O158"/>
    <mergeCell ref="AB154:AB158"/>
    <mergeCell ref="AC154:AC158"/>
    <mergeCell ref="A159:A162"/>
    <mergeCell ref="N159:N163"/>
    <mergeCell ref="O159:O163"/>
    <mergeCell ref="AB159:AB163"/>
    <mergeCell ref="AC159:AC163"/>
    <mergeCell ref="M159:M163"/>
    <mergeCell ref="AA159:AA163"/>
    <mergeCell ref="A149:A152"/>
    <mergeCell ref="N149:N153"/>
    <mergeCell ref="O149:O153"/>
    <mergeCell ref="AB149:AB153"/>
    <mergeCell ref="AC149:AC153"/>
    <mergeCell ref="A144:A147"/>
    <mergeCell ref="N144:N148"/>
    <mergeCell ref="M144:M148"/>
    <mergeCell ref="AA144:AA148"/>
    <mergeCell ref="A129:A132"/>
    <mergeCell ref="N129:N133"/>
    <mergeCell ref="O129:O133"/>
    <mergeCell ref="AB129:AB133"/>
    <mergeCell ref="AC129:AC133"/>
    <mergeCell ref="A134:A137"/>
    <mergeCell ref="N134:N138"/>
    <mergeCell ref="O134:O138"/>
    <mergeCell ref="AB134:AB138"/>
    <mergeCell ref="AC134:AC138"/>
    <mergeCell ref="A124:A127"/>
    <mergeCell ref="N124:N128"/>
    <mergeCell ref="O124:O128"/>
    <mergeCell ref="AB124:AB128"/>
    <mergeCell ref="AC124:AC128"/>
    <mergeCell ref="A119:A122"/>
    <mergeCell ref="N119:N123"/>
    <mergeCell ref="O119:O123"/>
    <mergeCell ref="M124:M128"/>
    <mergeCell ref="AA124:AA128"/>
    <mergeCell ref="A114:A117"/>
    <mergeCell ref="N114:N118"/>
    <mergeCell ref="O114:O118"/>
    <mergeCell ref="AB114:AB118"/>
    <mergeCell ref="AC114:AC118"/>
    <mergeCell ref="A109:A112"/>
    <mergeCell ref="N109:N113"/>
    <mergeCell ref="O109:O113"/>
    <mergeCell ref="AB109:AB113"/>
    <mergeCell ref="AC109:AC113"/>
    <mergeCell ref="M109:M113"/>
    <mergeCell ref="AA109:AA113"/>
    <mergeCell ref="A99:A102"/>
    <mergeCell ref="N99:N103"/>
    <mergeCell ref="O99:O103"/>
    <mergeCell ref="AB99:AB103"/>
    <mergeCell ref="AC99:AC103"/>
    <mergeCell ref="A104:A107"/>
    <mergeCell ref="N104:N108"/>
    <mergeCell ref="O104:O108"/>
    <mergeCell ref="AB104:AB108"/>
    <mergeCell ref="AC104:AC108"/>
    <mergeCell ref="A94:A97"/>
    <mergeCell ref="N94:N98"/>
    <mergeCell ref="O94:O98"/>
    <mergeCell ref="AB94:AB98"/>
    <mergeCell ref="AC94:AC98"/>
    <mergeCell ref="A89:A92"/>
    <mergeCell ref="N89:N93"/>
    <mergeCell ref="O89:O93"/>
    <mergeCell ref="M94:M98"/>
    <mergeCell ref="AA94:AA98"/>
    <mergeCell ref="A84:A87"/>
    <mergeCell ref="N84:N88"/>
    <mergeCell ref="O84:O88"/>
    <mergeCell ref="AB84:AB88"/>
    <mergeCell ref="AC84:AC88"/>
    <mergeCell ref="A79:A82"/>
    <mergeCell ref="N79:N83"/>
    <mergeCell ref="O79:O83"/>
    <mergeCell ref="AB79:AB83"/>
    <mergeCell ref="AC79:AC83"/>
    <mergeCell ref="M79:M83"/>
    <mergeCell ref="AA79:AA83"/>
    <mergeCell ref="AE69:AE73"/>
    <mergeCell ref="AF69:AF70"/>
    <mergeCell ref="AF72:AF73"/>
    <mergeCell ref="A74:A77"/>
    <mergeCell ref="N74:N78"/>
    <mergeCell ref="O74:O78"/>
    <mergeCell ref="AB74:AB78"/>
    <mergeCell ref="AC74:AC78"/>
    <mergeCell ref="M74:M78"/>
    <mergeCell ref="AA74:AA78"/>
    <mergeCell ref="AE74:AE78"/>
    <mergeCell ref="AF74:AF75"/>
    <mergeCell ref="AF77:AF78"/>
    <mergeCell ref="A64:A67"/>
    <mergeCell ref="N64:N68"/>
    <mergeCell ref="O64:O68"/>
    <mergeCell ref="AB64:AB68"/>
    <mergeCell ref="AC64:AC68"/>
    <mergeCell ref="A69:A72"/>
    <mergeCell ref="N69:N73"/>
    <mergeCell ref="O69:O73"/>
    <mergeCell ref="AB69:AB73"/>
    <mergeCell ref="AC69:AC73"/>
    <mergeCell ref="M69:M73"/>
    <mergeCell ref="AA69:AA73"/>
    <mergeCell ref="A59:A62"/>
    <mergeCell ref="N59:N63"/>
    <mergeCell ref="O59:O63"/>
    <mergeCell ref="AB59:AB63"/>
    <mergeCell ref="AC59:AC63"/>
    <mergeCell ref="A54:A57"/>
    <mergeCell ref="N54:N58"/>
    <mergeCell ref="M54:M58"/>
    <mergeCell ref="AA54:AA58"/>
    <mergeCell ref="A44:A47"/>
    <mergeCell ref="N44:N48"/>
    <mergeCell ref="O44:O48"/>
    <mergeCell ref="AB44:AB48"/>
    <mergeCell ref="AC44:AC48"/>
    <mergeCell ref="M44:M48"/>
    <mergeCell ref="AA44:AA48"/>
    <mergeCell ref="AE44:AE48"/>
    <mergeCell ref="AF44:AF45"/>
    <mergeCell ref="AF47:AF48"/>
    <mergeCell ref="AE34:AE38"/>
    <mergeCell ref="AF34:AF35"/>
    <mergeCell ref="AF37:AF38"/>
    <mergeCell ref="A39:A42"/>
    <mergeCell ref="N39:N43"/>
    <mergeCell ref="O39:O43"/>
    <mergeCell ref="AB39:AB43"/>
    <mergeCell ref="AC39:AC43"/>
    <mergeCell ref="M39:M43"/>
    <mergeCell ref="AA39:AA43"/>
    <mergeCell ref="AE39:AE43"/>
    <mergeCell ref="AF39:AF40"/>
    <mergeCell ref="AF42:AF43"/>
    <mergeCell ref="A29:A32"/>
    <mergeCell ref="N29:N33"/>
    <mergeCell ref="O29:O33"/>
    <mergeCell ref="AB29:AB33"/>
    <mergeCell ref="AC29:AC33"/>
    <mergeCell ref="A34:A37"/>
    <mergeCell ref="N34:N38"/>
    <mergeCell ref="O34:O38"/>
    <mergeCell ref="AB34:AB38"/>
    <mergeCell ref="AC34:AC38"/>
    <mergeCell ref="M34:M38"/>
    <mergeCell ref="AA34:AA38"/>
    <mergeCell ref="A24:A27"/>
    <mergeCell ref="N24:N28"/>
    <mergeCell ref="O24:O28"/>
    <mergeCell ref="AB24:AB28"/>
    <mergeCell ref="AC24:AC28"/>
    <mergeCell ref="A19:A22"/>
    <mergeCell ref="N19:N23"/>
    <mergeCell ref="O19:O23"/>
    <mergeCell ref="M19:M23"/>
    <mergeCell ref="AA19:AA23"/>
    <mergeCell ref="A14:A17"/>
    <mergeCell ref="N14:N18"/>
    <mergeCell ref="O14:O18"/>
    <mergeCell ref="AB14:AB18"/>
    <mergeCell ref="AC14:AC18"/>
    <mergeCell ref="M14:M18"/>
    <mergeCell ref="AA14:AA18"/>
    <mergeCell ref="AE14:AE18"/>
    <mergeCell ref="AF14:AF15"/>
    <mergeCell ref="AF17:AF18"/>
    <mergeCell ref="A9:A12"/>
    <mergeCell ref="N9:N13"/>
    <mergeCell ref="O9:O13"/>
    <mergeCell ref="AB9:AB13"/>
    <mergeCell ref="AC9:AC13"/>
    <mergeCell ref="M9:M13"/>
    <mergeCell ref="AA9:AA13"/>
    <mergeCell ref="AE9:AE13"/>
    <mergeCell ref="AF9:AF10"/>
    <mergeCell ref="AF12:AF13"/>
    <mergeCell ref="A4:A8"/>
    <mergeCell ref="N4:N8"/>
    <mergeCell ref="O4:O8"/>
    <mergeCell ref="AB4:AB8"/>
    <mergeCell ref="AC4:AC8"/>
    <mergeCell ref="C1:O2"/>
    <mergeCell ref="P1:AC2"/>
    <mergeCell ref="AD1:AD3"/>
    <mergeCell ref="AE1:AF2"/>
    <mergeCell ref="M4:M8"/>
    <mergeCell ref="AA4:AA8"/>
    <mergeCell ref="AE4:AE8"/>
    <mergeCell ref="AF4:AF5"/>
    <mergeCell ref="AF7:AF8"/>
    <mergeCell ref="A199:A202"/>
    <mergeCell ref="N199:N203"/>
    <mergeCell ref="O199:O203"/>
    <mergeCell ref="AB199:AB203"/>
    <mergeCell ref="AC199:AC203"/>
    <mergeCell ref="M199:M203"/>
    <mergeCell ref="AA199:AA203"/>
    <mergeCell ref="AE199:AE203"/>
    <mergeCell ref="AF199:AF200"/>
    <mergeCell ref="AF202:AF203"/>
    <mergeCell ref="A169:A172"/>
    <mergeCell ref="N169:N173"/>
    <mergeCell ref="O169:O173"/>
    <mergeCell ref="AB169:AB173"/>
    <mergeCell ref="AC169:AC173"/>
    <mergeCell ref="M169:M173"/>
    <mergeCell ref="AA169:AA173"/>
    <mergeCell ref="AE169:AE173"/>
    <mergeCell ref="AF169:AF170"/>
    <mergeCell ref="AF172:AF173"/>
    <mergeCell ref="A139:A142"/>
    <mergeCell ref="N139:N143"/>
    <mergeCell ref="O139:O143"/>
    <mergeCell ref="AB139:AB143"/>
    <mergeCell ref="AC139:AC143"/>
    <mergeCell ref="M139:M143"/>
    <mergeCell ref="AA139:AA143"/>
    <mergeCell ref="AE139:AE143"/>
    <mergeCell ref="AF139:AF140"/>
    <mergeCell ref="AF142:AF143"/>
    <mergeCell ref="A49:A52"/>
    <mergeCell ref="N49:N53"/>
    <mergeCell ref="O49:O53"/>
    <mergeCell ref="AB49:AB53"/>
    <mergeCell ref="AC49:AC53"/>
    <mergeCell ref="M49:M53"/>
    <mergeCell ref="AA49:AA53"/>
    <mergeCell ref="AE49:AE53"/>
    <mergeCell ref="AF49:AF50"/>
    <mergeCell ref="AF52:AF53"/>
    <mergeCell ref="AF22:AF23"/>
    <mergeCell ref="M24:M28"/>
    <mergeCell ref="AA24:AA28"/>
    <mergeCell ref="AE24:AE28"/>
    <mergeCell ref="AF24:AF25"/>
    <mergeCell ref="AF27:AF28"/>
    <mergeCell ref="M29:M33"/>
    <mergeCell ref="AA29:AA33"/>
    <mergeCell ref="AE29:AE33"/>
    <mergeCell ref="AF29:AF30"/>
    <mergeCell ref="AF32:AF33"/>
    <mergeCell ref="AB19:AB23"/>
    <mergeCell ref="AC19:AC23"/>
    <mergeCell ref="AE19:AE23"/>
    <mergeCell ref="AF19:AF20"/>
    <mergeCell ref="AF57:AF58"/>
    <mergeCell ref="M59:M63"/>
    <mergeCell ref="AA59:AA63"/>
    <mergeCell ref="AE59:AE63"/>
    <mergeCell ref="AF59:AF60"/>
    <mergeCell ref="AF62:AF63"/>
    <mergeCell ref="M64:M68"/>
    <mergeCell ref="AA64:AA68"/>
    <mergeCell ref="AE64:AE68"/>
    <mergeCell ref="AF64:AF65"/>
    <mergeCell ref="AF67:AF68"/>
    <mergeCell ref="O54:O58"/>
    <mergeCell ref="AB54:AB58"/>
    <mergeCell ref="AC54:AC58"/>
    <mergeCell ref="AE54:AE58"/>
    <mergeCell ref="AF54:AF55"/>
    <mergeCell ref="AF82:AF83"/>
    <mergeCell ref="M84:M88"/>
    <mergeCell ref="AA84:AA88"/>
    <mergeCell ref="AE84:AE88"/>
    <mergeCell ref="AF84:AF85"/>
    <mergeCell ref="AF87:AF88"/>
    <mergeCell ref="M89:M93"/>
    <mergeCell ref="AA89:AA93"/>
    <mergeCell ref="AE89:AE93"/>
    <mergeCell ref="AF89:AF90"/>
    <mergeCell ref="AF92:AF93"/>
    <mergeCell ref="AE79:AE83"/>
    <mergeCell ref="AF79:AF80"/>
    <mergeCell ref="AB89:AB93"/>
    <mergeCell ref="AC89:AC93"/>
    <mergeCell ref="AF97:AF98"/>
    <mergeCell ref="M99:M103"/>
    <mergeCell ref="AA99:AA103"/>
    <mergeCell ref="AE99:AE103"/>
    <mergeCell ref="AF99:AF100"/>
    <mergeCell ref="AF102:AF103"/>
    <mergeCell ref="M104:M108"/>
    <mergeCell ref="AA104:AA108"/>
    <mergeCell ref="AE104:AE108"/>
    <mergeCell ref="AF104:AF105"/>
    <mergeCell ref="AF107:AF108"/>
    <mergeCell ref="AE94:AE98"/>
    <mergeCell ref="AF94:AF95"/>
    <mergeCell ref="AF112:AF113"/>
    <mergeCell ref="M114:M118"/>
    <mergeCell ref="AA114:AA118"/>
    <mergeCell ref="AE114:AE118"/>
    <mergeCell ref="AF114:AF115"/>
    <mergeCell ref="AF117:AF118"/>
    <mergeCell ref="M119:M123"/>
    <mergeCell ref="AA119:AA123"/>
    <mergeCell ref="AE119:AE123"/>
    <mergeCell ref="AF119:AF120"/>
    <mergeCell ref="AF122:AF123"/>
    <mergeCell ref="AE109:AE113"/>
    <mergeCell ref="AF109:AF110"/>
    <mergeCell ref="AB119:AB123"/>
    <mergeCell ref="AC119:AC123"/>
    <mergeCell ref="AF127:AF128"/>
    <mergeCell ref="M129:M133"/>
    <mergeCell ref="AA129:AA133"/>
    <mergeCell ref="AE129:AE133"/>
    <mergeCell ref="AF129:AF130"/>
    <mergeCell ref="AF132:AF133"/>
    <mergeCell ref="M134:M138"/>
    <mergeCell ref="AA134:AA138"/>
    <mergeCell ref="AE134:AE138"/>
    <mergeCell ref="AF134:AF135"/>
    <mergeCell ref="AF137:AF138"/>
    <mergeCell ref="AE124:AE128"/>
    <mergeCell ref="AF124:AF125"/>
    <mergeCell ref="AF147:AF148"/>
    <mergeCell ref="M149:M153"/>
    <mergeCell ref="AA149:AA153"/>
    <mergeCell ref="AE149:AE153"/>
    <mergeCell ref="AF149:AF150"/>
    <mergeCell ref="AF152:AF153"/>
    <mergeCell ref="M154:M158"/>
    <mergeCell ref="AA154:AA158"/>
    <mergeCell ref="AE154:AE158"/>
    <mergeCell ref="AF154:AF155"/>
    <mergeCell ref="AF157:AF158"/>
    <mergeCell ref="O144:O148"/>
    <mergeCell ref="AB144:AB148"/>
    <mergeCell ref="AC144:AC148"/>
    <mergeCell ref="AE144:AE148"/>
    <mergeCell ref="AF144:AF145"/>
    <mergeCell ref="AF177:AF178"/>
    <mergeCell ref="M179:M183"/>
    <mergeCell ref="AA179:AA183"/>
    <mergeCell ref="AE179:AE183"/>
    <mergeCell ref="AF179:AF180"/>
    <mergeCell ref="AF182:AF183"/>
    <mergeCell ref="M184:M188"/>
    <mergeCell ref="AA184:AA188"/>
    <mergeCell ref="AE184:AE188"/>
    <mergeCell ref="AF184:AF185"/>
    <mergeCell ref="AF187:AF188"/>
    <mergeCell ref="O174:O178"/>
    <mergeCell ref="AB174:AB178"/>
    <mergeCell ref="AC174:AC178"/>
    <mergeCell ref="AE174:AE178"/>
    <mergeCell ref="AF174:AF175"/>
    <mergeCell ref="AF207:AF208"/>
    <mergeCell ref="M209:M213"/>
    <mergeCell ref="AA209:AA213"/>
    <mergeCell ref="AE209:AE213"/>
    <mergeCell ref="AF209:AF210"/>
    <mergeCell ref="AF212:AF213"/>
    <mergeCell ref="M214:M218"/>
    <mergeCell ref="AA214:AA218"/>
    <mergeCell ref="AE214:AE218"/>
    <mergeCell ref="AF214:AF215"/>
    <mergeCell ref="AF217:AF218"/>
    <mergeCell ref="AE204:AE208"/>
    <mergeCell ref="AF204:AF205"/>
    <mergeCell ref="AF222:AF223"/>
    <mergeCell ref="M224:M228"/>
    <mergeCell ref="AA224:AA228"/>
    <mergeCell ref="AE224:AE228"/>
    <mergeCell ref="AF224:AF225"/>
    <mergeCell ref="AF227:AF228"/>
    <mergeCell ref="M229:M233"/>
    <mergeCell ref="AA229:AA233"/>
    <mergeCell ref="AE229:AE233"/>
    <mergeCell ref="AF229:AF230"/>
    <mergeCell ref="AF232:AF233"/>
    <mergeCell ref="AE219:AE223"/>
    <mergeCell ref="AF219:AF220"/>
    <mergeCell ref="AF242:AF243"/>
    <mergeCell ref="M244:M248"/>
    <mergeCell ref="AA244:AA248"/>
    <mergeCell ref="AE244:AE248"/>
    <mergeCell ref="AF244:AF245"/>
    <mergeCell ref="AF247:AF248"/>
    <mergeCell ref="M249:M253"/>
    <mergeCell ref="AA249:AA253"/>
    <mergeCell ref="AE249:AE253"/>
    <mergeCell ref="AF249:AF250"/>
    <mergeCell ref="AF252:AF253"/>
    <mergeCell ref="AE239:AE243"/>
    <mergeCell ref="AF239:AF240"/>
  </mergeCells>
  <conditionalFormatting sqref="AD214:AD268">
    <cfRule type="containsText" dxfId="877" priority="5" operator="containsText" text="Cycle Incomplete">
      <formula>NOT(ISERROR(SEARCH("Cycle Incomplete",AD214)))</formula>
    </cfRule>
    <cfRule type="containsText" dxfId="876" priority="6" operator="containsText" text="No">
      <formula>NOT(ISERROR(SEARCH("No",AD214)))</formula>
    </cfRule>
  </conditionalFormatting>
  <conditionalFormatting sqref="AD214:AD268">
    <cfRule type="containsText" dxfId="875" priority="4" operator="containsText" text="Cycle Complete">
      <formula>NOT(ISERROR(SEARCH("Cycle Complete",AD214)))</formula>
    </cfRule>
  </conditionalFormatting>
  <conditionalFormatting sqref="AD4:AD213">
    <cfRule type="containsText" dxfId="874" priority="2" operator="containsText" text="Cycle Incomplete">
      <formula>NOT(ISERROR(SEARCH("Cycle Incomplete",AD4)))</formula>
    </cfRule>
    <cfRule type="containsText" dxfId="873" priority="3" operator="containsText" text="No">
      <formula>NOT(ISERROR(SEARCH("No",AD4)))</formula>
    </cfRule>
  </conditionalFormatting>
  <conditionalFormatting sqref="AD4:AD213">
    <cfRule type="containsText" dxfId="872" priority="1" operator="containsText" text="Cycle Complete">
      <formula>NOT(ISERROR(SEARCH("Cycle Complete",AD4)))</formula>
    </cfRule>
  </conditionalFormatting>
  <dataValidations count="3">
    <dataValidation type="whole" allowBlank="1" showInputMessage="1" showErrorMessage="1" sqref="P269:Z1048576 C269:L1048576" xr:uid="{84479437-6952-436F-84CB-790C20DA58D8}">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A4:AA268" xr:uid="{4AF0D881-549A-44FC-9903-34ECBC058A45}">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M4:M268" xr:uid="{F2890E1F-61F0-46AF-BA0B-69CC4599BABE}">
      <formula1>0</formula1>
    </dataValidation>
  </dataValidations>
  <pageMargins left="0.7" right="0.7" top="0.75" bottom="0.75" header="0.3" footer="0.3"/>
  <pageSetup scale="29" fitToHeight="0" orientation="landscape"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B98985A8-DA62-4574-A4ED-0282C00B49CE}">
          <x14:formula1>
            <xm:f>Lists!$D$2:$D$3</xm:f>
          </x14:formula1>
          <xm:sqref>AF4 AF9 AF14 AF19 AF24 AF29 AF34 AF39 AF44 AF49 AF54 AF59 AF64 AF69 AF74 AF79 AF84 AF89 AF94 AF99 AF104 AF109 AF114 AF119 AF124 AF129 AF264 AF144 AF149 AF154 AF159 AF164 AF169 AF174 AF179 AF184 AF189 AF194 AF199 AF204 AF209 AF214 AF219 AF224 AF229 AF234 AF239 AF244 AF249 AF254 AF259 AF269:AF1048576 AF134:AF135 AF139</xm:sqref>
        </x14:dataValidation>
        <x14:dataValidation type="list" allowBlank="1" showInputMessage="1" showErrorMessage="1" xr:uid="{A6DEFFED-E1CB-454E-8117-8484B9C91C61}">
          <x14:formula1>
            <xm:f>Lists!$A$2:$A$51</xm:f>
          </x14:formula1>
          <xm:sqref>A269:A1048576</xm:sqref>
        </x14:dataValidation>
        <x14:dataValidation type="list" allowBlank="1" showInputMessage="1" showErrorMessage="1" xr:uid="{74DEE4ED-8E62-437E-BAB6-A7A61D1A094B}">
          <x14:formula1>
            <xm:f>Lists!$C$2:$C$12</xm:f>
          </x14:formula1>
          <xm:sqref>AE4:AE1048576</xm:sqref>
        </x14:dataValidation>
        <x14:dataValidation type="list" allowBlank="1" showInputMessage="1" showErrorMessage="1" xr:uid="{B31248E8-D3C6-409C-96E8-D4B8331BD744}">
          <x14:formula1>
            <xm:f>Lists!$B$2:$B$11</xm:f>
          </x14:formula1>
          <xm:sqref>AF7:AF8 AF12:AF13 AF17:AF18 AF22:AF23 AF27:AF28 AF32:AF33 AF37:AF38 AF42:AF43 AF47:AF48 AF52:AF53 AF57:AF58 AF62:AF63 AF67:AF68 AF72:AF73 AF77:AF78 AF82:AF83 AF87:AF88 AF92:AF93 AF97:AF98 AF102:AF103 AF107:AF108 AF112:AF113 AF117:AF118 AF122:AF123 AF127:AF128 AF132:AF133 AF142:AF143 AF147:AF148 AF152:AF153 AF157:AF158 AF162:AF163 AF167:AF168 AF172:AF173 AF177:AF178 AF182:AF183 AF187:AF188 AF192:AF193 AF197:AF198 AF202:AF203 AF207:AF208 AF212:AF213 AF217:AF218 AF222:AF223 AF227:AF228 AF232:AF233 AF237:AF238 AF242:AF243 AF247:AF248 AF252:AF253 AF257:AF258 AF262:AF263 AF267:AF268 AF137:AF138</xm:sqref>
        </x14:dataValidation>
        <x14:dataValidation type="list" allowBlank="1" showInputMessage="1" showErrorMessage="1" xr:uid="{3FED644B-FE73-4154-8998-629246BA6D08}">
          <x14:formula1>
            <xm:f>Lists!$E$2:$E$3</xm:f>
          </x14:formula1>
          <xm:sqref>P4:Z268 C4:L268</xm:sqref>
        </x14:dataValidation>
        <x14:dataValidation type="list" allowBlank="1" showInputMessage="1" showErrorMessage="1" xr:uid="{250C7C5A-7FC1-47E7-901B-880A7FAB98B8}">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INSTRUCTIONS</vt:lpstr>
      <vt:lpstr>EI1</vt:lpstr>
      <vt:lpstr>EI2</vt:lpstr>
      <vt:lpstr>EI3</vt:lpstr>
      <vt:lpstr>EI4</vt:lpstr>
      <vt:lpstr>EI5</vt:lpstr>
      <vt:lpstr>EI6</vt:lpstr>
      <vt:lpstr>EI7</vt:lpstr>
      <vt:lpstr>EI8</vt:lpstr>
      <vt:lpstr>EI9</vt:lpstr>
      <vt:lpstr>EI10</vt:lpstr>
      <vt:lpstr>EI11</vt:lpstr>
      <vt:lpstr>EI12</vt:lpstr>
      <vt:lpstr>EI13</vt:lpstr>
      <vt:lpstr>EI14</vt:lpstr>
      <vt:lpstr>EI15</vt:lpstr>
      <vt:lpstr>EI16</vt:lpstr>
      <vt:lpstr>EI17</vt:lpstr>
      <vt:lpstr>EI18</vt:lpstr>
      <vt:lpstr>EI19</vt:lpstr>
      <vt:lpstr>EI20</vt:lpstr>
      <vt:lpstr>EI Summary</vt:lpstr>
      <vt:lpstr>Coach Summary</vt:lpstr>
      <vt:lpstr>Cumulative Data</vt:lpstr>
      <vt:lpstr>Lists</vt:lpstr>
    </vt:vector>
  </TitlesOfParts>
  <Company>University of South Florida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Myrna Veguilla</dc:creator>
  <cp:lastModifiedBy>Myrna Veguilla</cp:lastModifiedBy>
  <cp:lastPrinted>2018-07-10T19:43:24Z</cp:lastPrinted>
  <dcterms:created xsi:type="dcterms:W3CDTF">2018-05-22T16:15:24Z</dcterms:created>
  <dcterms:modified xsi:type="dcterms:W3CDTF">2019-09-05T13:28:39Z</dcterms:modified>
</cp:coreProperties>
</file>