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defaultThemeVersion="124226"/>
  <mc:AlternateContent xmlns:mc="http://schemas.openxmlformats.org/markup-compatibility/2006">
    <mc:Choice Requires="x15">
      <x15ac:absPath xmlns:x15ac="http://schemas.microsoft.com/office/spreadsheetml/2010/11/ac" url="C:\Users\mvegu\Box\CBCS-CFS-Center PMI\Data Tools\FCC BoQ\"/>
    </mc:Choice>
  </mc:AlternateContent>
  <xr:revisionPtr revIDLastSave="0" documentId="13_ncr:1_{F9A141B9-B0AA-49B1-AB9E-CDA93D0CA35B}" xr6:coauthVersionLast="47" xr6:coauthVersionMax="47" xr10:uidLastSave="{00000000-0000-0000-0000-000000000000}"/>
  <bookViews>
    <workbookView xWindow="28680" yWindow="-120" windowWidth="29040" windowHeight="15720" tabRatio="670" xr2:uid="{00000000-000D-0000-FFFF-FFFF00000000}"/>
  </bookViews>
  <sheets>
    <sheet name="Instructions" sheetId="4" r:id="rId1"/>
    <sheet name="BoQ Data Entry" sheetId="1" r:id="rId2"/>
    <sheet name="Program Summary" sheetId="3" r:id="rId3"/>
    <sheet name="Graph" sheetId="2" r:id="rId4"/>
  </sheets>
  <definedNames>
    <definedName name="_ftn1" localSheetId="1">'BoQ Data Entry'!#REF!</definedName>
    <definedName name="_ftnref1" localSheetId="1">'BoQ Data Entry'!$A$2</definedName>
    <definedName name="_xlnm.Print_Area" localSheetId="3">Graph!$A$1:$O$49</definedName>
    <definedName name="_xlnm.Print_Area" localSheetId="2">'Program Summary'!$A$1:$N$89</definedName>
    <definedName name="Slicer_Date">#N/A</definedName>
  </definedNames>
  <calcPr calcId="191029"/>
  <pivotCaches>
    <pivotCache cacheId="12" r:id="rId5"/>
  </pivotCaches>
  <extLst>
    <ext xmlns:x14="http://schemas.microsoft.com/office/spreadsheetml/2009/9/main" uri="{BBE1A952-AA13-448e-AADC-164F8A28A991}">
      <x14:slicerCaches>
        <x14:slicerCache r:id="rId6"/>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8" i="2" l="1"/>
  <c r="K47" i="2"/>
  <c r="K46" i="2"/>
  <c r="K45" i="2"/>
  <c r="K44" i="2"/>
  <c r="K43" i="2"/>
  <c r="J48" i="2"/>
  <c r="J47" i="2"/>
  <c r="J46" i="2"/>
  <c r="J45" i="2"/>
  <c r="J44" i="2"/>
  <c r="J43" i="2"/>
  <c r="I48" i="2"/>
  <c r="I47" i="2"/>
  <c r="I46" i="2"/>
  <c r="I45" i="2"/>
  <c r="I44" i="2"/>
  <c r="I43" i="2"/>
  <c r="H48" i="2"/>
  <c r="H47" i="2"/>
  <c r="H46" i="2"/>
  <c r="H45" i="2"/>
  <c r="H44" i="2"/>
  <c r="H43" i="2"/>
  <c r="G48" i="2"/>
  <c r="G47" i="2"/>
  <c r="G46" i="2"/>
  <c r="G45" i="2"/>
  <c r="G44" i="2"/>
  <c r="G43" i="2"/>
  <c r="F48" i="2"/>
  <c r="F47" i="2"/>
  <c r="F46" i="2"/>
  <c r="F45" i="2"/>
  <c r="F44" i="2"/>
  <c r="F43" i="2"/>
  <c r="E48" i="2"/>
  <c r="E47" i="2"/>
  <c r="E46" i="2"/>
  <c r="E45" i="2"/>
  <c r="E44" i="2"/>
  <c r="E43" i="2"/>
  <c r="D48" i="2"/>
  <c r="D47" i="2"/>
  <c r="D46" i="2"/>
  <c r="D45" i="2"/>
  <c r="D44" i="2"/>
  <c r="D43" i="2"/>
  <c r="C48" i="2"/>
  <c r="C47" i="2"/>
  <c r="C46" i="2"/>
  <c r="C45" i="2"/>
  <c r="C44" i="2"/>
  <c r="C43" i="2"/>
  <c r="B48" i="2"/>
  <c r="B47" i="2"/>
  <c r="B46" i="2"/>
  <c r="B45" i="2"/>
  <c r="B44" i="2"/>
  <c r="B43" i="2"/>
  <c r="G27" i="3"/>
  <c r="E88" i="3"/>
  <c r="E87" i="3"/>
  <c r="E86" i="3"/>
  <c r="E85" i="3"/>
  <c r="E84" i="3"/>
  <c r="E83" i="3"/>
  <c r="E82" i="3"/>
  <c r="D88" i="3"/>
  <c r="D87" i="3"/>
  <c r="D86" i="3"/>
  <c r="D85" i="3"/>
  <c r="D84" i="3"/>
  <c r="D83" i="3"/>
  <c r="D82" i="3"/>
  <c r="C88" i="3"/>
  <c r="C87" i="3"/>
  <c r="C86" i="3"/>
  <c r="C85" i="3"/>
  <c r="C84" i="3"/>
  <c r="C83" i="3"/>
  <c r="C82" i="3"/>
  <c r="E77" i="3"/>
  <c r="E76" i="3"/>
  <c r="E75" i="3"/>
  <c r="E74" i="3"/>
  <c r="E73" i="3"/>
  <c r="E72" i="3"/>
  <c r="E71" i="3"/>
  <c r="D77" i="3"/>
  <c r="D76" i="3"/>
  <c r="D75" i="3"/>
  <c r="D74" i="3"/>
  <c r="D73" i="3"/>
  <c r="D72" i="3"/>
  <c r="D71" i="3"/>
  <c r="C77" i="3"/>
  <c r="C76" i="3"/>
  <c r="C75" i="3"/>
  <c r="C74" i="3"/>
  <c r="C73" i="3"/>
  <c r="C72" i="3"/>
  <c r="C71" i="3"/>
  <c r="E66" i="3"/>
  <c r="E65" i="3"/>
  <c r="E64" i="3"/>
  <c r="E63" i="3"/>
  <c r="E62" i="3"/>
  <c r="E61" i="3"/>
  <c r="E60" i="3"/>
  <c r="D66" i="3"/>
  <c r="D65" i="3"/>
  <c r="D64" i="3"/>
  <c r="D63" i="3"/>
  <c r="D62" i="3"/>
  <c r="D61" i="3"/>
  <c r="D60" i="3"/>
  <c r="C66" i="3"/>
  <c r="C65" i="3"/>
  <c r="C64" i="3"/>
  <c r="C63" i="3"/>
  <c r="C62" i="3"/>
  <c r="C61" i="3"/>
  <c r="C60" i="3"/>
  <c r="E55" i="3"/>
  <c r="E54" i="3"/>
  <c r="E53" i="3"/>
  <c r="E52" i="3"/>
  <c r="E51" i="3"/>
  <c r="E50" i="3"/>
  <c r="E49" i="3"/>
  <c r="D55" i="3"/>
  <c r="D54" i="3"/>
  <c r="D53" i="3"/>
  <c r="D52" i="3"/>
  <c r="D51" i="3"/>
  <c r="D50" i="3"/>
  <c r="D49" i="3"/>
  <c r="C55" i="3"/>
  <c r="C54" i="3"/>
  <c r="C53" i="3"/>
  <c r="C52" i="3"/>
  <c r="C51" i="3"/>
  <c r="C50" i="3"/>
  <c r="C49" i="3"/>
  <c r="E44" i="3"/>
  <c r="E43" i="3"/>
  <c r="E42" i="3"/>
  <c r="E41" i="3"/>
  <c r="E40" i="3"/>
  <c r="E39" i="3"/>
  <c r="E38" i="3"/>
  <c r="D44" i="3"/>
  <c r="D43" i="3"/>
  <c r="D42" i="3"/>
  <c r="D41" i="3"/>
  <c r="D40" i="3"/>
  <c r="D39" i="3"/>
  <c r="D38" i="3"/>
  <c r="C44" i="3"/>
  <c r="C43" i="3"/>
  <c r="C42" i="3"/>
  <c r="C41" i="3"/>
  <c r="C40" i="3"/>
  <c r="C39" i="3"/>
  <c r="C38" i="3"/>
  <c r="E33" i="3"/>
  <c r="E32" i="3"/>
  <c r="E31" i="3"/>
  <c r="E30" i="3"/>
  <c r="E29" i="3"/>
  <c r="E28" i="3"/>
  <c r="E27" i="3"/>
  <c r="D33" i="3"/>
  <c r="D32" i="3"/>
  <c r="D31" i="3"/>
  <c r="D30" i="3"/>
  <c r="D29" i="3"/>
  <c r="D28" i="3"/>
  <c r="D27" i="3"/>
  <c r="C33" i="3"/>
  <c r="C32" i="3"/>
  <c r="C31" i="3"/>
  <c r="C30" i="3"/>
  <c r="C29" i="3"/>
  <c r="C28" i="3"/>
  <c r="C27" i="3"/>
  <c r="C20" i="3"/>
  <c r="D20" i="3"/>
  <c r="G20" i="3"/>
  <c r="H20" i="3"/>
  <c r="F20" i="3"/>
  <c r="E20" i="3"/>
  <c r="A48" i="2"/>
  <c r="A47" i="2"/>
  <c r="A46" i="2"/>
  <c r="A45" i="2"/>
  <c r="A44" i="2"/>
  <c r="A43" i="2"/>
  <c r="B1" i="2" l="1"/>
  <c r="B1" i="3"/>
  <c r="G83" i="3"/>
  <c r="G72" i="3"/>
  <c r="G61" i="3"/>
  <c r="G50" i="3"/>
  <c r="I39" i="3"/>
  <c r="G39" i="3"/>
  <c r="G33" i="3"/>
  <c r="L29" i="3"/>
  <c r="J29" i="3"/>
  <c r="G28" i="3"/>
  <c r="F22" i="3"/>
  <c r="J76" i="3"/>
  <c r="I76" i="3"/>
  <c r="K88" i="3"/>
  <c r="J88" i="3"/>
  <c r="I88" i="3"/>
  <c r="H88" i="3"/>
  <c r="G88" i="3"/>
  <c r="L87" i="3"/>
  <c r="K87" i="3"/>
  <c r="J87" i="3"/>
  <c r="I87" i="3"/>
  <c r="H87" i="3"/>
  <c r="G87" i="3"/>
  <c r="I86" i="3"/>
  <c r="H86" i="3"/>
  <c r="G86" i="3"/>
  <c r="I85" i="3"/>
  <c r="H85" i="3"/>
  <c r="G85" i="3"/>
  <c r="L84" i="3"/>
  <c r="K84" i="3"/>
  <c r="J84" i="3"/>
  <c r="I84" i="3"/>
  <c r="H84" i="3"/>
  <c r="G84" i="3"/>
  <c r="I83" i="3"/>
  <c r="H83" i="3"/>
  <c r="K82" i="3"/>
  <c r="J82" i="3"/>
  <c r="I82" i="3"/>
  <c r="H82" i="3"/>
  <c r="G82" i="3"/>
  <c r="K77" i="3"/>
  <c r="J77" i="3"/>
  <c r="I77" i="3"/>
  <c r="H77" i="3"/>
  <c r="G77" i="3"/>
  <c r="L76" i="3"/>
  <c r="K76" i="3"/>
  <c r="H76" i="3"/>
  <c r="G76" i="3"/>
  <c r="I75" i="3"/>
  <c r="H75" i="3"/>
  <c r="G75" i="3"/>
  <c r="I74" i="3"/>
  <c r="H74" i="3"/>
  <c r="G74" i="3"/>
  <c r="L73" i="3"/>
  <c r="K73" i="3"/>
  <c r="J73" i="3"/>
  <c r="I73" i="3"/>
  <c r="H73" i="3"/>
  <c r="G73" i="3"/>
  <c r="I72" i="3"/>
  <c r="H72" i="3"/>
  <c r="K71" i="3"/>
  <c r="J71" i="3"/>
  <c r="I71" i="3"/>
  <c r="H71" i="3"/>
  <c r="G71" i="3"/>
  <c r="G65" i="3"/>
  <c r="K66" i="3"/>
  <c r="J66" i="3"/>
  <c r="I66" i="3"/>
  <c r="H66" i="3"/>
  <c r="G66" i="3"/>
  <c r="L65" i="3"/>
  <c r="K65" i="3"/>
  <c r="J65" i="3"/>
  <c r="I65" i="3"/>
  <c r="H65" i="3"/>
  <c r="I64" i="3"/>
  <c r="H64" i="3"/>
  <c r="G64" i="3"/>
  <c r="I63" i="3"/>
  <c r="H63" i="3"/>
  <c r="G63" i="3"/>
  <c r="L62" i="3"/>
  <c r="I62" i="3"/>
  <c r="K62" i="3"/>
  <c r="J62" i="3"/>
  <c r="H62" i="3"/>
  <c r="G62" i="3"/>
  <c r="I61" i="3"/>
  <c r="H61" i="3"/>
  <c r="K60" i="3"/>
  <c r="J60" i="3"/>
  <c r="I60" i="3"/>
  <c r="H60" i="3"/>
  <c r="G60" i="3"/>
  <c r="K55" i="3"/>
  <c r="J55" i="3"/>
  <c r="I55" i="3"/>
  <c r="H55" i="3"/>
  <c r="G55" i="3"/>
  <c r="L54" i="3"/>
  <c r="K54" i="3"/>
  <c r="J54" i="3"/>
  <c r="I54" i="3"/>
  <c r="H54" i="3"/>
  <c r="G54" i="3"/>
  <c r="I53" i="3"/>
  <c r="H53" i="3"/>
  <c r="G53" i="3"/>
  <c r="I52" i="3"/>
  <c r="H52" i="3"/>
  <c r="G52" i="3"/>
  <c r="L51" i="3"/>
  <c r="K51" i="3"/>
  <c r="J51" i="3"/>
  <c r="I51" i="3"/>
  <c r="H51" i="3"/>
  <c r="G51" i="3"/>
  <c r="I50" i="3"/>
  <c r="H50" i="3"/>
  <c r="K49" i="3"/>
  <c r="J49" i="3"/>
  <c r="I49" i="3"/>
  <c r="H49" i="3"/>
  <c r="G49" i="3"/>
  <c r="C21" i="3"/>
  <c r="D21" i="3"/>
  <c r="E21" i="3"/>
  <c r="F21" i="3"/>
  <c r="G21" i="3"/>
  <c r="H21" i="3"/>
  <c r="C22" i="3"/>
  <c r="D22" i="3"/>
  <c r="E22" i="3"/>
  <c r="G22" i="3"/>
  <c r="H22" i="3"/>
  <c r="C23" i="3"/>
  <c r="D23" i="3"/>
  <c r="E23" i="3"/>
  <c r="F23" i="3"/>
  <c r="G23" i="3"/>
  <c r="H23" i="3"/>
  <c r="I38" i="3"/>
  <c r="J38" i="3"/>
  <c r="K38" i="3"/>
  <c r="H39" i="3"/>
  <c r="G40" i="3"/>
  <c r="H40" i="3"/>
  <c r="I40" i="3"/>
  <c r="J40" i="3"/>
  <c r="K40" i="3"/>
  <c r="L40" i="3"/>
  <c r="G41" i="3"/>
  <c r="H41" i="3"/>
  <c r="I41" i="3"/>
  <c r="G42" i="3"/>
  <c r="H42" i="3"/>
  <c r="I42" i="3"/>
  <c r="G43" i="3"/>
  <c r="H43" i="3"/>
  <c r="I43" i="3"/>
  <c r="J43" i="3"/>
  <c r="K43" i="3"/>
  <c r="L43" i="3"/>
  <c r="G44" i="3"/>
  <c r="H44" i="3"/>
  <c r="I44" i="3"/>
  <c r="J44" i="3"/>
  <c r="K44" i="3"/>
  <c r="H38" i="3"/>
  <c r="G38" i="3"/>
  <c r="K32" i="3"/>
  <c r="J32" i="3"/>
  <c r="I32" i="3"/>
  <c r="I33" i="3"/>
  <c r="J33" i="3"/>
  <c r="K33" i="3"/>
  <c r="H32" i="3"/>
  <c r="L32" i="3"/>
  <c r="H33" i="3"/>
  <c r="G29" i="3"/>
  <c r="H29" i="3"/>
  <c r="I29" i="3"/>
  <c r="K29" i="3"/>
  <c r="G30" i="3"/>
  <c r="H30" i="3"/>
  <c r="I30" i="3"/>
  <c r="G31" i="3"/>
  <c r="H31" i="3"/>
  <c r="I31" i="3"/>
  <c r="G32" i="3"/>
  <c r="I28" i="3"/>
  <c r="H28" i="3"/>
  <c r="K27" i="3"/>
  <c r="J27" i="3"/>
  <c r="I27" i="3"/>
  <c r="H27" i="3"/>
  <c r="B5" i="2"/>
  <c r="B4" i="2"/>
  <c r="B3" i="2"/>
</calcChain>
</file>

<file path=xl/sharedStrings.xml><?xml version="1.0" encoding="utf-8"?>
<sst xmlns="http://schemas.openxmlformats.org/spreadsheetml/2006/main" count="159" uniqueCount="74">
  <si>
    <t>Program Name:</t>
  </si>
  <si>
    <t>Location:</t>
  </si>
  <si>
    <t>Team Members:</t>
  </si>
  <si>
    <t>Critical Elements</t>
  </si>
  <si>
    <t>Family Engagement</t>
  </si>
  <si>
    <t>Monitoring Implementation and Outcomes</t>
  </si>
  <si>
    <r>
      <t>Not In Place = 0</t>
    </r>
    <r>
      <rPr>
        <sz val="10"/>
        <rFont val="Arial"/>
        <family val="2"/>
      </rPr>
      <t>,</t>
    </r>
    <r>
      <rPr>
        <sz val="10"/>
        <color rgb="FFFF0000"/>
        <rFont val="Arial"/>
        <family val="2"/>
      </rPr>
      <t xml:space="preserve"> </t>
    </r>
    <r>
      <rPr>
        <sz val="10"/>
        <color rgb="FF7030A0"/>
        <rFont val="Arial"/>
        <family val="2"/>
      </rPr>
      <t>Partially In Place = 1</t>
    </r>
    <r>
      <rPr>
        <sz val="10"/>
        <rFont val="Arial"/>
        <family val="2"/>
      </rPr>
      <t>,</t>
    </r>
    <r>
      <rPr>
        <sz val="10"/>
        <color rgb="FF0070C0"/>
        <rFont val="Arial"/>
        <family val="2"/>
      </rPr>
      <t xml:space="preserve"> In Place = 2</t>
    </r>
  </si>
  <si>
    <t>Not in Place</t>
  </si>
  <si>
    <t>Partially in Place</t>
  </si>
  <si>
    <t>In Place</t>
  </si>
  <si>
    <t>Benchmark of Quality</t>
  </si>
  <si>
    <t>Benchmarks Not In Place:</t>
  </si>
  <si>
    <t>Expectations are written in a way that applies to both children and staff. When expectations are discussed, the application of expectations to program staff and children is acknowledged.</t>
  </si>
  <si>
    <t>A needs assessment and/or observation tool is used to determine training needs on Pyramid Model practices.</t>
  </si>
  <si>
    <t>Procedures for Responding to Challenging Behavior</t>
  </si>
  <si>
    <t>Data are used for ongoing monitoring, problem solving, ensuring child response to intervention, and program improvement.</t>
  </si>
  <si>
    <t>Date</t>
  </si>
  <si>
    <t xml:space="preserve">Monitoring Implementation and Outcomes </t>
  </si>
  <si>
    <t xml:space="preserve">Family Engagement </t>
  </si>
  <si>
    <t>Not In Place</t>
  </si>
  <si>
    <t>Partially In Place</t>
  </si>
  <si>
    <t>myrnaboq</t>
  </si>
  <si>
    <t>Report Date:</t>
  </si>
  <si>
    <t>&lt;-- Type in Date</t>
  </si>
  <si>
    <t>To Refresh Data, click on the chart and a new tab will appear on the command Ribbon above called "PIVOTCHART TOOLS." Select the "Analyze" tab. Select the down arrow to the  "REFRESH" option. Select "REFRESH ALL." Do this each time you enter new data.</t>
  </si>
  <si>
    <t>version 2.0</t>
  </si>
  <si>
    <t>Developed by: Myrna Veguilla, MSMS, MPH</t>
  </si>
  <si>
    <t>Questions/Concerns: veguilla@usf.edu</t>
  </si>
  <si>
    <t>Instructions</t>
  </si>
  <si>
    <t>Enter your program name</t>
  </si>
  <si>
    <t>Enter your program location</t>
  </si>
  <si>
    <t>Enter the names  of the team members completing the BoQs</t>
  </si>
  <si>
    <t>Click for data entry tutorial</t>
  </si>
  <si>
    <t>Family Child Care Home (FCCH) Program-Wide PBS Benchmarks of Quality</t>
  </si>
  <si>
    <t>BoQ#</t>
  </si>
  <si>
    <t>Establish and Maintain a Plan for Implementation</t>
  </si>
  <si>
    <t>Program Expectations</t>
  </si>
  <si>
    <t>Professional Development</t>
  </si>
  <si>
    <t>Implementation of Pyramid Practices</t>
  </si>
  <si>
    <t>Leader (owner/provider) has committed to and is visibly supportive of the implementation of the Pyramid Model.</t>
  </si>
  <si>
    <t>Provider has established a clear mission or purpose related to the Pyramid Model and developed a written mission statement. All staff (when applicable in large FCCH) can clearly communicate the purpose of the Pyramid Model.</t>
  </si>
  <si>
    <t>An implementation plan that includes all critical elements is established. A written implementation plan guides the work of the FCCH. The plan is reviewed and updated on a regular basis (planning with staff in large FCCH). Action steps are identified to ensure achievement of the goals.</t>
  </si>
  <si>
    <t>Provider (and staff when applicable) are supportive of the use of the Pyramid Model promotion, prevention, and intervention practices in a manner that is culturally responsive and includes examining implicit bias.</t>
  </si>
  <si>
    <t>Provider has a child discipline policy that includes the promotion of social and emotional skills and the use of positive guidance and prevention practices and makes a commitment to the elimination of suspension and expulsion.</t>
  </si>
  <si>
    <t>Family input is solicited as part of the planning and decision- making process. Families are informed of the initiative and asked to provide feedback on the Pyramid Model implementation.</t>
  </si>
  <si>
    <t>Family engagement is supported through a variety of mechanisms including home teaching suggestions, information on supporting social-emotional development, and the strategies used in the program. Information is shared through a variety of formats
(e.g., meetings, home visits, discussions, newsletters, open house,
websites or social media, family friendly handouts, workshops, roll-out events).</t>
  </si>
  <si>
    <t>Families are involved in planning for individual children in a meaningful and proactive way. Families are encouraged to team with FCCH staff in the development of individualized plans of support for children including the development of strategies that might be used in the home and community.</t>
  </si>
  <si>
    <t>2-5 positively stated program wide expectations are developed with input from program staff and families.</t>
  </si>
  <si>
    <t>Expectations are developmentally appropriate and linked to concrete rules for behavior within activities and settings.</t>
  </si>
  <si>
    <t>Expectations are posted in all learning areas (e.g., indoors and outside) and in common areas in ways that are meaningful to children, staff, and families.</t>
  </si>
  <si>
    <t>Instruction on expectations is embedded throughout the day using a variety of teaching strategies within large group activities, small group activities, and individual interactions with children. Instruction occurs daily.</t>
  </si>
  <si>
    <t>The provider and staff regularly acknowledge child engagement in expectations and rules in a developmentally appropriate manner.</t>
  </si>
  <si>
    <t>Practice-based coaching is used to assist providers with implementing Pyramid Model practices to fidelity.</t>
  </si>
  <si>
    <t>A plan for providing ongoing support, training, and coaching in the FCCH on the Pyramid Model including culturally responsive practices and implicit bias is developed and implemented.</t>
  </si>
  <si>
    <t>Provider and program staff are proficient at teaching social and emotional skills within daily activities in a manner that is meaningful to children and promotes skill acquisition.</t>
  </si>
  <si>
    <t>Provider and program staff respond to children’s challenging behavior appropriately using evidence-based approaches that are positive and provide the child with guidance about the desired appropriate behavior.</t>
  </si>
  <si>
    <t>Provider and program staff provide targeted social emotional teaching to individual children or small groups of children who are at-risk for challenging behavior.</t>
  </si>
  <si>
    <t>Strategies for responding to children’s challenging behavior are developed. Provider and staff use evidence-based approaches that are positive, sensitive to family values, culture, and home language, and provide the child with guidance about the desired appropriate behavior and program-wide expectations.</t>
  </si>
  <si>
    <t>Provider has received training related to potential bias when responding to behavior challenges and have strategies to reflect on their responses to individual children.</t>
  </si>
  <si>
    <t>A process for responding to crisis situations related to challenging behavior is developed.</t>
  </si>
  <si>
    <t>A team-based process for addressing individual children with persistent challenging behavior is developed. Provider and staff can identify the steps for the process including fostering the participation of the family in the development of a plan.</t>
  </si>
  <si>
    <t>Provider and program staff develop an individualized plan of behavior support for children with persistent challenging behavior.</t>
  </si>
  <si>
    <t>Provider and staff initiate family contact and partner with the family to develop strategies to prevent challenging behavior and promote social- emotional skills.</t>
  </si>
  <si>
    <t>Implementation fidelity is measured regularly using the Benchmarks of Quality and a practice fidelity self-assessment or observation.</t>
  </si>
  <si>
    <t>The provider collects data on child outcomes (e.g., behavior incidents, child engagement).</t>
  </si>
  <si>
    <t>Data are collected and summarized.</t>
  </si>
  <si>
    <t>Data are shared with program staff and families.</t>
  </si>
  <si>
    <t># of Benchmarks</t>
  </si>
  <si>
    <t xml:space="preserve">Program Expectations </t>
  </si>
  <si>
    <t xml:space="preserve">Professional Development </t>
  </si>
  <si>
    <t xml:space="preserve">Implementation of Pyramid Practices </t>
  </si>
  <si>
    <t xml:space="preserve">Establish and Maintain a Plan for Implementation </t>
  </si>
  <si>
    <t xml:space="preserve">Procedures for Responding to Challenging Behavior </t>
  </si>
  <si>
    <t>The FCCH PW PBS BoQ is an assessment and progress-monitoring  tool to examine program-wide implementation. The Benchmarks is a tool that is scored by examining the level of implementation of the benchmarks for program-wide crticial elements. The tool can be completed by the provider and their coach, the provider alone, or the provider and staff working as a team. The tool offers a comprehensive assessment of implementation of Pyramid Model supports at the program level. The tool can be used as often as the provider desires, but should be done at least two times a year to provide data that can be used for data-based decision making and action 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</si>
</sst>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4" x14ac:knownFonts="1">
    <font>
      <sz val="11"/>
      <color theme="1"/>
      <name val="Calibri"/>
      <family val="2"/>
      <scheme val="minor"/>
    </font>
    <font>
      <sz val="12"/>
      <color theme="1"/>
      <name val="Arial"/>
      <family val="2"/>
    </font>
    <font>
      <b/>
      <sz val="12"/>
      <color theme="1"/>
      <name val="Arial"/>
      <family val="2"/>
    </font>
    <font>
      <sz val="11"/>
      <color theme="1"/>
      <name val="Arial"/>
      <family val="2"/>
    </font>
    <font>
      <b/>
      <sz val="11"/>
      <color theme="1"/>
      <name val="Arial"/>
      <family val="2"/>
    </font>
    <font>
      <sz val="10"/>
      <color rgb="FFFF0000"/>
      <name val="Arial"/>
      <family val="2"/>
    </font>
    <font>
      <sz val="10"/>
      <color rgb="FF7030A0"/>
      <name val="Arial"/>
      <family val="2"/>
    </font>
    <font>
      <sz val="10"/>
      <name val="Arial"/>
      <family val="2"/>
    </font>
    <font>
      <sz val="10"/>
      <color rgb="FF0070C0"/>
      <name val="Arial"/>
      <family val="2"/>
    </font>
    <font>
      <sz val="12"/>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1"/>
      <color rgb="FFC00000"/>
      <name val="Calibri"/>
      <family val="2"/>
      <scheme val="minor"/>
    </font>
    <font>
      <sz val="11"/>
      <color rgb="FFC00000"/>
      <name val="Calibri"/>
      <family val="2"/>
      <scheme val="minor"/>
    </font>
    <font>
      <sz val="11"/>
      <color rgb="FF0070C0"/>
      <name val="Calibri"/>
      <family val="2"/>
      <scheme val="minor"/>
    </font>
    <font>
      <sz val="11"/>
      <color rgb="FF00B050"/>
      <name val="Calibri"/>
      <family val="2"/>
      <scheme val="minor"/>
    </font>
    <font>
      <sz val="12"/>
      <color theme="4"/>
      <name val="Calibri"/>
      <family val="2"/>
      <scheme val="minor"/>
    </font>
    <font>
      <sz val="12"/>
      <color theme="5"/>
      <name val="Calibri"/>
      <family val="2"/>
      <scheme val="minor"/>
    </font>
    <font>
      <sz val="12"/>
      <color theme="6"/>
      <name val="Calibri"/>
      <family val="2"/>
      <scheme val="minor"/>
    </font>
    <font>
      <b/>
      <sz val="12"/>
      <color theme="5"/>
      <name val="Calibri"/>
      <family val="2"/>
      <scheme val="minor"/>
    </font>
    <font>
      <b/>
      <sz val="12"/>
      <color theme="4"/>
      <name val="Calibri"/>
      <family val="2"/>
      <scheme val="minor"/>
    </font>
    <font>
      <b/>
      <sz val="12"/>
      <color theme="6"/>
      <name val="Calibri"/>
      <family val="2"/>
      <scheme val="minor"/>
    </font>
    <font>
      <sz val="9"/>
      <color theme="0"/>
      <name val="Calibri"/>
      <family val="2"/>
      <scheme val="minor"/>
    </font>
    <font>
      <i/>
      <sz val="11"/>
      <color theme="1"/>
      <name val="Calibri"/>
      <family val="2"/>
      <scheme val="minor"/>
    </font>
    <font>
      <b/>
      <sz val="16"/>
      <color theme="1"/>
      <name val="Arial"/>
      <family val="2"/>
    </font>
    <font>
      <b/>
      <i/>
      <sz val="11"/>
      <color theme="5"/>
      <name val="Arial"/>
      <family val="2"/>
    </font>
    <font>
      <i/>
      <sz val="11"/>
      <color theme="5"/>
      <name val="Calibri"/>
      <family val="2"/>
      <scheme val="minor"/>
    </font>
    <font>
      <sz val="11"/>
      <color rgb="FFFF0000"/>
      <name val="Calibri"/>
      <family val="2"/>
      <scheme val="minor"/>
    </font>
    <font>
      <b/>
      <sz val="30"/>
      <color theme="1"/>
      <name val="Calibri"/>
      <family val="2"/>
      <scheme val="minor"/>
    </font>
    <font>
      <b/>
      <i/>
      <sz val="11"/>
      <color theme="1"/>
      <name val="Calibri"/>
      <family val="2"/>
      <scheme val="minor"/>
    </font>
    <font>
      <b/>
      <sz val="16"/>
      <color theme="1"/>
      <name val="Calibri"/>
      <family val="2"/>
      <scheme val="minor"/>
    </font>
    <font>
      <i/>
      <sz val="9"/>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5"/>
      </patternFill>
    </fill>
    <fill>
      <patternFill patternType="solid">
        <fgColor theme="5" tint="0.79998168889431442"/>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diagonal/>
    </border>
    <border>
      <left/>
      <right/>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hair">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hair">
        <color indexed="64"/>
      </left>
      <right style="hair">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hair">
        <color indexed="64"/>
      </top>
      <bottom style="thin">
        <color indexed="64"/>
      </bottom>
      <diagonal/>
    </border>
  </borders>
  <cellStyleXfs count="4">
    <xf numFmtId="0" fontId="0" fillId="0" borderId="0"/>
    <xf numFmtId="9" fontId="10" fillId="0" borderId="0" applyFont="0" applyFill="0" applyBorder="0" applyAlignment="0" applyProtection="0"/>
    <xf numFmtId="0" fontId="10" fillId="5" borderId="0" applyNumberFormat="0" applyBorder="0" applyAlignment="0" applyProtection="0"/>
    <xf numFmtId="0" fontId="33" fillId="0" borderId="0" applyNumberFormat="0" applyFill="0" applyBorder="0" applyAlignment="0" applyProtection="0"/>
  </cellStyleXfs>
  <cellXfs count="133">
    <xf numFmtId="0" fontId="0" fillId="0" borderId="0" xfId="0"/>
    <xf numFmtId="0" fontId="3" fillId="0" borderId="0" xfId="0" applyFont="1"/>
    <xf numFmtId="0" fontId="3" fillId="0" borderId="0" xfId="0" applyFont="1" applyAlignment="1">
      <alignment wrapText="1"/>
    </xf>
    <xf numFmtId="0" fontId="4" fillId="0" borderId="0" xfId="0" applyFont="1"/>
    <xf numFmtId="0" fontId="3" fillId="0" borderId="0" xfId="0" applyFont="1" applyBorder="1" applyAlignment="1">
      <alignment horizontal="center" wrapText="1"/>
    </xf>
    <xf numFmtId="0" fontId="1" fillId="0" borderId="4" xfId="0" applyFont="1" applyBorder="1" applyAlignment="1">
      <alignment wrapText="1"/>
    </xf>
    <xf numFmtId="0" fontId="1" fillId="0" borderId="5" xfId="0" applyFont="1" applyBorder="1" applyAlignment="1">
      <alignment wrapText="1"/>
    </xf>
    <xf numFmtId="0" fontId="3" fillId="0" borderId="0" xfId="0" applyFont="1" applyAlignment="1">
      <alignment horizontal="center" vertical="center"/>
    </xf>
    <xf numFmtId="0" fontId="9" fillId="0" borderId="0" xfId="0" applyFont="1" applyBorder="1" applyAlignment="1">
      <alignment vertical="center" wrapText="1"/>
    </xf>
    <xf numFmtId="0" fontId="1" fillId="0" borderId="8" xfId="0" applyFont="1" applyBorder="1" applyAlignment="1">
      <alignment wrapText="1"/>
    </xf>
    <xf numFmtId="0" fontId="1" fillId="0" borderId="10" xfId="0" applyFont="1" applyBorder="1" applyAlignment="1">
      <alignment wrapText="1"/>
    </xf>
    <xf numFmtId="0" fontId="4" fillId="2" borderId="12" xfId="0" applyFont="1" applyFill="1" applyBorder="1" applyAlignment="1">
      <alignment horizontal="center" vertical="center"/>
    </xf>
    <xf numFmtId="0" fontId="4" fillId="2" borderId="12" xfId="0" applyFont="1" applyFill="1" applyBorder="1" applyAlignment="1">
      <alignment horizontal="center" vertical="center" wrapText="1"/>
    </xf>
    <xf numFmtId="0" fontId="1" fillId="0" borderId="10" xfId="0" applyFont="1" applyFill="1" applyBorder="1" applyAlignment="1">
      <alignment wrapText="1"/>
    </xf>
    <xf numFmtId="0" fontId="1" fillId="0" borderId="4" xfId="0" applyFont="1" applyFill="1" applyBorder="1" applyAlignment="1">
      <alignment wrapText="1"/>
    </xf>
    <xf numFmtId="0" fontId="1" fillId="0" borderId="8" xfId="0" applyFont="1" applyFill="1" applyBorder="1" applyAlignment="1">
      <alignment wrapText="1"/>
    </xf>
    <xf numFmtId="0" fontId="9" fillId="0" borderId="0" xfId="0" applyFont="1" applyFill="1" applyBorder="1" applyAlignment="1">
      <alignment horizontal="right" vertical="center" wrapText="1"/>
    </xf>
    <xf numFmtId="0" fontId="1" fillId="0" borderId="5" xfId="0" applyFont="1" applyFill="1" applyBorder="1" applyAlignment="1">
      <alignment wrapText="1"/>
    </xf>
    <xf numFmtId="0" fontId="0" fillId="0" borderId="0" xfId="0" applyAlignment="1">
      <alignment horizontal="center"/>
    </xf>
    <xf numFmtId="0" fontId="12" fillId="3" borderId="2" xfId="0" applyFont="1" applyFill="1" applyBorder="1" applyAlignment="1">
      <alignment horizontal="center" vertical="center" wrapText="1"/>
    </xf>
    <xf numFmtId="2" fontId="0" fillId="0" borderId="1" xfId="0" applyNumberFormat="1" applyBorder="1" applyAlignment="1" applyProtection="1">
      <alignment horizontal="center" vertical="center"/>
    </xf>
    <xf numFmtId="9" fontId="0" fillId="0" borderId="0" xfId="1" applyFont="1" applyAlignment="1">
      <alignment horizontal="center"/>
    </xf>
    <xf numFmtId="9" fontId="0" fillId="0" borderId="1" xfId="1" applyFont="1" applyBorder="1" applyAlignment="1">
      <alignment horizontal="center"/>
    </xf>
    <xf numFmtId="49" fontId="0" fillId="0" borderId="0" xfId="0" applyNumberFormat="1"/>
    <xf numFmtId="0" fontId="0" fillId="0" borderId="1" xfId="0" applyBorder="1" applyAlignment="1">
      <alignment horizontal="center"/>
    </xf>
    <xf numFmtId="49" fontId="0" fillId="0" borderId="2" xfId="0" applyNumberFormat="1" applyFont="1" applyFill="1" applyBorder="1" applyAlignment="1">
      <alignment horizontal="center" vertical="center" wrapText="1"/>
    </xf>
    <xf numFmtId="9" fontId="0" fillId="0" borderId="0" xfId="1" applyFont="1" applyBorder="1" applyAlignment="1">
      <alignment horizontal="center"/>
    </xf>
    <xf numFmtId="0" fontId="14" fillId="0" borderId="0" xfId="0" applyFont="1" applyFill="1" applyBorder="1" applyAlignment="1">
      <alignment horizontal="center"/>
    </xf>
    <xf numFmtId="0" fontId="14" fillId="0" borderId="0" xfId="0" applyFont="1" applyFill="1" applyBorder="1"/>
    <xf numFmtId="14" fontId="12" fillId="3" borderId="2" xfId="0" applyNumberFormat="1" applyFont="1" applyFill="1" applyBorder="1" applyAlignment="1">
      <alignment horizontal="center" vertical="center" wrapText="1"/>
    </xf>
    <xf numFmtId="2" fontId="0" fillId="0" borderId="2" xfId="0" applyNumberFormat="1" applyBorder="1" applyAlignment="1" applyProtection="1">
      <alignment horizontal="center" vertical="center"/>
    </xf>
    <xf numFmtId="0" fontId="4" fillId="0" borderId="6" xfId="0" applyFont="1" applyBorder="1" applyAlignment="1">
      <alignment horizontal="center" vertical="center" wrapText="1"/>
    </xf>
    <xf numFmtId="0" fontId="2" fillId="0" borderId="16" xfId="0" applyFont="1" applyBorder="1" applyAlignment="1">
      <alignment horizontal="center" vertical="center" wrapText="1"/>
    </xf>
    <xf numFmtId="0" fontId="1" fillId="0" borderId="4" xfId="0" applyFont="1" applyFill="1" applyBorder="1" applyAlignment="1">
      <alignment vertical="top" wrapText="1"/>
    </xf>
    <xf numFmtId="0" fontId="0" fillId="0" borderId="0" xfId="0" pivotButton="1"/>
    <xf numFmtId="0" fontId="0" fillId="0" borderId="0" xfId="0" applyAlignment="1">
      <alignment horizontal="left"/>
    </xf>
    <xf numFmtId="2" fontId="0" fillId="0" borderId="0" xfId="0" applyNumberFormat="1"/>
    <xf numFmtId="0" fontId="11" fillId="5" borderId="2" xfId="2" applyFont="1" applyBorder="1" applyAlignment="1">
      <alignment horizontal="center" vertical="center" wrapText="1"/>
    </xf>
    <xf numFmtId="0" fontId="14" fillId="0" borderId="0"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0" fillId="0" borderId="0" xfId="0" applyBorder="1"/>
    <xf numFmtId="0" fontId="14" fillId="0" borderId="18" xfId="0" applyFont="1" applyFill="1" applyBorder="1" applyAlignment="1">
      <alignment horizontal="center"/>
    </xf>
    <xf numFmtId="0" fontId="14" fillId="0" borderId="19" xfId="0" applyFont="1" applyFill="1" applyBorder="1" applyAlignment="1">
      <alignment horizontal="center"/>
    </xf>
    <xf numFmtId="0" fontId="14" fillId="0" borderId="21" xfId="0" applyFont="1" applyFill="1" applyBorder="1" applyAlignment="1">
      <alignment horizontal="center"/>
    </xf>
    <xf numFmtId="0" fontId="14" fillId="0" borderId="4" xfId="0" applyFont="1" applyFill="1" applyBorder="1" applyAlignment="1">
      <alignment horizontal="center"/>
    </xf>
    <xf numFmtId="0" fontId="14" fillId="0" borderId="23" xfId="0" applyFont="1" applyFill="1" applyBorder="1" applyAlignment="1">
      <alignment horizontal="center"/>
    </xf>
    <xf numFmtId="0" fontId="14" fillId="0" borderId="24" xfId="0" applyFont="1" applyFill="1" applyBorder="1" applyAlignment="1">
      <alignment horizontal="center"/>
    </xf>
    <xf numFmtId="0" fontId="0" fillId="0" borderId="0" xfId="0" applyBorder="1" applyAlignment="1">
      <alignment horizontal="center"/>
    </xf>
    <xf numFmtId="0" fontId="9" fillId="0" borderId="3" xfId="0" applyFont="1" applyBorder="1" applyAlignment="1">
      <alignment vertical="center" wrapText="1"/>
    </xf>
    <xf numFmtId="0" fontId="0" fillId="0" borderId="3" xfId="0" applyBorder="1" applyAlignment="1">
      <alignment horizontal="center"/>
    </xf>
    <xf numFmtId="0" fontId="23" fillId="0" borderId="0" xfId="0" applyFont="1"/>
    <xf numFmtId="0" fontId="24" fillId="0" borderId="0" xfId="0" applyFont="1"/>
    <xf numFmtId="22" fontId="24" fillId="0" borderId="0" xfId="0" applyNumberFormat="1" applyFont="1" applyAlignment="1">
      <alignment horizontal="left"/>
    </xf>
    <xf numFmtId="0" fontId="3" fillId="0" borderId="5"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22" fontId="24" fillId="0" borderId="0" xfId="0" applyNumberFormat="1" applyFont="1"/>
    <xf numFmtId="0" fontId="26" fillId="0" borderId="0" xfId="0" applyFont="1"/>
    <xf numFmtId="49" fontId="4" fillId="6" borderId="27" xfId="0" applyNumberFormat="1" applyFont="1" applyFill="1" applyBorder="1" applyAlignment="1" applyProtection="1">
      <alignment horizontal="center" vertical="center"/>
      <protection locked="0"/>
    </xf>
    <xf numFmtId="0" fontId="27" fillId="0" borderId="0" xfId="0" applyFont="1" applyAlignment="1">
      <alignment wrapText="1"/>
    </xf>
    <xf numFmtId="164" fontId="0" fillId="0" borderId="2" xfId="0" applyNumberFormat="1" applyBorder="1" applyAlignment="1">
      <alignment horizontal="left"/>
    </xf>
    <xf numFmtId="0" fontId="0" fillId="0" borderId="0" xfId="0" applyFont="1" applyAlignment="1">
      <alignment vertical="center"/>
    </xf>
    <xf numFmtId="0" fontId="32" fillId="0" borderId="0" xfId="0" applyFont="1"/>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 fillId="0" borderId="28" xfId="0" applyFont="1" applyBorder="1" applyAlignment="1">
      <alignment wrapText="1"/>
    </xf>
    <xf numFmtId="0" fontId="3" fillId="0" borderId="28" xfId="0" applyFont="1" applyBorder="1" applyAlignment="1" applyProtection="1">
      <alignment horizontal="center" vertical="center"/>
      <protection locked="0"/>
    </xf>
    <xf numFmtId="0" fontId="2" fillId="0" borderId="28" xfId="0" applyFont="1" applyBorder="1" applyAlignment="1">
      <alignment horizontal="center" vertical="center" wrapText="1"/>
    </xf>
    <xf numFmtId="0" fontId="4"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0" fillId="0" borderId="1" xfId="0" applyBorder="1"/>
    <xf numFmtId="0" fontId="18" fillId="0" borderId="0" xfId="0" applyFont="1" applyFill="1" applyBorder="1" applyAlignment="1">
      <alignment horizontal="right" vertical="center" wrapText="1"/>
    </xf>
    <xf numFmtId="0" fontId="17" fillId="0" borderId="0" xfId="0" applyFont="1" applyFill="1" applyBorder="1" applyAlignment="1">
      <alignment horizontal="right" vertical="center" wrapText="1"/>
    </xf>
    <xf numFmtId="0" fontId="19" fillId="0" borderId="1" xfId="0" applyFont="1" applyFill="1" applyBorder="1" applyAlignment="1">
      <alignment horizontal="right" vertical="center" wrapText="1"/>
    </xf>
    <xf numFmtId="0" fontId="0" fillId="0" borderId="0" xfId="0" applyAlignment="1">
      <alignment horizontal="center"/>
    </xf>
    <xf numFmtId="0" fontId="0" fillId="4" borderId="4" xfId="0" applyFill="1" applyBorder="1" applyAlignment="1"/>
    <xf numFmtId="0" fontId="0" fillId="4" borderId="22" xfId="0" applyFill="1" applyBorder="1" applyAlignment="1"/>
    <xf numFmtId="0" fontId="0" fillId="4" borderId="19" xfId="0" applyFill="1" applyBorder="1" applyAlignment="1"/>
    <xf numFmtId="0" fontId="0" fillId="4" borderId="20" xfId="0" applyFill="1" applyBorder="1" applyAlignment="1"/>
    <xf numFmtId="0" fontId="0" fillId="4" borderId="25" xfId="0" applyFill="1" applyBorder="1" applyAlignment="1"/>
    <xf numFmtId="0" fontId="14" fillId="4" borderId="29" xfId="0" applyFont="1" applyFill="1" applyBorder="1" applyAlignment="1">
      <alignment horizontal="center"/>
    </xf>
    <xf numFmtId="0" fontId="0" fillId="0" borderId="0" xfId="0" applyFill="1" applyAlignment="1">
      <alignment horizontal="left" vertical="center" wrapText="1"/>
    </xf>
    <xf numFmtId="0" fontId="31" fillId="0" borderId="0" xfId="0" applyFont="1" applyAlignment="1">
      <alignment horizontal="left"/>
    </xf>
    <xf numFmtId="0" fontId="28" fillId="0" borderId="0" xfId="0" applyFont="1" applyAlignment="1">
      <alignment horizontal="center" vertical="center" wrapText="1"/>
    </xf>
    <xf numFmtId="0" fontId="29" fillId="0" borderId="0" xfId="0" applyFont="1" applyAlignment="1">
      <alignment horizontal="center"/>
    </xf>
    <xf numFmtId="0" fontId="30" fillId="0" borderId="0" xfId="0" applyFont="1" applyAlignment="1">
      <alignment horizontal="center" vertical="center"/>
    </xf>
    <xf numFmtId="14" fontId="30" fillId="0" borderId="0" xfId="0" applyNumberFormat="1" applyFont="1" applyAlignment="1">
      <alignment horizontal="center" vertical="center"/>
    </xf>
    <xf numFmtId="0" fontId="0" fillId="0" borderId="0" xfId="0" applyAlignment="1">
      <alignment horizontal="center"/>
    </xf>
    <xf numFmtId="0" fontId="0" fillId="0" borderId="0" xfId="0" applyFont="1" applyAlignment="1">
      <alignment horizontal="center" vertical="center"/>
    </xf>
    <xf numFmtId="49" fontId="13" fillId="4" borderId="13" xfId="0" applyNumberFormat="1" applyFont="1" applyFill="1" applyBorder="1" applyAlignment="1">
      <alignment horizontal="center" vertical="center"/>
    </xf>
    <xf numFmtId="49" fontId="13" fillId="4" borderId="2" xfId="0" applyNumberFormat="1" applyFont="1" applyFill="1" applyBorder="1" applyAlignment="1">
      <alignment horizontal="center" vertical="center"/>
    </xf>
    <xf numFmtId="49" fontId="13" fillId="4" borderId="14" xfId="0" applyNumberFormat="1" applyFont="1" applyFill="1" applyBorder="1" applyAlignment="1">
      <alignment horizontal="center" vertical="center"/>
    </xf>
    <xf numFmtId="49" fontId="13" fillId="4" borderId="26" xfId="0" applyNumberFormat="1" applyFont="1" applyFill="1" applyBorder="1" applyAlignment="1">
      <alignment horizontal="center" vertical="center"/>
    </xf>
    <xf numFmtId="0" fontId="11" fillId="3" borderId="2" xfId="0" applyFont="1" applyFill="1" applyBorder="1" applyAlignment="1">
      <alignment horizontal="center"/>
    </xf>
    <xf numFmtId="49" fontId="13" fillId="4" borderId="17" xfId="0" applyNumberFormat="1" applyFont="1" applyFill="1" applyBorder="1" applyAlignment="1">
      <alignment horizontal="center" vertical="center"/>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25" fillId="0" borderId="0" xfId="0" applyFont="1" applyAlignment="1">
      <alignment horizontal="center" vertical="center"/>
    </xf>
    <xf numFmtId="0" fontId="5" fillId="0" borderId="17" xfId="0" applyFont="1" applyBorder="1" applyAlignment="1">
      <alignment horizontal="center" vertical="center"/>
    </xf>
    <xf numFmtId="0" fontId="4" fillId="0" borderId="1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3" fillId="0" borderId="2"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3" fillId="0" borderId="1" xfId="0" applyFont="1" applyBorder="1" applyAlignment="1">
      <alignment horizontal="center"/>
    </xf>
    <xf numFmtId="0" fontId="3" fillId="0" borderId="2" xfId="0" applyFont="1" applyBorder="1" applyAlignment="1">
      <alignment horizontal="center"/>
    </xf>
    <xf numFmtId="0" fontId="0" fillId="0" borderId="0" xfId="0" applyFill="1" applyAlignment="1">
      <alignment horizontal="left" vertical="center" wrapText="1"/>
    </xf>
    <xf numFmtId="0" fontId="33" fillId="0" borderId="0" xfId="3" applyFill="1" applyAlignment="1">
      <alignment horizontal="center"/>
    </xf>
  </cellXfs>
  <cellStyles count="4">
    <cellStyle name="20% - Accent5" xfId="2" builtinId="46"/>
    <cellStyle name="Hyperlink" xfId="3" builtinId="8"/>
    <cellStyle name="Normal" xfId="0" builtinId="0"/>
    <cellStyle name="Percent" xfId="1" builtinId="5"/>
  </cellStyles>
  <dxfs count="18">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Percent</a:t>
            </a:r>
            <a:r>
              <a:rPr lang="en-US" b="1" baseline="0"/>
              <a:t> of Benchmarks in Place</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'Program Summary'!$B$21</c:f>
              <c:strCache>
                <c:ptCount val="1"/>
                <c:pt idx="0">
                  <c:v>Not in Place</c:v>
                </c:pt>
              </c:strCache>
            </c:strRef>
          </c:tx>
          <c:spPr>
            <a:solidFill>
              <a:schemeClr val="accent2"/>
            </a:solidFill>
            <a:ln>
              <a:noFill/>
            </a:ln>
            <a:effectLst/>
          </c:spPr>
          <c:invertIfNegative val="0"/>
          <c:cat>
            <c:strRef>
              <c:f>'Program Summary'!$C$20:$H$20</c:f>
            </c:strRef>
          </c:cat>
          <c:val>
            <c:numRef>
              <c:f>'Program Summary'!$C$21:$H$21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8BAA-496F-A841-83F10FD9BEB1}"/>
            </c:ext>
          </c:extLst>
        </c:ser>
        <c:ser>
          <c:idx val="1"/>
          <c:order val="1"/>
          <c:tx>
            <c:strRef>
              <c:f>'Program Summary'!$B$22</c:f>
              <c:strCache>
                <c:ptCount val="1"/>
                <c:pt idx="0">
                  <c:v>Partially in Place</c:v>
                </c:pt>
              </c:strCache>
            </c:strRef>
          </c:tx>
          <c:spPr>
            <a:solidFill>
              <a:schemeClr val="accent1"/>
            </a:solidFill>
            <a:ln>
              <a:noFill/>
            </a:ln>
            <a:effectLst/>
          </c:spPr>
          <c:invertIfNegative val="0"/>
          <c:cat>
            <c:strRef>
              <c:f>'Program Summary'!$C$20:$H$20</c:f>
            </c:strRef>
          </c:cat>
          <c:val>
            <c:numRef>
              <c:f>'Program Summary'!$C$22:$H$22</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8BAA-496F-A841-83F10FD9BEB1}"/>
            </c:ext>
          </c:extLst>
        </c:ser>
        <c:ser>
          <c:idx val="2"/>
          <c:order val="2"/>
          <c:tx>
            <c:strRef>
              <c:f>'Program Summary'!$B$23</c:f>
              <c:strCache>
                <c:ptCount val="1"/>
                <c:pt idx="0">
                  <c:v>In Place</c:v>
                </c:pt>
              </c:strCache>
            </c:strRef>
          </c:tx>
          <c:spPr>
            <a:solidFill>
              <a:schemeClr val="accent3"/>
            </a:solidFill>
            <a:ln>
              <a:noFill/>
            </a:ln>
            <a:effectLst/>
          </c:spPr>
          <c:invertIfNegative val="0"/>
          <c:cat>
            <c:strRef>
              <c:f>'Program Summary'!$C$20:$H$20</c:f>
            </c:strRef>
          </c:cat>
          <c:val>
            <c:numRef>
              <c:f>'Program Summary'!$C$23:$H$23</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8BAA-496F-A841-83F10FD9BEB1}"/>
            </c:ext>
          </c:extLst>
        </c:ser>
        <c:dLbls>
          <c:showLegendKey val="0"/>
          <c:showVal val="0"/>
          <c:showCatName val="0"/>
          <c:showSerName val="0"/>
          <c:showPercent val="0"/>
          <c:showBubbleSize val="0"/>
        </c:dLbls>
        <c:gapWidth val="150"/>
        <c:overlap val="100"/>
        <c:axId val="219499936"/>
        <c:axId val="219035576"/>
      </c:barChart>
      <c:catAx>
        <c:axId val="219499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9035576"/>
        <c:crosses val="autoZero"/>
        <c:auto val="1"/>
        <c:lblAlgn val="ctr"/>
        <c:lblOffset val="100"/>
        <c:noMultiLvlLbl val="0"/>
      </c:catAx>
      <c:valAx>
        <c:axId val="2190355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94999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accent2"/>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Entry>
      <c:legendEntry>
        <c:idx val="2"/>
        <c:txPr>
          <a:bodyPr rot="0" spcFirstLastPara="1" vertOverflow="ellipsis" vert="horz" wrap="square" anchor="ctr" anchorCtr="1"/>
          <a:lstStyle/>
          <a:p>
            <a:pPr>
              <a:defRPr sz="900" b="0" i="0" u="none" strike="noStrike" kern="1200" baseline="0">
                <a:solidFill>
                  <a:schemeClr val="accent3"/>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Family Child Care Home (FCCH) PW PBS Benchmarks of Quality_v2.0_BLANK_01-2022.xlsx]Graph!PivotTable3</c:name>
    <c:fmtId val="3"/>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Family Child Care</a:t>
            </a:r>
            <a:r>
              <a:rPr lang="en-US" b="1" baseline="0"/>
              <a:t> Home (FCCH) </a:t>
            </a:r>
            <a:r>
              <a:rPr lang="en-US" b="1"/>
              <a:t>Program-Wide PBS Benchmarks of Quality</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pivotFmt>
      <c:pivotFmt>
        <c:idx val="31"/>
        <c:spPr>
          <a:solidFill>
            <a:schemeClr val="accent2"/>
          </a:solidFill>
          <a:ln>
            <a:noFill/>
          </a:ln>
          <a:effectLst/>
        </c:spPr>
        <c:marker>
          <c:symbol val="none"/>
        </c:marker>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3277374981592651E-2"/>
          <c:y val="8.4313712472794122E-2"/>
          <c:w val="0.84036771393674803"/>
          <c:h val="0.80879106147236535"/>
        </c:manualLayout>
      </c:layout>
      <c:barChart>
        <c:barDir val="col"/>
        <c:grouping val="clustered"/>
        <c:varyColors val="0"/>
        <c:ser>
          <c:idx val="0"/>
          <c:order val="0"/>
          <c:tx>
            <c:strRef>
              <c:f>Graph!$AB$12:$AB$13</c:f>
              <c:strCache>
                <c:ptCount val="1"/>
              </c:strCache>
            </c:strRef>
          </c:tx>
          <c:spPr>
            <a:solidFill>
              <a:schemeClr val="accent1"/>
            </a:solidFill>
            <a:ln>
              <a:noFill/>
            </a:ln>
            <a:effectLst/>
          </c:spPr>
          <c:invertIfNegative val="0"/>
          <c:cat>
            <c:strRef>
              <c:f>Graph!$AA$14:$AA$20</c:f>
              <c:strCache>
                <c:ptCount val="7"/>
                <c:pt idx="0">
                  <c:v>Establish and Maintain a Plan for Implementation </c:v>
                </c:pt>
                <c:pt idx="1">
                  <c:v>Family Engagement </c:v>
                </c:pt>
                <c:pt idx="2">
                  <c:v>Program Expectations </c:v>
                </c:pt>
                <c:pt idx="3">
                  <c:v>Professional Development </c:v>
                </c:pt>
                <c:pt idx="4">
                  <c:v>Implementation of Pyramid Practices </c:v>
                </c:pt>
                <c:pt idx="5">
                  <c:v>Procedures for Responding to Challenging Behavior </c:v>
                </c:pt>
                <c:pt idx="6">
                  <c:v>Monitoring Implementation and Outcomes </c:v>
                </c:pt>
              </c:strCache>
            </c:strRef>
          </c:cat>
          <c:val>
            <c:numRef>
              <c:f>Graph!$AB$14:$AB$20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57A-4A05-BB2B-5EF1D5D04D7F}"/>
            </c:ext>
          </c:extLst>
        </c:ser>
        <c:dLbls>
          <c:dLblPos val="outEnd"/>
          <c:showLegendKey val="0"/>
          <c:showVal val="0"/>
          <c:showCatName val="0"/>
          <c:showSerName val="0"/>
          <c:showPercent val="0"/>
          <c:showBubbleSize val="0"/>
        </c:dLbls>
        <c:gapWidth val="219"/>
        <c:overlap val="-27"/>
        <c:axId val="73758088"/>
        <c:axId val="219210552"/>
      </c:barChart>
      <c:catAx>
        <c:axId val="73758088"/>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Critical Elements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9210552"/>
        <c:crosses val="autoZero"/>
        <c:auto val="1"/>
        <c:lblAlgn val="ctr"/>
        <c:lblOffset val="100"/>
        <c:noMultiLvlLbl val="0"/>
      </c:catAx>
      <c:valAx>
        <c:axId val="219210552"/>
        <c:scaling>
          <c:orientation val="minMax"/>
          <c:max val="2"/>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 Place</a:t>
                </a:r>
              </a:p>
              <a:p>
                <a:pPr>
                  <a:defRPr sz="1000" b="0" i="0" u="none" strike="noStrike" kern="1200" baseline="0">
                    <a:solidFill>
                      <a:schemeClr val="tx1">
                        <a:lumMod val="65000"/>
                        <a:lumOff val="35000"/>
                      </a:schemeClr>
                    </a:solidFill>
                    <a:latin typeface="+mn-lt"/>
                    <a:ea typeface="+mn-ea"/>
                    <a:cs typeface="+mn-cs"/>
                  </a:defRPr>
                </a:pPr>
                <a:endParaRPr lang="en-US"/>
              </a:p>
              <a:p>
                <a:pPr>
                  <a:defRPr sz="1000" b="0" i="0" u="none" strike="noStrike" kern="1200" baseline="0">
                    <a:solidFill>
                      <a:schemeClr val="tx1">
                        <a:lumMod val="65000"/>
                        <a:lumOff val="35000"/>
                      </a:schemeClr>
                    </a:solidFill>
                    <a:latin typeface="+mn-lt"/>
                    <a:ea typeface="+mn-ea"/>
                    <a:cs typeface="+mn-cs"/>
                  </a:defRPr>
                </a:pPr>
                <a:endParaRPr lang="en-US"/>
              </a:p>
              <a:p>
                <a:pPr>
                  <a:defRPr sz="1000" b="0" i="0" u="none" strike="noStrike" kern="1200" baseline="0">
                    <a:solidFill>
                      <a:schemeClr val="tx1">
                        <a:lumMod val="65000"/>
                        <a:lumOff val="35000"/>
                      </a:schemeClr>
                    </a:solidFill>
                    <a:latin typeface="+mn-lt"/>
                    <a:ea typeface="+mn-ea"/>
                    <a:cs typeface="+mn-cs"/>
                  </a:defRPr>
                </a:pPr>
                <a:endParaRPr lang="en-US"/>
              </a:p>
              <a:p>
                <a:pPr>
                  <a:defRPr sz="1000" b="0" i="0" u="none" strike="noStrike" kern="1200" baseline="0">
                    <a:solidFill>
                      <a:schemeClr val="tx1">
                        <a:lumMod val="65000"/>
                        <a:lumOff val="35000"/>
                      </a:schemeClr>
                    </a:solidFill>
                    <a:latin typeface="+mn-lt"/>
                    <a:ea typeface="+mn-ea"/>
                    <a:cs typeface="+mn-cs"/>
                  </a:defRPr>
                </a:pPr>
                <a:endParaRPr lang="en-US"/>
              </a:p>
              <a:p>
                <a:pPr>
                  <a:defRPr sz="1000" b="0" i="0" u="none" strike="noStrike" kern="1200" baseline="0">
                    <a:solidFill>
                      <a:schemeClr val="tx1">
                        <a:lumMod val="65000"/>
                        <a:lumOff val="35000"/>
                      </a:schemeClr>
                    </a:solidFill>
                    <a:latin typeface="+mn-lt"/>
                    <a:ea typeface="+mn-ea"/>
                    <a:cs typeface="+mn-cs"/>
                  </a:defRPr>
                </a:pPr>
                <a:endParaRPr lang="en-US"/>
              </a:p>
              <a:p>
                <a:pPr>
                  <a:defRPr sz="1000" b="0" i="0" u="none" strike="noStrike" kern="1200" baseline="0">
                    <a:solidFill>
                      <a:schemeClr val="tx1">
                        <a:lumMod val="65000"/>
                        <a:lumOff val="35000"/>
                      </a:schemeClr>
                    </a:solidFill>
                    <a:latin typeface="+mn-lt"/>
                    <a:ea typeface="+mn-ea"/>
                    <a:cs typeface="+mn-cs"/>
                  </a:defRPr>
                </a:pPr>
                <a:endParaRPr lang="en-US"/>
              </a:p>
              <a:p>
                <a:pPr>
                  <a:defRPr sz="1000" b="0" i="0" u="none" strike="noStrike" kern="1200" baseline="0">
                    <a:solidFill>
                      <a:schemeClr val="tx1">
                        <a:lumMod val="65000"/>
                        <a:lumOff val="35000"/>
                      </a:schemeClr>
                    </a:solidFill>
                    <a:latin typeface="+mn-lt"/>
                    <a:ea typeface="+mn-ea"/>
                    <a:cs typeface="+mn-cs"/>
                  </a:defRPr>
                </a:pPr>
                <a:endParaRPr lang="en-US"/>
              </a:p>
              <a:p>
                <a:pPr>
                  <a:defRPr sz="1000" b="0" i="0" u="none" strike="noStrike" kern="1200" baseline="0">
                    <a:solidFill>
                      <a:schemeClr val="tx1">
                        <a:lumMod val="65000"/>
                        <a:lumOff val="35000"/>
                      </a:schemeClr>
                    </a:solidFill>
                    <a:latin typeface="+mn-lt"/>
                    <a:ea typeface="+mn-ea"/>
                    <a:cs typeface="+mn-cs"/>
                  </a:defRPr>
                </a:pPr>
                <a:endParaRPr lang="en-US"/>
              </a:p>
              <a:p>
                <a:pPr>
                  <a:defRPr sz="1000" b="0" i="0" u="none" strike="noStrike" kern="1200" baseline="0">
                    <a:solidFill>
                      <a:schemeClr val="tx1">
                        <a:lumMod val="65000"/>
                        <a:lumOff val="35000"/>
                      </a:schemeClr>
                    </a:solidFill>
                    <a:latin typeface="+mn-lt"/>
                    <a:ea typeface="+mn-ea"/>
                    <a:cs typeface="+mn-cs"/>
                  </a:defRPr>
                </a:pPr>
                <a:endParaRPr lang="en-US"/>
              </a:p>
              <a:p>
                <a:pPr>
                  <a:defRPr sz="1000" b="0" i="0" u="none" strike="noStrike" kern="1200" baseline="0">
                    <a:solidFill>
                      <a:schemeClr val="tx1">
                        <a:lumMod val="65000"/>
                        <a:lumOff val="35000"/>
                      </a:schemeClr>
                    </a:solidFill>
                    <a:latin typeface="+mn-lt"/>
                    <a:ea typeface="+mn-ea"/>
                    <a:cs typeface="+mn-cs"/>
                  </a:defRPr>
                </a:pPr>
                <a:endParaRPr lang="en-US"/>
              </a:p>
              <a:p>
                <a:pPr>
                  <a:defRPr sz="1000" b="0" i="0" u="none" strike="noStrike" kern="1200" baseline="0">
                    <a:solidFill>
                      <a:schemeClr val="tx1">
                        <a:lumMod val="65000"/>
                        <a:lumOff val="35000"/>
                      </a:schemeClr>
                    </a:solidFill>
                    <a:latin typeface="+mn-lt"/>
                    <a:ea typeface="+mn-ea"/>
                    <a:cs typeface="+mn-cs"/>
                  </a:defRPr>
                </a:pPr>
                <a:endParaRPr lang="en-US"/>
              </a:p>
              <a:p>
                <a:pPr>
                  <a:defRPr sz="1000" b="0" i="0" u="none" strike="noStrike" kern="1200" baseline="0">
                    <a:solidFill>
                      <a:schemeClr val="tx1">
                        <a:lumMod val="65000"/>
                        <a:lumOff val="35000"/>
                      </a:schemeClr>
                    </a:solidFill>
                    <a:latin typeface="+mn-lt"/>
                    <a:ea typeface="+mn-ea"/>
                    <a:cs typeface="+mn-cs"/>
                  </a:defRPr>
                </a:pPr>
                <a:endParaRPr lang="en-US"/>
              </a:p>
              <a:p>
                <a:pPr>
                  <a:defRPr sz="1000" b="0" i="0" u="none" strike="noStrike" kern="1200" baseline="0">
                    <a:solidFill>
                      <a:schemeClr val="tx1">
                        <a:lumMod val="65000"/>
                        <a:lumOff val="35000"/>
                      </a:schemeClr>
                    </a:solidFill>
                    <a:latin typeface="+mn-lt"/>
                    <a:ea typeface="+mn-ea"/>
                    <a:cs typeface="+mn-cs"/>
                  </a:defRPr>
                </a:pPr>
                <a:endParaRPr lang="en-US"/>
              </a:p>
              <a:p>
                <a:pPr>
                  <a:defRPr sz="1000" b="0" i="0" u="none" strike="noStrike" kern="1200" baseline="0">
                    <a:solidFill>
                      <a:schemeClr val="tx1">
                        <a:lumMod val="65000"/>
                        <a:lumOff val="35000"/>
                      </a:schemeClr>
                    </a:solidFill>
                    <a:latin typeface="+mn-lt"/>
                    <a:ea typeface="+mn-ea"/>
                    <a:cs typeface="+mn-cs"/>
                  </a:defRPr>
                </a:pPr>
                <a:endParaRPr lang="en-US"/>
              </a:p>
              <a:p>
                <a:pPr>
                  <a:defRPr sz="1000" b="0" i="0" u="none" strike="noStrike" kern="1200" baseline="0">
                    <a:solidFill>
                      <a:schemeClr val="tx1">
                        <a:lumMod val="65000"/>
                        <a:lumOff val="35000"/>
                      </a:schemeClr>
                    </a:solidFill>
                    <a:latin typeface="+mn-lt"/>
                    <a:ea typeface="+mn-ea"/>
                    <a:cs typeface="+mn-cs"/>
                  </a:defRPr>
                </a:pPr>
                <a:endParaRPr lang="en-US"/>
              </a:p>
              <a:p>
                <a:pPr>
                  <a:defRPr sz="1000" b="0" i="0" u="none" strike="noStrike" kern="1200" baseline="0">
                    <a:solidFill>
                      <a:schemeClr val="tx1">
                        <a:lumMod val="65000"/>
                        <a:lumOff val="35000"/>
                      </a:schemeClr>
                    </a:solidFill>
                    <a:latin typeface="+mn-lt"/>
                    <a:ea typeface="+mn-ea"/>
                    <a:cs typeface="+mn-cs"/>
                  </a:defRPr>
                </a:pPr>
                <a:endParaRPr lang="en-US"/>
              </a:p>
              <a:p>
                <a:pPr>
                  <a:defRPr sz="1000" b="0" i="0" u="none" strike="noStrike" kern="1200" baseline="0">
                    <a:solidFill>
                      <a:schemeClr val="tx1">
                        <a:lumMod val="65000"/>
                        <a:lumOff val="35000"/>
                      </a:schemeClr>
                    </a:solidFill>
                    <a:latin typeface="+mn-lt"/>
                    <a:ea typeface="+mn-ea"/>
                    <a:cs typeface="+mn-cs"/>
                  </a:defRPr>
                </a:pPr>
                <a:endParaRPr lang="en-US"/>
              </a:p>
              <a:p>
                <a:pPr>
                  <a:defRPr sz="1000" b="0" i="0" u="none" strike="noStrike" kern="1200" baseline="0">
                    <a:solidFill>
                      <a:schemeClr val="tx1">
                        <a:lumMod val="65000"/>
                        <a:lumOff val="35000"/>
                      </a:schemeClr>
                    </a:solidFill>
                    <a:latin typeface="+mn-lt"/>
                    <a:ea typeface="+mn-ea"/>
                    <a:cs typeface="+mn-cs"/>
                  </a:defRPr>
                </a:pPr>
                <a:r>
                  <a:rPr lang="en-US"/>
                  <a:t>Partially </a:t>
                </a:r>
              </a:p>
              <a:p>
                <a:pPr>
                  <a:defRPr sz="1000" b="0" i="0" u="none" strike="noStrike" kern="1200" baseline="0">
                    <a:solidFill>
                      <a:schemeClr val="tx1">
                        <a:lumMod val="65000"/>
                        <a:lumOff val="35000"/>
                      </a:schemeClr>
                    </a:solidFill>
                    <a:latin typeface="+mn-lt"/>
                    <a:ea typeface="+mn-ea"/>
                    <a:cs typeface="+mn-cs"/>
                  </a:defRPr>
                </a:pPr>
                <a:r>
                  <a:rPr lang="en-US"/>
                  <a:t>in</a:t>
                </a:r>
                <a:r>
                  <a:rPr lang="en-US" baseline="0"/>
                  <a:t> Place</a:t>
                </a:r>
              </a:p>
              <a:p>
                <a:pPr>
                  <a:defRPr sz="1000" b="0" i="0" u="none" strike="noStrike" kern="1200" baseline="0">
                    <a:solidFill>
                      <a:schemeClr val="tx1">
                        <a:lumMod val="65000"/>
                        <a:lumOff val="35000"/>
                      </a:schemeClr>
                    </a:solidFill>
                    <a:latin typeface="+mn-lt"/>
                    <a:ea typeface="+mn-ea"/>
                    <a:cs typeface="+mn-cs"/>
                  </a:defRPr>
                </a:pPr>
                <a:endParaRPr lang="en-US" baseline="0"/>
              </a:p>
              <a:p>
                <a:pPr>
                  <a:defRPr sz="1000" b="0" i="0" u="none" strike="noStrike" kern="1200" baseline="0">
                    <a:solidFill>
                      <a:schemeClr val="tx1">
                        <a:lumMod val="65000"/>
                        <a:lumOff val="35000"/>
                      </a:schemeClr>
                    </a:solidFill>
                    <a:latin typeface="+mn-lt"/>
                    <a:ea typeface="+mn-ea"/>
                    <a:cs typeface="+mn-cs"/>
                  </a:defRPr>
                </a:pPr>
                <a:endParaRPr lang="en-US" baseline="0"/>
              </a:p>
              <a:p>
                <a:pPr>
                  <a:defRPr sz="1000" b="0" i="0" u="none" strike="noStrike" kern="1200" baseline="0">
                    <a:solidFill>
                      <a:schemeClr val="tx1">
                        <a:lumMod val="65000"/>
                        <a:lumOff val="35000"/>
                      </a:schemeClr>
                    </a:solidFill>
                    <a:latin typeface="+mn-lt"/>
                    <a:ea typeface="+mn-ea"/>
                    <a:cs typeface="+mn-cs"/>
                  </a:defRPr>
                </a:pPr>
                <a:endParaRPr lang="en-US" baseline="0"/>
              </a:p>
              <a:p>
                <a:pPr>
                  <a:defRPr sz="1000" b="0" i="0" u="none" strike="noStrike" kern="1200" baseline="0">
                    <a:solidFill>
                      <a:schemeClr val="tx1">
                        <a:lumMod val="65000"/>
                        <a:lumOff val="35000"/>
                      </a:schemeClr>
                    </a:solidFill>
                    <a:latin typeface="+mn-lt"/>
                    <a:ea typeface="+mn-ea"/>
                    <a:cs typeface="+mn-cs"/>
                  </a:defRPr>
                </a:pPr>
                <a:endParaRPr lang="en-US" baseline="0"/>
              </a:p>
              <a:p>
                <a:pPr>
                  <a:defRPr sz="1000" b="0" i="0" u="none" strike="noStrike" kern="1200" baseline="0">
                    <a:solidFill>
                      <a:schemeClr val="tx1">
                        <a:lumMod val="65000"/>
                        <a:lumOff val="35000"/>
                      </a:schemeClr>
                    </a:solidFill>
                    <a:latin typeface="+mn-lt"/>
                    <a:ea typeface="+mn-ea"/>
                    <a:cs typeface="+mn-cs"/>
                  </a:defRPr>
                </a:pPr>
                <a:endParaRPr lang="en-US" baseline="0"/>
              </a:p>
              <a:p>
                <a:pPr>
                  <a:defRPr sz="1000" b="0" i="0" u="none" strike="noStrike" kern="1200" baseline="0">
                    <a:solidFill>
                      <a:schemeClr val="tx1">
                        <a:lumMod val="65000"/>
                        <a:lumOff val="35000"/>
                      </a:schemeClr>
                    </a:solidFill>
                    <a:latin typeface="+mn-lt"/>
                    <a:ea typeface="+mn-ea"/>
                    <a:cs typeface="+mn-cs"/>
                  </a:defRPr>
                </a:pPr>
                <a:endParaRPr lang="en-US" baseline="0"/>
              </a:p>
              <a:p>
                <a:pPr>
                  <a:defRPr sz="1000" b="0" i="0" u="none" strike="noStrike" kern="1200" baseline="0">
                    <a:solidFill>
                      <a:schemeClr val="tx1">
                        <a:lumMod val="65000"/>
                        <a:lumOff val="35000"/>
                      </a:schemeClr>
                    </a:solidFill>
                    <a:latin typeface="+mn-lt"/>
                    <a:ea typeface="+mn-ea"/>
                    <a:cs typeface="+mn-cs"/>
                  </a:defRPr>
                </a:pPr>
                <a:endParaRPr lang="en-US" baseline="0"/>
              </a:p>
              <a:p>
                <a:pPr>
                  <a:defRPr sz="1000" b="0" i="0" u="none" strike="noStrike" kern="1200" baseline="0">
                    <a:solidFill>
                      <a:schemeClr val="tx1">
                        <a:lumMod val="65000"/>
                        <a:lumOff val="35000"/>
                      </a:schemeClr>
                    </a:solidFill>
                    <a:latin typeface="+mn-lt"/>
                    <a:ea typeface="+mn-ea"/>
                    <a:cs typeface="+mn-cs"/>
                  </a:defRPr>
                </a:pPr>
                <a:endParaRPr lang="en-US" baseline="0"/>
              </a:p>
              <a:p>
                <a:pPr>
                  <a:defRPr sz="1000" b="0" i="0" u="none" strike="noStrike" kern="1200" baseline="0">
                    <a:solidFill>
                      <a:schemeClr val="tx1">
                        <a:lumMod val="65000"/>
                        <a:lumOff val="35000"/>
                      </a:schemeClr>
                    </a:solidFill>
                    <a:latin typeface="+mn-lt"/>
                    <a:ea typeface="+mn-ea"/>
                    <a:cs typeface="+mn-cs"/>
                  </a:defRPr>
                </a:pPr>
                <a:endParaRPr lang="en-US" baseline="0"/>
              </a:p>
              <a:p>
                <a:pPr>
                  <a:defRPr sz="1000" b="0" i="0" u="none" strike="noStrike" kern="1200" baseline="0">
                    <a:solidFill>
                      <a:schemeClr val="tx1">
                        <a:lumMod val="65000"/>
                        <a:lumOff val="35000"/>
                      </a:schemeClr>
                    </a:solidFill>
                    <a:latin typeface="+mn-lt"/>
                    <a:ea typeface="+mn-ea"/>
                    <a:cs typeface="+mn-cs"/>
                  </a:defRPr>
                </a:pPr>
                <a:endParaRPr lang="en-US" baseline="0"/>
              </a:p>
              <a:p>
                <a:pPr>
                  <a:defRPr sz="1000" b="0" i="0" u="none" strike="noStrike" kern="1200" baseline="0">
                    <a:solidFill>
                      <a:schemeClr val="tx1">
                        <a:lumMod val="65000"/>
                        <a:lumOff val="35000"/>
                      </a:schemeClr>
                    </a:solidFill>
                    <a:latin typeface="+mn-lt"/>
                    <a:ea typeface="+mn-ea"/>
                    <a:cs typeface="+mn-cs"/>
                  </a:defRPr>
                </a:pPr>
                <a:endParaRPr lang="en-US" baseline="0"/>
              </a:p>
              <a:p>
                <a:pPr>
                  <a:defRPr sz="1000" b="0" i="0" u="none" strike="noStrike" kern="1200" baseline="0">
                    <a:solidFill>
                      <a:schemeClr val="tx1">
                        <a:lumMod val="65000"/>
                        <a:lumOff val="35000"/>
                      </a:schemeClr>
                    </a:solidFill>
                    <a:latin typeface="+mn-lt"/>
                    <a:ea typeface="+mn-ea"/>
                    <a:cs typeface="+mn-cs"/>
                  </a:defRPr>
                </a:pPr>
                <a:endParaRPr lang="en-US" baseline="0"/>
              </a:p>
              <a:p>
                <a:pPr>
                  <a:defRPr sz="1000" b="0" i="0" u="none" strike="noStrike" kern="1200" baseline="0">
                    <a:solidFill>
                      <a:schemeClr val="tx1">
                        <a:lumMod val="65000"/>
                        <a:lumOff val="35000"/>
                      </a:schemeClr>
                    </a:solidFill>
                    <a:latin typeface="+mn-lt"/>
                    <a:ea typeface="+mn-ea"/>
                    <a:cs typeface="+mn-cs"/>
                  </a:defRPr>
                </a:pPr>
                <a:endParaRPr lang="en-US" baseline="0"/>
              </a:p>
              <a:p>
                <a:pPr>
                  <a:defRPr sz="1000" b="0" i="0" u="none" strike="noStrike" kern="1200" baseline="0">
                    <a:solidFill>
                      <a:schemeClr val="tx1">
                        <a:lumMod val="65000"/>
                        <a:lumOff val="35000"/>
                      </a:schemeClr>
                    </a:solidFill>
                    <a:latin typeface="+mn-lt"/>
                    <a:ea typeface="+mn-ea"/>
                    <a:cs typeface="+mn-cs"/>
                  </a:defRPr>
                </a:pPr>
                <a:endParaRPr lang="en-US" baseline="0"/>
              </a:p>
              <a:p>
                <a:pPr>
                  <a:defRPr sz="1000" b="0" i="0" u="none" strike="noStrike" kern="1200" baseline="0">
                    <a:solidFill>
                      <a:schemeClr val="tx1">
                        <a:lumMod val="65000"/>
                        <a:lumOff val="35000"/>
                      </a:schemeClr>
                    </a:solidFill>
                    <a:latin typeface="+mn-lt"/>
                    <a:ea typeface="+mn-ea"/>
                    <a:cs typeface="+mn-cs"/>
                  </a:defRPr>
                </a:pPr>
                <a:endParaRPr lang="en-US" baseline="0"/>
              </a:p>
              <a:p>
                <a:pPr>
                  <a:defRPr sz="1000" b="0" i="0" u="none" strike="noStrike" kern="1200" baseline="0">
                    <a:solidFill>
                      <a:schemeClr val="tx1">
                        <a:lumMod val="65000"/>
                        <a:lumOff val="35000"/>
                      </a:schemeClr>
                    </a:solidFill>
                    <a:latin typeface="+mn-lt"/>
                    <a:ea typeface="+mn-ea"/>
                    <a:cs typeface="+mn-cs"/>
                  </a:defRPr>
                </a:pPr>
                <a:endParaRPr lang="en-US" baseline="0"/>
              </a:p>
              <a:p>
                <a:pPr>
                  <a:defRPr sz="1000" b="0" i="0" u="none" strike="noStrike" kern="1200" baseline="0">
                    <a:solidFill>
                      <a:schemeClr val="tx1">
                        <a:lumMod val="65000"/>
                        <a:lumOff val="35000"/>
                      </a:schemeClr>
                    </a:solidFill>
                    <a:latin typeface="+mn-lt"/>
                    <a:ea typeface="+mn-ea"/>
                    <a:cs typeface="+mn-cs"/>
                  </a:defRPr>
                </a:pPr>
                <a:endParaRPr lang="en-US" baseline="0"/>
              </a:p>
              <a:p>
                <a:pPr>
                  <a:defRPr sz="1000" b="0" i="0" u="none" strike="noStrike" kern="1200" baseline="0">
                    <a:solidFill>
                      <a:schemeClr val="tx1">
                        <a:lumMod val="65000"/>
                        <a:lumOff val="35000"/>
                      </a:schemeClr>
                    </a:solidFill>
                    <a:latin typeface="+mn-lt"/>
                    <a:ea typeface="+mn-ea"/>
                    <a:cs typeface="+mn-cs"/>
                  </a:defRPr>
                </a:pPr>
                <a:r>
                  <a:rPr lang="en-US" baseline="0"/>
                  <a:t>Not in Place</a:t>
                </a:r>
                <a:endParaRPr lang="en-US"/>
              </a:p>
            </c:rich>
          </c:tx>
          <c:layout>
            <c:manualLayout>
              <c:xMode val="edge"/>
              <c:yMode val="edge"/>
              <c:x val="0"/>
              <c:y val="9.909548434006536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580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3</xdr:col>
      <xdr:colOff>9526</xdr:colOff>
      <xdr:row>24</xdr:row>
      <xdr:rowOff>30740</xdr:rowOff>
    </xdr:from>
    <xdr:to>
      <xdr:col>20</xdr:col>
      <xdr:colOff>95250</xdr:colOff>
      <xdr:row>51</xdr:row>
      <xdr:rowOff>180973</xdr:rowOff>
    </xdr:to>
    <xdr:pic>
      <xdr:nvPicPr>
        <xdr:cNvPr id="14" name="Picture 13">
          <a:extLst>
            <a:ext uri="{FF2B5EF4-FFF2-40B4-BE49-F238E27FC236}">
              <a16:creationId xmlns:a16="http://schemas.microsoft.com/office/drawing/2014/main" id="{D6AB7412-60C7-4E09-83E6-717BCD51E7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326" y="4983740"/>
          <a:ext cx="10448924" cy="5293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600075</xdr:colOff>
      <xdr:row>0</xdr:row>
      <xdr:rowOff>161925</xdr:rowOff>
    </xdr:from>
    <xdr:to>
      <xdr:col>16</xdr:col>
      <xdr:colOff>66675</xdr:colOff>
      <xdr:row>11</xdr:row>
      <xdr:rowOff>79894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48075" y="161925"/>
          <a:ext cx="6172200" cy="2013469"/>
        </a:xfrm>
        <a:prstGeom prst="rect">
          <a:avLst/>
        </a:prstGeom>
      </xdr:spPr>
    </xdr:pic>
    <xdr:clientData/>
  </xdr:twoCellAnchor>
  <xdr:twoCellAnchor>
    <xdr:from>
      <xdr:col>3</xdr:col>
      <xdr:colOff>19050</xdr:colOff>
      <xdr:row>27</xdr:row>
      <xdr:rowOff>114300</xdr:rowOff>
    </xdr:from>
    <xdr:to>
      <xdr:col>5</xdr:col>
      <xdr:colOff>361950</xdr:colOff>
      <xdr:row>30</xdr:row>
      <xdr:rowOff>66675</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flipV="1">
          <a:off x="1847850" y="5334000"/>
          <a:ext cx="1562100" cy="5238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600075</xdr:colOff>
      <xdr:row>28</xdr:row>
      <xdr:rowOff>66675</xdr:rowOff>
    </xdr:from>
    <xdr:to>
      <xdr:col>5</xdr:col>
      <xdr:colOff>342900</xdr:colOff>
      <xdr:row>34</xdr:row>
      <xdr:rowOff>0</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flipV="1">
          <a:off x="1819275" y="5476875"/>
          <a:ext cx="1571625" cy="10763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590550</xdr:colOff>
      <xdr:row>29</xdr:row>
      <xdr:rowOff>0</xdr:rowOff>
    </xdr:from>
    <xdr:to>
      <xdr:col>5</xdr:col>
      <xdr:colOff>390525</xdr:colOff>
      <xdr:row>38</xdr:row>
      <xdr:rowOff>9525</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flipV="1">
          <a:off x="1809750" y="5600700"/>
          <a:ext cx="1628775" cy="17240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266700</xdr:colOff>
      <xdr:row>35</xdr:row>
      <xdr:rowOff>66675</xdr:rowOff>
    </xdr:from>
    <xdr:to>
      <xdr:col>22</xdr:col>
      <xdr:colOff>523875</xdr:colOff>
      <xdr:row>37</xdr:row>
      <xdr:rowOff>152400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1849100" y="7115175"/>
          <a:ext cx="2085975" cy="4667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rgbClr val="FF0000"/>
              </a:solidFill>
            </a:rPr>
            <a:t>Enter a rating of either 0, 1, or 2 for</a:t>
          </a:r>
          <a:r>
            <a:rPr lang="en-US" sz="1100" baseline="0">
              <a:solidFill>
                <a:srgbClr val="FF0000"/>
              </a:solidFill>
            </a:rPr>
            <a:t> each benchmark.</a:t>
          </a:r>
        </a:p>
      </xdr:txBody>
    </xdr:sp>
    <xdr:clientData/>
  </xdr:twoCellAnchor>
  <xdr:twoCellAnchor>
    <xdr:from>
      <xdr:col>19</xdr:col>
      <xdr:colOff>266700</xdr:colOff>
      <xdr:row>31</xdr:row>
      <xdr:rowOff>152400</xdr:rowOff>
    </xdr:from>
    <xdr:to>
      <xdr:col>22</xdr:col>
      <xdr:colOff>523875</xdr:colOff>
      <xdr:row>34</xdr:row>
      <xdr:rowOff>66675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1849100" y="6438900"/>
          <a:ext cx="2085975" cy="4857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rgbClr val="FF0000"/>
              </a:solidFill>
            </a:rPr>
            <a:t>Type</a:t>
          </a:r>
          <a:r>
            <a:rPr lang="en-US" sz="1100" baseline="0">
              <a:solidFill>
                <a:srgbClr val="FF0000"/>
              </a:solidFill>
            </a:rPr>
            <a:t> in the Date of when the BoQ was completed.</a:t>
          </a:r>
          <a:endParaRPr lang="en-US" sz="1100">
            <a:solidFill>
              <a:srgbClr val="FF0000"/>
            </a:solidFill>
          </a:endParaRPr>
        </a:p>
      </xdr:txBody>
    </xdr:sp>
    <xdr:clientData/>
  </xdr:twoCellAnchor>
  <xdr:twoCellAnchor>
    <xdr:from>
      <xdr:col>15</xdr:col>
      <xdr:colOff>247650</xdr:colOff>
      <xdr:row>30</xdr:row>
      <xdr:rowOff>133350</xdr:rowOff>
    </xdr:from>
    <xdr:to>
      <xdr:col>19</xdr:col>
      <xdr:colOff>257176</xdr:colOff>
      <xdr:row>32</xdr:row>
      <xdr:rowOff>161926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flipH="1" flipV="1">
          <a:off x="9391650" y="6229350"/>
          <a:ext cx="2447926" cy="4095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571500</xdr:colOff>
      <xdr:row>33</xdr:row>
      <xdr:rowOff>76202</xdr:rowOff>
    </xdr:from>
    <xdr:to>
      <xdr:col>19</xdr:col>
      <xdr:colOff>266700</xdr:colOff>
      <xdr:row>36</xdr:row>
      <xdr:rowOff>109538</xdr:rowOff>
    </xdr:to>
    <xdr:cxnSp macro="">
      <xdr:nvCxnSpPr>
        <xdr:cNvPr id="10" name="Straight Arrow Connector 9">
          <a:extLst>
            <a:ext uri="{FF2B5EF4-FFF2-40B4-BE49-F238E27FC236}">
              <a16:creationId xmlns:a16="http://schemas.microsoft.com/office/drawing/2014/main" id="{00000000-0008-0000-0000-00000A000000}"/>
            </a:ext>
          </a:extLst>
        </xdr:cNvPr>
        <xdr:cNvCxnSpPr>
          <a:stCxn id="7" idx="1"/>
        </xdr:cNvCxnSpPr>
      </xdr:nvCxnSpPr>
      <xdr:spPr>
        <a:xfrm flipH="1" flipV="1">
          <a:off x="9715500" y="6743702"/>
          <a:ext cx="2133600" cy="60483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38100</xdr:colOff>
      <xdr:row>36</xdr:row>
      <xdr:rowOff>123825</xdr:rowOff>
    </xdr:from>
    <xdr:to>
      <xdr:col>19</xdr:col>
      <xdr:colOff>266701</xdr:colOff>
      <xdr:row>37</xdr:row>
      <xdr:rowOff>123825</xdr:rowOff>
    </xdr:to>
    <xdr:cxnSp macro="">
      <xdr:nvCxnSpPr>
        <xdr:cNvPr id="11" name="Straight Arrow Connector 10">
          <a:extLst>
            <a:ext uri="{FF2B5EF4-FFF2-40B4-BE49-F238E27FC236}">
              <a16:creationId xmlns:a16="http://schemas.microsoft.com/office/drawing/2014/main" id="{00000000-0008-0000-0000-00000B000000}"/>
            </a:ext>
          </a:extLst>
        </xdr:cNvPr>
        <xdr:cNvCxnSpPr/>
      </xdr:nvCxnSpPr>
      <xdr:spPr>
        <a:xfrm flipH="1">
          <a:off x="9791700" y="7362825"/>
          <a:ext cx="2057401" cy="190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1733548</xdr:colOff>
      <xdr:row>0</xdr:row>
      <xdr:rowOff>57150</xdr:rowOff>
    </xdr:from>
    <xdr:to>
      <xdr:col>9</xdr:col>
      <xdr:colOff>447675</xdr:colOff>
      <xdr:row>18</xdr:row>
      <xdr:rowOff>152399</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104775</xdr:colOff>
      <xdr:row>5</xdr:row>
      <xdr:rowOff>180974</xdr:rowOff>
    </xdr:from>
    <xdr:to>
      <xdr:col>11</xdr:col>
      <xdr:colOff>104775</xdr:colOff>
      <xdr:row>39</xdr:row>
      <xdr:rowOff>180975</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304800</xdr:colOff>
      <xdr:row>5</xdr:row>
      <xdr:rowOff>180975</xdr:rowOff>
    </xdr:from>
    <xdr:to>
      <xdr:col>14</xdr:col>
      <xdr:colOff>304800</xdr:colOff>
      <xdr:row>14</xdr:row>
      <xdr:rowOff>38100</xdr:rowOff>
    </xdr:to>
    <mc:AlternateContent xmlns:mc="http://schemas.openxmlformats.org/markup-compatibility/2006" xmlns:a14="http://schemas.microsoft.com/office/drawing/2010/main">
      <mc:Choice Requires="a14">
        <xdr:graphicFrame macro="">
          <xdr:nvGraphicFramePr>
            <xdr:cNvPr id="7" name="Date">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microsoft.com/office/drawing/2010/slicer">
              <sle:slicer xmlns:sle="http://schemas.microsoft.com/office/drawing/2010/slicer" name="Date"/>
            </a:graphicData>
          </a:graphic>
        </xdr:graphicFrame>
      </mc:Choice>
      <mc:Fallback xmlns="">
        <xdr:sp macro="" textlink="">
          <xdr:nvSpPr>
            <xdr:cNvPr id="0" name=""/>
            <xdr:cNvSpPr>
              <a:spLocks noTextEdit="1"/>
            </xdr:cNvSpPr>
          </xdr:nvSpPr>
          <xdr:spPr>
            <a:xfrm>
              <a:off x="11849100" y="11334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yrna Veguilla" refreshedDate="44704.40151747685" missingItemsLimit="0" createdVersion="5" refreshedVersion="7" minRefreshableVersion="3" recordCount="6" xr:uid="{00000000-000A-0000-FFFF-FFFF03000000}">
  <cacheSource type="worksheet">
    <worksheetSource ref="A42:H48" sheet="Graph"/>
  </cacheSource>
  <cacheFields count="8">
    <cacheField name="Date" numFmtId="164">
      <sharedItems count="1">
        <s v=""/>
      </sharedItems>
    </cacheField>
    <cacheField name="Establish and Maintain a Plan for Implementation" numFmtId="2">
      <sharedItems/>
    </cacheField>
    <cacheField name="Family Engagement" numFmtId="2">
      <sharedItems/>
    </cacheField>
    <cacheField name="Program Expectations" numFmtId="2">
      <sharedItems/>
    </cacheField>
    <cacheField name="Professional Development" numFmtId="2">
      <sharedItems/>
    </cacheField>
    <cacheField name="Implementation of Pyramid Practices" numFmtId="2">
      <sharedItems/>
    </cacheField>
    <cacheField name="Procedures for Responding to Challenging Behavior" numFmtId="2">
      <sharedItems/>
    </cacheField>
    <cacheField name="Monitoring Implementation and Outcomes" numFmtId="2">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s v=""/>
    <s v=""/>
    <s v=""/>
    <s v=""/>
    <s v=""/>
    <s v=""/>
    <s v=""/>
  </r>
  <r>
    <x v="0"/>
    <s v=""/>
    <s v=""/>
    <s v=""/>
    <s v=""/>
    <s v=""/>
    <s v=""/>
    <s v=""/>
  </r>
  <r>
    <x v="0"/>
    <s v=""/>
    <s v=""/>
    <s v=""/>
    <s v=""/>
    <s v=""/>
    <s v=""/>
    <s v=""/>
  </r>
  <r>
    <x v="0"/>
    <s v=""/>
    <s v=""/>
    <s v=""/>
    <s v=""/>
    <s v=""/>
    <s v=""/>
    <s v=""/>
  </r>
  <r>
    <x v="0"/>
    <s v=""/>
    <s v=""/>
    <s v=""/>
    <s v=""/>
    <s v=""/>
    <s v=""/>
    <s v=""/>
  </r>
  <r>
    <x v="0"/>
    <s v=""/>
    <s v=""/>
    <s v=""/>
    <s v=""/>
    <s v=""/>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3" cacheId="12" dataOnRows="1" applyNumberFormats="0" applyBorderFormats="0" applyFontFormats="0" applyPatternFormats="0" applyAlignmentFormats="0" applyWidthHeightFormats="1" dataCaption="Critical Elements" updatedVersion="7" minRefreshableVersion="3" rowGrandTotals="0" colGrandTotals="0" itemPrintTitles="1" createdVersion="5" indent="0" outline="1" outlineData="1" multipleFieldFilters="0" chartFormat="6" colHeaderCaption="Date">
  <location ref="AA12:AB20" firstHeaderRow="1" firstDataRow="2" firstDataCol="1"/>
  <pivotFields count="8">
    <pivotField axis="axisCol" showAll="0">
      <items count="2">
        <item x="0"/>
        <item t="default"/>
      </items>
    </pivotField>
    <pivotField dataField="1" showAll="0"/>
    <pivotField dataField="1" showAll="0"/>
    <pivotField dataField="1" showAll="0"/>
    <pivotField dataField="1" showAll="0"/>
    <pivotField dataField="1" showAll="0"/>
    <pivotField dataField="1" showAll="0"/>
    <pivotField dataField="1" showAll="0"/>
  </pivotFields>
  <rowFields count="1">
    <field x="-2"/>
  </rowFields>
  <rowItems count="7">
    <i>
      <x/>
    </i>
    <i i="1">
      <x v="1"/>
    </i>
    <i i="2">
      <x v="2"/>
    </i>
    <i i="3">
      <x v="3"/>
    </i>
    <i i="4">
      <x v="4"/>
    </i>
    <i i="5">
      <x v="5"/>
    </i>
    <i i="6">
      <x v="6"/>
    </i>
  </rowItems>
  <colFields count="1">
    <field x="0"/>
  </colFields>
  <colItems count="1">
    <i>
      <x/>
    </i>
  </colItems>
  <dataFields count="7">
    <dataField name="Establish and Maintain a Plan for Implementation " fld="1" baseField="0" baseItem="1"/>
    <dataField name="Family Engagement " fld="2" baseField="0" baseItem="1"/>
    <dataField name="Program Expectations " fld="3" baseField="0" baseItem="1"/>
    <dataField name="Professional Development " fld="4" baseField="0" baseItem="1"/>
    <dataField name="Implementation of Pyramid Practices " fld="5" baseField="0" baseItem="1"/>
    <dataField name="Procedures for Responding to Challenging Behavior " fld="6" baseField="0" baseItem="1"/>
    <dataField name="Monitoring Implementation and Outcomes " fld="7" baseField="0" baseItem="1"/>
  </dataFields>
  <formats count="1">
    <format dxfId="12">
      <pivotArea outline="0" collapsedLevelsAreSubtotals="1" fieldPosition="0"/>
    </format>
  </formats>
  <chartFormats count="9">
    <chartFormat chart="3" format="27" series="1">
      <pivotArea type="data" outline="0" fieldPosition="0">
        <references count="2">
          <reference field="4294967294" count="1" selected="0">
            <x v="1"/>
          </reference>
          <reference field="0" count="1" selected="0">
            <x v="0"/>
          </reference>
        </references>
      </pivotArea>
    </chartFormat>
    <chartFormat chart="3" format="29" series="1">
      <pivotArea type="data" outline="0" fieldPosition="0">
        <references count="2">
          <reference field="4294967294" count="1" selected="0">
            <x v="0"/>
          </reference>
          <reference field="0" count="1" selected="0">
            <x v="0"/>
          </reference>
        </references>
      </pivotArea>
    </chartFormat>
    <chartFormat chart="3" format="42" series="1">
      <pivotArea type="data" outline="0" fieldPosition="0">
        <references count="1">
          <reference field="4294967294" count="1" selected="0">
            <x v="0"/>
          </reference>
        </references>
      </pivotArea>
    </chartFormat>
    <chartFormat chart="3" format="43" series="1">
      <pivotArea type="data" outline="0" fieldPosition="0">
        <references count="1">
          <reference field="4294967294" count="1" selected="0">
            <x v="1"/>
          </reference>
        </references>
      </pivotArea>
    </chartFormat>
    <chartFormat chart="3" format="44" series="1">
      <pivotArea type="data" outline="0" fieldPosition="0">
        <references count="1">
          <reference field="4294967294" count="1" selected="0">
            <x v="2"/>
          </reference>
        </references>
      </pivotArea>
    </chartFormat>
    <chartFormat chart="3" format="45" series="1">
      <pivotArea type="data" outline="0" fieldPosition="0">
        <references count="1">
          <reference field="4294967294" count="1" selected="0">
            <x v="3"/>
          </reference>
        </references>
      </pivotArea>
    </chartFormat>
    <chartFormat chart="3" format="46" series="1">
      <pivotArea type="data" outline="0" fieldPosition="0">
        <references count="1">
          <reference field="4294967294" count="1" selected="0">
            <x v="4"/>
          </reference>
        </references>
      </pivotArea>
    </chartFormat>
    <chartFormat chart="3" format="47" series="1">
      <pivotArea type="data" outline="0" fieldPosition="0">
        <references count="1">
          <reference field="4294967294" count="1" selected="0">
            <x v="5"/>
          </reference>
        </references>
      </pivotArea>
    </chartFormat>
    <chartFormat chart="3" format="48" series="1">
      <pivotArea type="data" outline="0" fieldPosition="0">
        <references count="1">
          <reference field="4294967294"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 xr10:uid="{00000000-0013-0000-FFFF-FFFF01000000}" sourceName="Date">
  <pivotTables>
    <pivotTable tabId="2" name="PivotTable3"/>
  </pivotTables>
  <data>
    <tabular pivotCacheId="1" showMissing="0">
      <items count="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ate" xr10:uid="{00000000-0014-0000-FFFF-FFFF01000000}" cache="Slicer_Date" caption="Date" style="SlicerStyleOther1"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1_v8YsDeYE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4:V55"/>
  <sheetViews>
    <sheetView showGridLines="0" showRowColHeaders="0" tabSelected="1" workbookViewId="0">
      <selection activeCell="B23" sqref="B23:V23"/>
    </sheetView>
  </sheetViews>
  <sheetFormatPr defaultRowHeight="15" x14ac:dyDescent="0.25"/>
  <sheetData>
    <row r="14" spans="2:22" ht="39" x14ac:dyDescent="0.6">
      <c r="B14" s="102" t="s">
        <v>33</v>
      </c>
      <c r="C14" s="102"/>
      <c r="D14" s="102"/>
      <c r="E14" s="102"/>
      <c r="F14" s="102"/>
      <c r="G14" s="102"/>
      <c r="H14" s="102"/>
      <c r="I14" s="102"/>
      <c r="J14" s="102"/>
      <c r="K14" s="102"/>
      <c r="L14" s="102"/>
      <c r="M14" s="102"/>
      <c r="N14" s="102"/>
      <c r="O14" s="102"/>
      <c r="P14" s="102"/>
      <c r="Q14" s="102"/>
      <c r="R14" s="102"/>
      <c r="S14" s="102"/>
      <c r="T14" s="102"/>
      <c r="U14" s="102"/>
      <c r="V14" s="102"/>
    </row>
    <row r="15" spans="2:22" ht="21" customHeight="1" x14ac:dyDescent="0.25">
      <c r="B15" s="103" t="s">
        <v>25</v>
      </c>
      <c r="C15" s="103"/>
      <c r="D15" s="103"/>
      <c r="E15" s="103"/>
      <c r="F15" s="103"/>
      <c r="G15" s="103"/>
      <c r="H15" s="103"/>
      <c r="I15" s="103"/>
      <c r="J15" s="103"/>
      <c r="K15" s="103"/>
      <c r="L15" s="103"/>
      <c r="M15" s="103"/>
      <c r="N15" s="103"/>
      <c r="O15" s="103"/>
      <c r="P15" s="103"/>
      <c r="Q15" s="103"/>
      <c r="R15" s="103"/>
      <c r="S15" s="103"/>
      <c r="T15" s="103"/>
      <c r="U15" s="103"/>
      <c r="V15" s="103"/>
    </row>
    <row r="16" spans="2:22" x14ac:dyDescent="0.25">
      <c r="B16" s="104">
        <v>44562</v>
      </c>
      <c r="C16" s="104"/>
      <c r="D16" s="104"/>
      <c r="E16" s="104"/>
      <c r="F16" s="104"/>
      <c r="G16" s="104"/>
      <c r="H16" s="104"/>
      <c r="I16" s="104"/>
      <c r="J16" s="104"/>
      <c r="K16" s="104"/>
      <c r="L16" s="104"/>
      <c r="M16" s="104"/>
      <c r="N16" s="104"/>
      <c r="O16" s="104"/>
      <c r="P16" s="104"/>
      <c r="Q16" s="104"/>
      <c r="R16" s="104"/>
      <c r="S16" s="104"/>
      <c r="T16" s="104"/>
      <c r="U16" s="104"/>
      <c r="V16" s="104"/>
    </row>
    <row r="17" spans="2:22" x14ac:dyDescent="0.25">
      <c r="B17" s="105" t="s">
        <v>26</v>
      </c>
      <c r="C17" s="105"/>
      <c r="D17" s="105"/>
      <c r="E17" s="105"/>
      <c r="F17" s="105"/>
      <c r="G17" s="105"/>
      <c r="H17" s="105"/>
      <c r="I17" s="105"/>
      <c r="J17" s="105"/>
      <c r="K17" s="105"/>
      <c r="L17" s="105"/>
      <c r="M17" s="105"/>
      <c r="N17" s="105"/>
      <c r="O17" s="105"/>
      <c r="P17" s="105"/>
      <c r="Q17" s="105"/>
      <c r="R17" s="105"/>
      <c r="S17" s="105"/>
      <c r="T17" s="105"/>
      <c r="U17" s="105"/>
      <c r="V17" s="105"/>
    </row>
    <row r="18" spans="2:22" x14ac:dyDescent="0.25">
      <c r="B18" s="106" t="s">
        <v>27</v>
      </c>
      <c r="C18" s="106"/>
      <c r="D18" s="106"/>
      <c r="E18" s="106"/>
      <c r="F18" s="106"/>
      <c r="G18" s="106"/>
      <c r="H18" s="106"/>
      <c r="I18" s="106"/>
      <c r="J18" s="106"/>
      <c r="K18" s="106"/>
      <c r="L18" s="106"/>
      <c r="M18" s="106"/>
      <c r="N18" s="106"/>
      <c r="O18" s="106"/>
      <c r="P18" s="106"/>
      <c r="Q18" s="106"/>
      <c r="R18" s="106"/>
      <c r="S18" s="106"/>
      <c r="T18" s="106"/>
      <c r="U18" s="106"/>
      <c r="V18" s="106"/>
    </row>
    <row r="19" spans="2:22" x14ac:dyDescent="0.25">
      <c r="B19" s="72"/>
      <c r="C19" s="72"/>
      <c r="D19" s="72"/>
      <c r="E19" s="72"/>
      <c r="F19" s="72"/>
      <c r="G19" s="72"/>
      <c r="H19" s="72"/>
      <c r="I19" s="72"/>
      <c r="J19" s="72"/>
      <c r="K19" s="72"/>
      <c r="L19" s="72"/>
      <c r="M19" s="72"/>
      <c r="N19" s="72"/>
      <c r="O19" s="72"/>
      <c r="P19" s="72"/>
      <c r="Q19" s="72"/>
      <c r="R19" s="72"/>
      <c r="S19" s="72"/>
      <c r="T19" s="72"/>
      <c r="U19" s="72"/>
    </row>
    <row r="20" spans="2:22" ht="15" customHeight="1" x14ac:dyDescent="0.25">
      <c r="B20" s="131" t="s">
        <v>73</v>
      </c>
      <c r="C20" s="131"/>
      <c r="D20" s="131"/>
      <c r="E20" s="131"/>
      <c r="F20" s="131"/>
      <c r="G20" s="131"/>
      <c r="H20" s="131"/>
      <c r="I20" s="131"/>
      <c r="J20" s="131"/>
      <c r="K20" s="131"/>
      <c r="L20" s="131"/>
      <c r="M20" s="131"/>
      <c r="N20" s="131"/>
      <c r="O20" s="131"/>
      <c r="P20" s="131"/>
      <c r="Q20" s="131"/>
      <c r="R20" s="131"/>
      <c r="S20" s="131"/>
      <c r="T20" s="131"/>
      <c r="U20" s="131"/>
      <c r="V20" s="131"/>
    </row>
    <row r="21" spans="2:22" x14ac:dyDescent="0.25">
      <c r="B21" s="131"/>
      <c r="C21" s="131"/>
      <c r="D21" s="131"/>
      <c r="E21" s="131"/>
      <c r="F21" s="131"/>
      <c r="G21" s="131"/>
      <c r="H21" s="131"/>
      <c r="I21" s="131"/>
      <c r="J21" s="131"/>
      <c r="K21" s="131"/>
      <c r="L21" s="131"/>
      <c r="M21" s="131"/>
      <c r="N21" s="131"/>
      <c r="O21" s="131"/>
      <c r="P21" s="131"/>
      <c r="Q21" s="131"/>
      <c r="R21" s="131"/>
      <c r="S21" s="131"/>
      <c r="T21" s="131"/>
      <c r="U21" s="131"/>
      <c r="V21" s="131"/>
    </row>
    <row r="22" spans="2:22" ht="29.25" customHeight="1" x14ac:dyDescent="0.25">
      <c r="B22" s="131"/>
      <c r="C22" s="131"/>
      <c r="D22" s="131"/>
      <c r="E22" s="131"/>
      <c r="F22" s="131"/>
      <c r="G22" s="131"/>
      <c r="H22" s="131"/>
      <c r="I22" s="131"/>
      <c r="J22" s="131"/>
      <c r="K22" s="131"/>
      <c r="L22" s="131"/>
      <c r="M22" s="131"/>
      <c r="N22" s="131"/>
      <c r="O22" s="131"/>
      <c r="P22" s="131"/>
      <c r="Q22" s="131"/>
      <c r="R22" s="131"/>
      <c r="S22" s="131"/>
      <c r="T22" s="131"/>
      <c r="U22" s="131"/>
      <c r="V22" s="131"/>
    </row>
    <row r="23" spans="2:22" x14ac:dyDescent="0.25">
      <c r="B23" s="132" t="s">
        <v>32</v>
      </c>
      <c r="C23" s="132"/>
      <c r="D23" s="132"/>
      <c r="E23" s="132"/>
      <c r="F23" s="132"/>
      <c r="G23" s="132"/>
      <c r="H23" s="132"/>
      <c r="I23" s="132"/>
      <c r="J23" s="132"/>
      <c r="K23" s="132"/>
      <c r="L23" s="132"/>
      <c r="M23" s="132"/>
      <c r="N23" s="132"/>
      <c r="O23" s="132"/>
      <c r="P23" s="132"/>
      <c r="Q23" s="132"/>
      <c r="R23" s="132"/>
      <c r="S23" s="132"/>
      <c r="T23" s="132"/>
      <c r="U23" s="132"/>
      <c r="V23" s="132"/>
    </row>
    <row r="24" spans="2:22" x14ac:dyDescent="0.25">
      <c r="B24" s="99"/>
      <c r="C24" s="99"/>
      <c r="D24" s="99"/>
      <c r="E24" s="99"/>
      <c r="F24" s="99"/>
      <c r="G24" s="99"/>
      <c r="H24" s="99"/>
      <c r="I24" s="99"/>
      <c r="J24" s="99"/>
      <c r="K24" s="99"/>
      <c r="L24" s="99"/>
      <c r="M24" s="99"/>
      <c r="N24" s="99"/>
      <c r="O24" s="99"/>
      <c r="P24" s="99"/>
      <c r="Q24" s="99"/>
      <c r="R24" s="99"/>
      <c r="S24" s="99"/>
      <c r="T24" s="99"/>
      <c r="U24" s="99"/>
      <c r="V24" s="99"/>
    </row>
    <row r="25" spans="2:22" ht="15" customHeight="1" x14ac:dyDescent="0.25"/>
    <row r="26" spans="2:22" ht="15" customHeight="1" x14ac:dyDescent="0.35">
      <c r="B26" s="100" t="s">
        <v>28</v>
      </c>
      <c r="C26" s="100"/>
      <c r="D26" s="100"/>
      <c r="E26" s="100"/>
      <c r="F26" s="100"/>
      <c r="G26" s="100"/>
      <c r="H26" s="100"/>
      <c r="I26" s="100"/>
      <c r="J26" s="100"/>
      <c r="K26" s="100"/>
      <c r="L26" s="100"/>
      <c r="M26" s="100"/>
      <c r="N26" s="100"/>
    </row>
    <row r="30" spans="2:22" x14ac:dyDescent="0.25">
      <c r="B30" s="101" t="s">
        <v>29</v>
      </c>
      <c r="C30" s="101"/>
    </row>
    <row r="31" spans="2:22" x14ac:dyDescent="0.25">
      <c r="B31" s="101"/>
      <c r="C31" s="101"/>
    </row>
    <row r="32" spans="2:22" x14ac:dyDescent="0.25">
      <c r="B32" s="101"/>
      <c r="C32" s="101"/>
    </row>
    <row r="34" spans="2:3" x14ac:dyDescent="0.25">
      <c r="B34" s="101" t="s">
        <v>30</v>
      </c>
      <c r="C34" s="101"/>
    </row>
    <row r="35" spans="2:3" x14ac:dyDescent="0.25">
      <c r="B35" s="101"/>
      <c r="C35" s="101"/>
    </row>
    <row r="37" spans="2:3" x14ac:dyDescent="0.25">
      <c r="B37" s="101" t="s">
        <v>31</v>
      </c>
      <c r="C37" s="101"/>
    </row>
    <row r="38" spans="2:3" x14ac:dyDescent="0.25">
      <c r="B38" s="101"/>
      <c r="C38" s="101"/>
    </row>
    <row r="39" spans="2:3" x14ac:dyDescent="0.25">
      <c r="B39" s="101"/>
      <c r="C39" s="101"/>
    </row>
    <row r="40" spans="2:3" x14ac:dyDescent="0.25">
      <c r="B40" s="101"/>
      <c r="C40" s="101"/>
    </row>
    <row r="55" spans="2:3" x14ac:dyDescent="0.25">
      <c r="B55" s="73"/>
      <c r="C55" s="57"/>
    </row>
  </sheetData>
  <sheetProtection selectLockedCells="1" selectUnlockedCells="1"/>
  <mergeCells count="11">
    <mergeCell ref="B26:N26"/>
    <mergeCell ref="B30:C32"/>
    <mergeCell ref="B34:C35"/>
    <mergeCell ref="B37:C40"/>
    <mergeCell ref="B14:V14"/>
    <mergeCell ref="B15:V15"/>
    <mergeCell ref="B16:V16"/>
    <mergeCell ref="B17:V17"/>
    <mergeCell ref="B18:V18"/>
    <mergeCell ref="B20:V22"/>
    <mergeCell ref="B23:V23"/>
  </mergeCells>
  <hyperlinks>
    <hyperlink ref="B23:V23" r:id="rId1" display="Click for data entry tutorial" xr:uid="{55311EF5-4A22-4AE6-9788-07749136A908}"/>
  </hyperlinks>
  <pageMargins left="0.7" right="0.7"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J51"/>
  <sheetViews>
    <sheetView showGridLines="0" showRowColHeaders="0" zoomScaleNormal="100" workbookViewId="0">
      <pane xSplit="1" ySplit="9" topLeftCell="B10" activePane="bottomRight" state="frozen"/>
      <selection pane="topRight" activeCell="B1" sqref="B1"/>
      <selection pane="bottomLeft" activeCell="A10" sqref="A10"/>
      <selection pane="bottomRight" activeCell="C5" sqref="C5:I5"/>
    </sheetView>
  </sheetViews>
  <sheetFormatPr defaultRowHeight="14.25" x14ac:dyDescent="0.2"/>
  <cols>
    <col min="1" max="1" width="19.42578125" style="1" customWidth="1"/>
    <col min="2" max="2" width="11.5703125" style="86" bestFit="1" customWidth="1"/>
    <col min="3" max="3" width="93.140625" style="2" customWidth="1"/>
    <col min="4" max="6" width="11.28515625" style="7" bestFit="1" customWidth="1"/>
    <col min="7" max="7" width="10.140625" style="7" bestFit="1" customWidth="1"/>
    <col min="8" max="8" width="9.140625" style="7"/>
    <col min="9" max="9" width="9" style="7" customWidth="1"/>
    <col min="10" max="16384" width="9.140625" style="1"/>
  </cols>
  <sheetData>
    <row r="1" spans="1:10" ht="15.75" customHeight="1" x14ac:dyDescent="0.2">
      <c r="A1" s="122" t="s">
        <v>33</v>
      </c>
      <c r="B1" s="122"/>
      <c r="C1" s="122"/>
      <c r="D1" s="122"/>
      <c r="E1" s="122"/>
      <c r="F1" s="122"/>
      <c r="G1" s="122"/>
      <c r="H1" s="122"/>
      <c r="I1" s="122"/>
    </row>
    <row r="2" spans="1:10" x14ac:dyDescent="0.2">
      <c r="A2" s="122"/>
      <c r="B2" s="122"/>
      <c r="C2" s="122"/>
      <c r="D2" s="122"/>
      <c r="E2" s="122"/>
      <c r="F2" s="122"/>
      <c r="G2" s="122"/>
      <c r="H2" s="122"/>
      <c r="I2" s="122"/>
    </row>
    <row r="3" spans="1:10" x14ac:dyDescent="0.2">
      <c r="A3" s="122"/>
      <c r="B3" s="122"/>
      <c r="C3" s="122"/>
      <c r="D3" s="122"/>
      <c r="E3" s="122"/>
      <c r="F3" s="122"/>
      <c r="G3" s="122"/>
      <c r="H3" s="122"/>
      <c r="I3" s="122"/>
    </row>
    <row r="5" spans="1:10" ht="15" x14ac:dyDescent="0.25">
      <c r="A5" s="3" t="s">
        <v>0</v>
      </c>
      <c r="B5" s="85"/>
      <c r="C5" s="128"/>
      <c r="D5" s="128"/>
      <c r="E5" s="128"/>
      <c r="F5" s="128"/>
      <c r="G5" s="128"/>
      <c r="H5" s="128"/>
      <c r="I5" s="128"/>
    </row>
    <row r="6" spans="1:10" ht="15" x14ac:dyDescent="0.25">
      <c r="A6" s="3" t="s">
        <v>1</v>
      </c>
      <c r="B6" s="85"/>
      <c r="C6" s="127"/>
      <c r="D6" s="127"/>
      <c r="E6" s="127"/>
      <c r="F6" s="127"/>
      <c r="G6" s="127"/>
      <c r="H6" s="127"/>
      <c r="I6" s="127"/>
    </row>
    <row r="7" spans="1:10" ht="15" x14ac:dyDescent="0.25">
      <c r="A7" s="3" t="s">
        <v>2</v>
      </c>
      <c r="B7" s="85"/>
      <c r="C7" s="127"/>
      <c r="D7" s="127"/>
      <c r="E7" s="127"/>
      <c r="F7" s="127"/>
      <c r="G7" s="127"/>
      <c r="H7" s="127"/>
      <c r="I7" s="127"/>
    </row>
    <row r="8" spans="1:10" x14ac:dyDescent="0.2">
      <c r="C8" s="4"/>
      <c r="D8" s="123" t="s">
        <v>6</v>
      </c>
      <c r="E8" s="123"/>
      <c r="F8" s="123"/>
      <c r="G8" s="123"/>
      <c r="H8" s="123"/>
      <c r="I8" s="123"/>
    </row>
    <row r="9" spans="1:10" ht="15.75" thickBot="1" x14ac:dyDescent="0.25">
      <c r="A9" s="11" t="s">
        <v>3</v>
      </c>
      <c r="B9" s="11" t="s">
        <v>34</v>
      </c>
      <c r="C9" s="12" t="s">
        <v>10</v>
      </c>
      <c r="D9" s="69"/>
      <c r="E9" s="69"/>
      <c r="F9" s="69"/>
      <c r="G9" s="69"/>
      <c r="H9" s="69"/>
      <c r="I9" s="69"/>
      <c r="J9" s="68" t="s">
        <v>23</v>
      </c>
    </row>
    <row r="10" spans="1:10" ht="30" customHeight="1" x14ac:dyDescent="0.2">
      <c r="A10" s="119" t="s">
        <v>35</v>
      </c>
      <c r="B10" s="76">
        <v>1</v>
      </c>
      <c r="C10" s="6" t="s">
        <v>39</v>
      </c>
      <c r="D10" s="59"/>
      <c r="E10" s="59"/>
      <c r="F10" s="59"/>
      <c r="G10" s="59"/>
      <c r="H10" s="59"/>
      <c r="I10" s="59"/>
    </row>
    <row r="11" spans="1:10" ht="45.75" customHeight="1" x14ac:dyDescent="0.2">
      <c r="A11" s="120"/>
      <c r="B11" s="76">
        <v>2</v>
      </c>
      <c r="C11" s="5" t="s">
        <v>40</v>
      </c>
      <c r="D11" s="60"/>
      <c r="E11" s="60"/>
      <c r="F11" s="60"/>
      <c r="G11" s="60"/>
      <c r="H11" s="60"/>
      <c r="I11" s="60"/>
    </row>
    <row r="12" spans="1:10" ht="60.75" customHeight="1" x14ac:dyDescent="0.2">
      <c r="A12" s="120"/>
      <c r="B12" s="76">
        <v>3</v>
      </c>
      <c r="C12" s="5" t="s">
        <v>41</v>
      </c>
      <c r="D12" s="60"/>
      <c r="E12" s="60"/>
      <c r="F12" s="60"/>
      <c r="G12" s="60"/>
      <c r="H12" s="60"/>
      <c r="I12" s="60"/>
    </row>
    <row r="13" spans="1:10" ht="45.75" customHeight="1" x14ac:dyDescent="0.2">
      <c r="A13" s="120"/>
      <c r="B13" s="76">
        <v>4</v>
      </c>
      <c r="C13" s="5" t="s">
        <v>42</v>
      </c>
      <c r="D13" s="60"/>
      <c r="E13" s="60"/>
      <c r="F13" s="60"/>
      <c r="G13" s="60"/>
      <c r="H13" s="60"/>
      <c r="I13" s="60"/>
    </row>
    <row r="14" spans="1:10" ht="46.5" customHeight="1" thickBot="1" x14ac:dyDescent="0.25">
      <c r="A14" s="121"/>
      <c r="B14" s="77">
        <v>5</v>
      </c>
      <c r="C14" s="9" t="s">
        <v>43</v>
      </c>
      <c r="D14" s="61"/>
      <c r="E14" s="61"/>
      <c r="F14" s="61"/>
      <c r="G14" s="61"/>
      <c r="H14" s="61"/>
      <c r="I14" s="61"/>
    </row>
    <row r="15" spans="1:10" ht="45" x14ac:dyDescent="0.2">
      <c r="A15" s="124" t="s">
        <v>4</v>
      </c>
      <c r="B15" s="76">
        <v>6</v>
      </c>
      <c r="C15" s="6" t="s">
        <v>44</v>
      </c>
      <c r="D15" s="59"/>
      <c r="E15" s="59"/>
      <c r="F15" s="59"/>
      <c r="G15" s="59"/>
      <c r="H15" s="59"/>
      <c r="I15" s="59"/>
    </row>
    <row r="16" spans="1:10" ht="75.75" x14ac:dyDescent="0.25">
      <c r="A16" s="125"/>
      <c r="B16" s="76">
        <v>7</v>
      </c>
      <c r="C16" s="5" t="s">
        <v>45</v>
      </c>
      <c r="D16" s="60"/>
      <c r="E16" s="60"/>
      <c r="F16" s="60"/>
      <c r="G16" s="60"/>
      <c r="H16" s="60"/>
      <c r="I16" s="60"/>
      <c r="J16"/>
    </row>
    <row r="17" spans="1:9" ht="60.75" thickBot="1" x14ac:dyDescent="0.25">
      <c r="A17" s="126"/>
      <c r="B17" s="77">
        <v>8</v>
      </c>
      <c r="C17" s="9" t="s">
        <v>46</v>
      </c>
      <c r="D17" s="61"/>
      <c r="E17" s="61"/>
      <c r="F17" s="61"/>
      <c r="G17" s="61"/>
      <c r="H17" s="61"/>
      <c r="I17" s="61"/>
    </row>
    <row r="18" spans="1:9" ht="30" x14ac:dyDescent="0.2">
      <c r="A18" s="119" t="s">
        <v>36</v>
      </c>
      <c r="B18" s="76">
        <v>9</v>
      </c>
      <c r="C18" s="6" t="s">
        <v>47</v>
      </c>
      <c r="D18" s="59"/>
      <c r="E18" s="59"/>
      <c r="F18" s="59"/>
      <c r="G18" s="59"/>
      <c r="H18" s="59"/>
      <c r="I18" s="59"/>
    </row>
    <row r="19" spans="1:9" ht="45" x14ac:dyDescent="0.2">
      <c r="A19" s="120"/>
      <c r="B19" s="76">
        <v>10</v>
      </c>
      <c r="C19" s="6" t="s">
        <v>12</v>
      </c>
      <c r="D19" s="59"/>
      <c r="E19" s="59"/>
      <c r="F19" s="59"/>
      <c r="G19" s="59"/>
      <c r="H19" s="59"/>
      <c r="I19" s="31"/>
    </row>
    <row r="20" spans="1:9" ht="30" x14ac:dyDescent="0.2">
      <c r="A20" s="120"/>
      <c r="B20" s="76">
        <v>11</v>
      </c>
      <c r="C20" s="6" t="s">
        <v>48</v>
      </c>
      <c r="D20" s="60"/>
      <c r="E20" s="60"/>
      <c r="F20" s="60"/>
      <c r="G20" s="60"/>
      <c r="H20" s="60"/>
      <c r="I20" s="60"/>
    </row>
    <row r="21" spans="1:9" ht="30" x14ac:dyDescent="0.2">
      <c r="A21" s="120"/>
      <c r="B21" s="76">
        <v>12</v>
      </c>
      <c r="C21" s="6" t="s">
        <v>49</v>
      </c>
      <c r="D21" s="60"/>
      <c r="E21" s="60"/>
      <c r="F21" s="60"/>
      <c r="G21" s="60"/>
      <c r="H21" s="60"/>
      <c r="I21" s="60"/>
    </row>
    <row r="22" spans="1:9" ht="45" x14ac:dyDescent="0.2">
      <c r="A22" s="120"/>
      <c r="B22" s="76">
        <v>13</v>
      </c>
      <c r="C22" s="6" t="s">
        <v>50</v>
      </c>
      <c r="D22" s="60"/>
      <c r="E22" s="60"/>
      <c r="F22" s="60"/>
      <c r="G22" s="60"/>
      <c r="H22" s="60"/>
      <c r="I22" s="60"/>
    </row>
    <row r="23" spans="1:9" ht="30.75" thickBot="1" x14ac:dyDescent="0.25">
      <c r="A23" s="121"/>
      <c r="B23" s="77">
        <v>14</v>
      </c>
      <c r="C23" s="9" t="s">
        <v>51</v>
      </c>
      <c r="D23" s="61"/>
      <c r="E23" s="61"/>
      <c r="F23" s="61"/>
      <c r="G23" s="61"/>
      <c r="H23" s="61"/>
      <c r="I23" s="61"/>
    </row>
    <row r="24" spans="1:9" ht="30" x14ac:dyDescent="0.2">
      <c r="A24" s="119" t="s">
        <v>37</v>
      </c>
      <c r="B24" s="78">
        <v>15</v>
      </c>
      <c r="C24" s="17" t="s">
        <v>52</v>
      </c>
      <c r="D24" s="66"/>
      <c r="E24" s="66"/>
      <c r="F24" s="66"/>
      <c r="G24" s="66"/>
      <c r="H24" s="66"/>
      <c r="I24" s="66"/>
    </row>
    <row r="25" spans="1:9" ht="45" x14ac:dyDescent="0.2">
      <c r="A25" s="120"/>
      <c r="B25" s="78">
        <v>16</v>
      </c>
      <c r="C25" s="14" t="s">
        <v>53</v>
      </c>
      <c r="D25" s="64"/>
      <c r="E25" s="64"/>
      <c r="F25" s="64"/>
      <c r="G25" s="64"/>
      <c r="H25" s="64"/>
      <c r="I25" s="64"/>
    </row>
    <row r="26" spans="1:9" ht="30.75" thickBot="1" x14ac:dyDescent="0.25">
      <c r="A26" s="121"/>
      <c r="B26" s="75">
        <v>17</v>
      </c>
      <c r="C26" s="82" t="s">
        <v>13</v>
      </c>
      <c r="D26" s="83"/>
      <c r="E26" s="83"/>
      <c r="F26" s="83"/>
      <c r="G26" s="83"/>
      <c r="H26" s="83"/>
      <c r="I26" s="83"/>
    </row>
    <row r="27" spans="1:9" ht="30" x14ac:dyDescent="0.2">
      <c r="A27" s="116" t="s">
        <v>38</v>
      </c>
      <c r="B27" s="74">
        <v>18</v>
      </c>
      <c r="C27" s="6" t="s">
        <v>54</v>
      </c>
      <c r="D27" s="59"/>
      <c r="E27" s="59"/>
      <c r="F27" s="59"/>
      <c r="G27" s="59"/>
      <c r="H27" s="59"/>
      <c r="I27" s="59"/>
    </row>
    <row r="28" spans="1:9" ht="45" x14ac:dyDescent="0.2">
      <c r="A28" s="117"/>
      <c r="B28" s="74">
        <v>19</v>
      </c>
      <c r="C28" s="5" t="s">
        <v>55</v>
      </c>
      <c r="D28" s="60"/>
      <c r="E28" s="60"/>
      <c r="F28" s="60"/>
      <c r="G28" s="60"/>
      <c r="H28" s="60"/>
      <c r="I28" s="60"/>
    </row>
    <row r="29" spans="1:9" ht="30.75" thickBot="1" x14ac:dyDescent="0.25">
      <c r="A29" s="118"/>
      <c r="B29" s="75">
        <v>20</v>
      </c>
      <c r="C29" s="9" t="s">
        <v>56</v>
      </c>
      <c r="D29" s="61"/>
      <c r="E29" s="61"/>
      <c r="F29" s="61"/>
      <c r="G29" s="61"/>
      <c r="H29" s="61"/>
      <c r="I29" s="61"/>
    </row>
    <row r="30" spans="1:9" ht="60" x14ac:dyDescent="0.2">
      <c r="A30" s="116" t="s">
        <v>14</v>
      </c>
      <c r="B30" s="32">
        <v>21</v>
      </c>
      <c r="C30" s="10" t="s">
        <v>57</v>
      </c>
      <c r="D30" s="65"/>
      <c r="E30" s="65"/>
      <c r="F30" s="65"/>
      <c r="G30" s="65"/>
      <c r="H30" s="65"/>
      <c r="I30" s="65"/>
    </row>
    <row r="31" spans="1:9" ht="30" x14ac:dyDescent="0.2">
      <c r="A31" s="117"/>
      <c r="B31" s="80">
        <v>22</v>
      </c>
      <c r="C31" s="17" t="s">
        <v>58</v>
      </c>
      <c r="D31" s="66"/>
      <c r="E31" s="66"/>
      <c r="F31" s="66"/>
      <c r="G31" s="66"/>
      <c r="H31" s="66"/>
      <c r="I31" s="66"/>
    </row>
    <row r="32" spans="1:9" ht="15.75" x14ac:dyDescent="0.2">
      <c r="A32" s="117"/>
      <c r="B32" s="80">
        <v>23</v>
      </c>
      <c r="C32" s="33" t="s">
        <v>59</v>
      </c>
      <c r="D32" s="64"/>
      <c r="E32" s="64"/>
      <c r="F32" s="64"/>
      <c r="G32" s="64"/>
      <c r="H32" s="64"/>
      <c r="I32" s="64"/>
    </row>
    <row r="33" spans="1:9" ht="45" x14ac:dyDescent="0.2">
      <c r="A33" s="117"/>
      <c r="B33" s="80">
        <v>24</v>
      </c>
      <c r="C33" s="14" t="s">
        <v>60</v>
      </c>
      <c r="D33" s="64"/>
      <c r="E33" s="64"/>
      <c r="F33" s="64"/>
      <c r="G33" s="64"/>
      <c r="H33" s="64"/>
      <c r="I33" s="64"/>
    </row>
    <row r="34" spans="1:9" ht="30" x14ac:dyDescent="0.2">
      <c r="A34" s="117"/>
      <c r="B34" s="80">
        <v>25</v>
      </c>
      <c r="C34" s="17" t="s">
        <v>61</v>
      </c>
      <c r="D34" s="66"/>
      <c r="E34" s="66"/>
      <c r="F34" s="66"/>
      <c r="G34" s="66"/>
      <c r="H34" s="66"/>
      <c r="I34" s="66"/>
    </row>
    <row r="35" spans="1:9" ht="30.75" thickBot="1" x14ac:dyDescent="0.25">
      <c r="A35" s="118"/>
      <c r="B35" s="81">
        <v>26</v>
      </c>
      <c r="C35" s="15" t="s">
        <v>62</v>
      </c>
      <c r="D35" s="63"/>
      <c r="E35" s="63"/>
      <c r="F35" s="63"/>
      <c r="G35" s="63"/>
      <c r="H35" s="63"/>
      <c r="I35" s="63"/>
    </row>
    <row r="36" spans="1:9" ht="30" x14ac:dyDescent="0.2">
      <c r="A36" s="113" t="s">
        <v>5</v>
      </c>
      <c r="B36" s="79">
        <v>27</v>
      </c>
      <c r="C36" s="13" t="s">
        <v>63</v>
      </c>
      <c r="D36" s="62"/>
      <c r="E36" s="62"/>
      <c r="F36" s="62"/>
      <c r="G36" s="62"/>
      <c r="H36" s="62"/>
      <c r="I36" s="62"/>
    </row>
    <row r="37" spans="1:9" ht="16.5" customHeight="1" x14ac:dyDescent="0.2">
      <c r="A37" s="114"/>
      <c r="B37" s="80">
        <v>28</v>
      </c>
      <c r="C37" s="14" t="s">
        <v>64</v>
      </c>
      <c r="D37" s="64"/>
      <c r="E37" s="64"/>
      <c r="F37" s="64"/>
      <c r="G37" s="64"/>
      <c r="H37" s="64"/>
      <c r="I37" s="64"/>
    </row>
    <row r="38" spans="1:9" ht="15.75" x14ac:dyDescent="0.2">
      <c r="A38" s="114"/>
      <c r="B38" s="80">
        <v>29</v>
      </c>
      <c r="C38" s="14" t="s">
        <v>65</v>
      </c>
      <c r="D38" s="64"/>
      <c r="E38" s="64"/>
      <c r="F38" s="64"/>
      <c r="G38" s="64"/>
      <c r="H38" s="64"/>
      <c r="I38" s="64"/>
    </row>
    <row r="39" spans="1:9" ht="15.75" x14ac:dyDescent="0.2">
      <c r="A39" s="114"/>
      <c r="B39" s="74">
        <v>30</v>
      </c>
      <c r="C39" s="5" t="s">
        <v>66</v>
      </c>
      <c r="D39" s="60"/>
      <c r="E39" s="60"/>
      <c r="F39" s="60"/>
      <c r="G39" s="60"/>
      <c r="H39" s="60"/>
      <c r="I39" s="60"/>
    </row>
    <row r="40" spans="1:9" ht="30.75" thickBot="1" x14ac:dyDescent="0.25">
      <c r="A40" s="115"/>
      <c r="B40" s="84">
        <v>31</v>
      </c>
      <c r="C40" s="9" t="s">
        <v>15</v>
      </c>
      <c r="D40" s="61"/>
      <c r="E40" s="61"/>
      <c r="F40" s="61"/>
      <c r="G40" s="61"/>
      <c r="H40" s="61"/>
      <c r="I40" s="61"/>
    </row>
    <row r="41" spans="1:9" ht="45.75" customHeight="1" x14ac:dyDescent="0.25">
      <c r="A41"/>
      <c r="B41" s="87"/>
      <c r="C41"/>
      <c r="D41"/>
      <c r="E41"/>
      <c r="F41"/>
      <c r="G41"/>
      <c r="H41"/>
      <c r="I41"/>
    </row>
    <row r="42" spans="1:9" ht="45.75" customHeight="1" x14ac:dyDescent="0.25">
      <c r="A42"/>
      <c r="B42" s="87"/>
      <c r="C42"/>
      <c r="D42"/>
      <c r="E42"/>
      <c r="F42"/>
      <c r="G42"/>
      <c r="H42"/>
      <c r="I42"/>
    </row>
    <row r="43" spans="1:9" ht="45.75" customHeight="1" x14ac:dyDescent="0.25">
      <c r="A43"/>
      <c r="B43" s="87"/>
      <c r="C43"/>
      <c r="D43"/>
      <c r="E43"/>
      <c r="F43"/>
      <c r="G43"/>
      <c r="H43"/>
      <c r="I43"/>
    </row>
    <row r="44" spans="1:9" ht="15.75" customHeight="1" x14ac:dyDescent="0.25">
      <c r="A44"/>
      <c r="B44" s="87"/>
      <c r="C44"/>
      <c r="D44"/>
      <c r="E44"/>
      <c r="F44"/>
      <c r="G44"/>
      <c r="H44"/>
      <c r="I44"/>
    </row>
    <row r="45" spans="1:9" ht="15" x14ac:dyDescent="0.25">
      <c r="A45"/>
      <c r="B45" s="87"/>
      <c r="C45"/>
      <c r="D45"/>
      <c r="E45"/>
      <c r="F45"/>
      <c r="G45"/>
      <c r="H45"/>
      <c r="I45"/>
    </row>
    <row r="46" spans="1:9" ht="15" x14ac:dyDescent="0.25">
      <c r="A46"/>
      <c r="B46" s="87"/>
      <c r="C46"/>
      <c r="D46"/>
      <c r="E46"/>
      <c r="F46"/>
      <c r="G46"/>
      <c r="H46"/>
      <c r="I46"/>
    </row>
    <row r="47" spans="1:9" ht="15" x14ac:dyDescent="0.25">
      <c r="A47"/>
      <c r="B47" s="87"/>
      <c r="C47"/>
      <c r="D47"/>
      <c r="E47"/>
      <c r="F47"/>
      <c r="G47"/>
      <c r="H47"/>
      <c r="I47"/>
    </row>
    <row r="48" spans="1:9" ht="15" x14ac:dyDescent="0.25">
      <c r="A48"/>
      <c r="B48" s="87"/>
      <c r="C48"/>
      <c r="D48"/>
      <c r="E48"/>
      <c r="F48"/>
      <c r="G48"/>
      <c r="H48"/>
      <c r="I48"/>
    </row>
    <row r="49" spans="1:9" ht="15" x14ac:dyDescent="0.25">
      <c r="A49"/>
      <c r="B49" s="87"/>
      <c r="C49"/>
      <c r="D49"/>
      <c r="E49"/>
      <c r="F49"/>
      <c r="G49"/>
      <c r="H49"/>
      <c r="I49"/>
    </row>
    <row r="50" spans="1:9" ht="15" x14ac:dyDescent="0.25">
      <c r="A50"/>
      <c r="B50" s="87"/>
      <c r="C50"/>
      <c r="D50"/>
      <c r="E50"/>
      <c r="F50"/>
      <c r="G50"/>
      <c r="H50"/>
      <c r="I50"/>
    </row>
    <row r="51" spans="1:9" ht="15" x14ac:dyDescent="0.25">
      <c r="A51"/>
      <c r="B51" s="87"/>
      <c r="C51"/>
      <c r="D51"/>
      <c r="E51"/>
      <c r="F51"/>
      <c r="G51"/>
      <c r="H51"/>
      <c r="I51"/>
    </row>
  </sheetData>
  <sheetProtection algorithmName="SHA-512" hashValue="nRzPpMRkU0BUUBMpsTIcaW7dwatX4CtDVgy+Q/pipNo+bYE0lcidJuyhT9c9IFZISS+hKQg7k6J1wwdNfiUGIQ==" saltValue="FwpVhmgWSeYrBgISBuBsfw==" spinCount="100000" sheet="1" selectLockedCells="1"/>
  <mergeCells count="12">
    <mergeCell ref="A1:I3"/>
    <mergeCell ref="D8:I8"/>
    <mergeCell ref="A15:A17"/>
    <mergeCell ref="A10:A14"/>
    <mergeCell ref="C7:I7"/>
    <mergeCell ref="C5:I5"/>
    <mergeCell ref="C6:I6"/>
    <mergeCell ref="A36:A40"/>
    <mergeCell ref="A30:A35"/>
    <mergeCell ref="A27:A29"/>
    <mergeCell ref="A24:A26"/>
    <mergeCell ref="A18:A23"/>
  </mergeCells>
  <pageMargins left="0.25" right="0.25" top="0.75" bottom="0.75" header="0.3" footer="0.3"/>
  <pageSetup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pageSetUpPr fitToPage="1"/>
  </sheetPr>
  <dimension ref="A1:N200"/>
  <sheetViews>
    <sheetView showGridLines="0" showRowColHeaders="0" workbookViewId="0">
      <selection activeCell="A2" sqref="A2"/>
    </sheetView>
  </sheetViews>
  <sheetFormatPr defaultRowHeight="15" x14ac:dyDescent="0.25"/>
  <cols>
    <col min="1" max="1" width="12.140625" bestFit="1" customWidth="1"/>
    <col min="2" max="2" width="71.28515625" bestFit="1" customWidth="1"/>
    <col min="3" max="3" width="12" customWidth="1"/>
    <col min="4" max="4" width="11" bestFit="1" customWidth="1"/>
    <col min="5" max="5" width="10.7109375" bestFit="1" customWidth="1"/>
    <col min="6" max="6" width="9.7109375" bestFit="1" customWidth="1"/>
    <col min="7" max="7" width="7.7109375" customWidth="1"/>
    <col min="8" max="8" width="7.7109375" bestFit="1" customWidth="1"/>
    <col min="10" max="10" width="9.140625" customWidth="1"/>
  </cols>
  <sheetData>
    <row r="1" spans="1:8" x14ac:dyDescent="0.25">
      <c r="A1" s="57" t="s">
        <v>22</v>
      </c>
      <c r="B1" s="58">
        <f ca="1">NOW()</f>
        <v>44704.401716898145</v>
      </c>
    </row>
    <row r="7" spans="1:8" ht="15.75" x14ac:dyDescent="0.25">
      <c r="B7" s="16"/>
      <c r="C7" s="26"/>
      <c r="D7" s="26"/>
      <c r="E7" s="26"/>
      <c r="F7" s="26"/>
      <c r="G7" s="26"/>
      <c r="H7" s="26"/>
    </row>
    <row r="8" spans="1:8" ht="15.75" x14ac:dyDescent="0.25">
      <c r="B8" s="16"/>
      <c r="C8" s="26"/>
      <c r="D8" s="26"/>
      <c r="E8" s="26"/>
      <c r="F8" s="26"/>
      <c r="G8" s="26"/>
      <c r="H8" s="26"/>
    </row>
    <row r="9" spans="1:8" ht="15.75" x14ac:dyDescent="0.25">
      <c r="B9" s="16"/>
      <c r="C9" s="26"/>
      <c r="D9" s="26"/>
      <c r="E9" s="26"/>
      <c r="F9" s="26"/>
      <c r="G9" s="26"/>
      <c r="H9" s="26"/>
    </row>
    <row r="10" spans="1:8" ht="15.75" x14ac:dyDescent="0.25">
      <c r="B10" s="16"/>
      <c r="C10" s="26"/>
      <c r="D10" s="26"/>
      <c r="E10" s="26"/>
      <c r="F10" s="26"/>
      <c r="G10" s="26"/>
      <c r="H10" s="26"/>
    </row>
    <row r="11" spans="1:8" ht="15.75" x14ac:dyDescent="0.25">
      <c r="B11" s="16"/>
      <c r="C11" s="26"/>
      <c r="D11" s="26"/>
      <c r="E11" s="26"/>
      <c r="F11" s="26"/>
      <c r="G11" s="26"/>
      <c r="H11" s="26"/>
    </row>
    <row r="12" spans="1:8" ht="15.75" x14ac:dyDescent="0.25">
      <c r="B12" s="16"/>
      <c r="C12" s="26"/>
      <c r="D12" s="26"/>
      <c r="E12" s="26"/>
      <c r="F12" s="26"/>
      <c r="G12" s="26"/>
      <c r="H12" s="26"/>
    </row>
    <row r="13" spans="1:8" ht="15.75" x14ac:dyDescent="0.25">
      <c r="B13" s="16"/>
      <c r="C13" s="26"/>
      <c r="D13" s="26"/>
      <c r="E13" s="26"/>
      <c r="F13" s="26"/>
      <c r="G13" s="26"/>
      <c r="H13" s="26"/>
    </row>
    <row r="14" spans="1:8" ht="15.75" x14ac:dyDescent="0.25">
      <c r="B14" s="16"/>
      <c r="C14" s="26"/>
      <c r="D14" s="26"/>
      <c r="E14" s="26"/>
      <c r="F14" s="26"/>
      <c r="G14" s="26"/>
      <c r="H14" s="26"/>
    </row>
    <row r="15" spans="1:8" x14ac:dyDescent="0.25">
      <c r="C15" s="26"/>
      <c r="D15" s="26"/>
      <c r="E15" s="26"/>
      <c r="F15" s="26"/>
      <c r="G15" s="26"/>
      <c r="H15" s="26"/>
    </row>
    <row r="16" spans="1:8" x14ac:dyDescent="0.25">
      <c r="C16" s="26"/>
      <c r="D16" s="26"/>
      <c r="E16" s="26"/>
      <c r="F16" s="26"/>
      <c r="G16" s="26"/>
      <c r="H16" s="26"/>
    </row>
    <row r="17" spans="2:13" x14ac:dyDescent="0.25">
      <c r="C17" s="26"/>
      <c r="D17" s="26"/>
      <c r="E17" s="26"/>
      <c r="F17" s="26"/>
      <c r="G17" s="26"/>
      <c r="H17" s="26"/>
    </row>
    <row r="18" spans="2:13" ht="15.75" x14ac:dyDescent="0.25">
      <c r="B18" s="16"/>
      <c r="C18" s="26"/>
      <c r="D18" s="26"/>
      <c r="E18" s="26"/>
      <c r="F18" s="26"/>
      <c r="G18" s="26"/>
      <c r="H18" s="26"/>
    </row>
    <row r="19" spans="2:13" ht="15.75" x14ac:dyDescent="0.25">
      <c r="B19" s="16"/>
      <c r="C19" s="26"/>
      <c r="D19" s="26"/>
      <c r="E19" s="26"/>
      <c r="F19" s="26"/>
      <c r="G19" s="26"/>
      <c r="H19" s="26"/>
    </row>
    <row r="20" spans="2:13" x14ac:dyDescent="0.25">
      <c r="B20" s="19"/>
      <c r="C20" s="29" t="str">
        <f>IF('BoQ Data Entry'!D9&gt;0,'BoQ Data Entry'!D9,"")</f>
        <v/>
      </c>
      <c r="D20" s="29" t="str">
        <f>IF('BoQ Data Entry'!E9&gt;0,'BoQ Data Entry'!E9,"")</f>
        <v/>
      </c>
      <c r="E20" s="29" t="str">
        <f>IF('BoQ Data Entry'!F9&gt;0,'BoQ Data Entry'!F9,"")</f>
        <v/>
      </c>
      <c r="F20" s="29" t="str">
        <f>IF('BoQ Data Entry'!G9&gt;0,'BoQ Data Entry'!G9,"")</f>
        <v/>
      </c>
      <c r="G20" s="29" t="str">
        <f>IF('BoQ Data Entry'!H9&gt;0,'BoQ Data Entry'!H9,"")</f>
        <v/>
      </c>
      <c r="H20" s="29" t="str">
        <f>IF('BoQ Data Entry'!I9&gt;0,'BoQ Data Entry'!I9,"")</f>
        <v/>
      </c>
    </row>
    <row r="21" spans="2:13" ht="15.75" x14ac:dyDescent="0.25">
      <c r="B21" s="89" t="s">
        <v>7</v>
      </c>
      <c r="C21" s="21">
        <f>Graph!I43/41</f>
        <v>0</v>
      </c>
      <c r="D21" s="21">
        <f>Graph!I44/41</f>
        <v>0</v>
      </c>
      <c r="E21" s="21">
        <f>Graph!I45/41</f>
        <v>0</v>
      </c>
      <c r="F21" s="21">
        <f>Graph!I46/41</f>
        <v>0</v>
      </c>
      <c r="G21" s="21">
        <f>Graph!I47/41</f>
        <v>0</v>
      </c>
      <c r="H21" s="21">
        <f>Graph!I48/41</f>
        <v>0</v>
      </c>
    </row>
    <row r="22" spans="2:13" ht="15.75" x14ac:dyDescent="0.25">
      <c r="B22" s="90" t="s">
        <v>8</v>
      </c>
      <c r="C22" s="21">
        <f>Graph!J43/41</f>
        <v>0</v>
      </c>
      <c r="D22" s="21">
        <f>Graph!J44/41</f>
        <v>0</v>
      </c>
      <c r="E22" s="21">
        <f>Graph!J45/41</f>
        <v>0</v>
      </c>
      <c r="F22" s="21">
        <f>Graph!J46/41</f>
        <v>0</v>
      </c>
      <c r="G22" s="21">
        <f>Graph!J47/41</f>
        <v>0</v>
      </c>
      <c r="H22" s="21">
        <f>Graph!J48/41</f>
        <v>0</v>
      </c>
    </row>
    <row r="23" spans="2:13" ht="15.75" x14ac:dyDescent="0.25">
      <c r="B23" s="91" t="s">
        <v>9</v>
      </c>
      <c r="C23" s="22">
        <f>Graph!K43/41</f>
        <v>0</v>
      </c>
      <c r="D23" s="22">
        <f>Graph!K44/41</f>
        <v>0</v>
      </c>
      <c r="E23" s="22">
        <f>Graph!K45/41</f>
        <v>0</v>
      </c>
      <c r="F23" s="22">
        <f>Graph!K46/41</f>
        <v>0</v>
      </c>
      <c r="G23" s="22">
        <f>Graph!K47/41</f>
        <v>0</v>
      </c>
      <c r="H23" s="22">
        <f>Graph!K48/41</f>
        <v>0</v>
      </c>
    </row>
    <row r="24" spans="2:13" ht="15.75" x14ac:dyDescent="0.25">
      <c r="B24" s="16"/>
    </row>
    <row r="25" spans="2:13" x14ac:dyDescent="0.25">
      <c r="C25" s="111" t="s">
        <v>67</v>
      </c>
      <c r="D25" s="111"/>
      <c r="E25" s="111"/>
    </row>
    <row r="26" spans="2:13" ht="31.5" x14ac:dyDescent="0.25">
      <c r="B26" s="25"/>
      <c r="C26" s="43" t="s">
        <v>7</v>
      </c>
      <c r="D26" s="44" t="s">
        <v>8</v>
      </c>
      <c r="E26" s="45" t="s">
        <v>9</v>
      </c>
      <c r="F26" s="23"/>
      <c r="G26" s="112" t="s">
        <v>11</v>
      </c>
      <c r="H26" s="112"/>
      <c r="I26" s="112"/>
      <c r="J26" s="112"/>
      <c r="K26" s="112"/>
      <c r="L26" s="112"/>
      <c r="M26" s="112"/>
    </row>
    <row r="27" spans="2:13" x14ac:dyDescent="0.25">
      <c r="B27" t="s">
        <v>35</v>
      </c>
      <c r="C27" s="18">
        <f>COUNTIF('BoQ Data Entry'!D10:D14,0)</f>
        <v>0</v>
      </c>
      <c r="D27" s="18">
        <f>COUNTIF('BoQ Data Entry'!D10:D14,1)</f>
        <v>0</v>
      </c>
      <c r="E27" s="18">
        <f>COUNTIF('BoQ Data Entry'!D10:D14,2)</f>
        <v>0</v>
      </c>
      <c r="G27" s="47">
        <f>IF('BoQ Data Entry'!D10=0,'BoQ Data Entry'!B10,"")</f>
        <v>1</v>
      </c>
      <c r="H27" s="48">
        <f>IF('BoQ Data Entry'!D11=0,'BoQ Data Entry'!B11,"")</f>
        <v>2</v>
      </c>
      <c r="I27" s="48">
        <f>IF('BoQ Data Entry'!D12=0,'BoQ Data Entry'!B12,"")</f>
        <v>3</v>
      </c>
      <c r="J27" s="48">
        <f>IF('BoQ Data Entry'!D13=0,'BoQ Data Entry'!B13,"")</f>
        <v>4</v>
      </c>
      <c r="K27" s="48">
        <f>IF('BoQ Data Entry'!D14=0,'BoQ Data Entry'!B14,"")</f>
        <v>5</v>
      </c>
      <c r="L27" s="95"/>
      <c r="M27" s="96"/>
    </row>
    <row r="28" spans="2:13" x14ac:dyDescent="0.25">
      <c r="B28" t="s">
        <v>4</v>
      </c>
      <c r="C28" s="18">
        <f>COUNTIF('BoQ Data Entry'!D15:D17,0)</f>
        <v>0</v>
      </c>
      <c r="D28" s="18">
        <f>COUNTIF('BoQ Data Entry'!D15:D17,1)</f>
        <v>0</v>
      </c>
      <c r="E28" s="18">
        <f>COUNTIF('BoQ Data Entry'!D15:D17,2)</f>
        <v>0</v>
      </c>
      <c r="G28" s="49">
        <f>IF('BoQ Data Entry'!D15=0,'BoQ Data Entry'!B15,"")</f>
        <v>6</v>
      </c>
      <c r="H28" s="50">
        <f>IF('BoQ Data Entry'!D16=0,'BoQ Data Entry'!B16,"")</f>
        <v>7</v>
      </c>
      <c r="I28" s="50">
        <f>IF('BoQ Data Entry'!D17=0,'BoQ Data Entry'!B17,"")</f>
        <v>8</v>
      </c>
      <c r="J28" s="93"/>
      <c r="K28" s="93"/>
      <c r="L28" s="93"/>
      <c r="M28" s="94"/>
    </row>
    <row r="29" spans="2:13" x14ac:dyDescent="0.25">
      <c r="B29" t="s">
        <v>36</v>
      </c>
      <c r="C29" s="18">
        <f>COUNTIF('BoQ Data Entry'!D18:D23,0)</f>
        <v>0</v>
      </c>
      <c r="D29" s="18">
        <f>COUNTIF('BoQ Data Entry'!D18:D23,1)</f>
        <v>0</v>
      </c>
      <c r="E29" s="18">
        <f>COUNTIF('BoQ Data Entry'!D18:D23,2)</f>
        <v>0</v>
      </c>
      <c r="G29" s="49">
        <f>IF('BoQ Data Entry'!D18=0,'BoQ Data Entry'!B18,"")</f>
        <v>9</v>
      </c>
      <c r="H29" s="50">
        <f>IF('BoQ Data Entry'!D19=0,'BoQ Data Entry'!B19,"")</f>
        <v>10</v>
      </c>
      <c r="I29" s="50">
        <f>IF('BoQ Data Entry'!D20=0,'BoQ Data Entry'!B20,"")</f>
        <v>11</v>
      </c>
      <c r="J29" s="50">
        <f>IF('BoQ Data Entry'!D21=0,'BoQ Data Entry'!B21,"")</f>
        <v>12</v>
      </c>
      <c r="K29" s="50">
        <f>IF('BoQ Data Entry'!D22=0,'BoQ Data Entry'!B22,"")</f>
        <v>13</v>
      </c>
      <c r="L29" s="50">
        <f>IF('BoQ Data Entry'!D23=0,'BoQ Data Entry'!B23,"")</f>
        <v>14</v>
      </c>
      <c r="M29" s="94"/>
    </row>
    <row r="30" spans="2:13" x14ac:dyDescent="0.25">
      <c r="B30" t="s">
        <v>37</v>
      </c>
      <c r="C30" s="18">
        <f>COUNTIF('BoQ Data Entry'!D24:D26,0)</f>
        <v>0</v>
      </c>
      <c r="D30" s="18">
        <f>COUNTIF('BoQ Data Entry'!D24:D26,1)</f>
        <v>0</v>
      </c>
      <c r="E30" s="18">
        <f>COUNTIF('BoQ Data Entry'!D24:D26,2)</f>
        <v>0</v>
      </c>
      <c r="G30" s="49">
        <f>IF('BoQ Data Entry'!D24=0,'BoQ Data Entry'!B24,"")</f>
        <v>15</v>
      </c>
      <c r="H30" s="50">
        <f>IF('BoQ Data Entry'!D25=0,'BoQ Data Entry'!B25,"")</f>
        <v>16</v>
      </c>
      <c r="I30" s="50">
        <f>IF('BoQ Data Entry'!D26=0,'BoQ Data Entry'!B26,"")</f>
        <v>17</v>
      </c>
      <c r="J30" s="93"/>
      <c r="K30" s="93"/>
      <c r="L30" s="93"/>
      <c r="M30" s="94"/>
    </row>
    <row r="31" spans="2:13" x14ac:dyDescent="0.25">
      <c r="B31" t="s">
        <v>38</v>
      </c>
      <c r="C31" s="18">
        <f>COUNTIF('BoQ Data Entry'!D27:D29,0)</f>
        <v>0</v>
      </c>
      <c r="D31" s="18">
        <f>COUNTIF('BoQ Data Entry'!D27:D29,1)</f>
        <v>0</v>
      </c>
      <c r="E31" s="18">
        <f>COUNTIF('BoQ Data Entry'!D27:D29,2)</f>
        <v>0</v>
      </c>
      <c r="G31" s="49">
        <f>IF('BoQ Data Entry'!D27=0,'BoQ Data Entry'!B27,"")</f>
        <v>18</v>
      </c>
      <c r="H31" s="50">
        <f>IF('BoQ Data Entry'!D28=0,'BoQ Data Entry'!B28,"")</f>
        <v>19</v>
      </c>
      <c r="I31" s="50">
        <f>IF('BoQ Data Entry'!D29=0,'BoQ Data Entry'!B29,"")</f>
        <v>20</v>
      </c>
      <c r="J31" s="93"/>
      <c r="K31" s="93"/>
      <c r="L31" s="93"/>
      <c r="M31" s="94"/>
    </row>
    <row r="32" spans="2:13" x14ac:dyDescent="0.25">
      <c r="B32" t="s">
        <v>14</v>
      </c>
      <c r="C32" s="18">
        <f>COUNTIF('BoQ Data Entry'!D30:D35,0)</f>
        <v>0</v>
      </c>
      <c r="D32" s="18">
        <f>COUNTIF('BoQ Data Entry'!D30:D35,1)</f>
        <v>0</v>
      </c>
      <c r="E32" s="18">
        <f>COUNTIF('BoQ Data Entry'!D30:D35,2)</f>
        <v>0</v>
      </c>
      <c r="G32" s="49">
        <f>IF('BoQ Data Entry'!D30=0,'BoQ Data Entry'!B30,"")</f>
        <v>21</v>
      </c>
      <c r="H32" s="50">
        <f>IF('BoQ Data Entry'!D31=0,'BoQ Data Entry'!B31,"")</f>
        <v>22</v>
      </c>
      <c r="I32" s="50">
        <f>IF('BoQ Data Entry'!D32=0,'BoQ Data Entry'!B32,"")</f>
        <v>23</v>
      </c>
      <c r="J32" s="50">
        <f>IF('BoQ Data Entry'!D33=0,'BoQ Data Entry'!B33,"")</f>
        <v>24</v>
      </c>
      <c r="K32" s="50">
        <f>IF('BoQ Data Entry'!D34=0,'BoQ Data Entry'!B34,"")</f>
        <v>25</v>
      </c>
      <c r="L32" s="50">
        <f>IF('BoQ Data Entry'!D35=0,'BoQ Data Entry'!B35,"")</f>
        <v>26</v>
      </c>
      <c r="M32" s="94"/>
    </row>
    <row r="33" spans="2:14" x14ac:dyDescent="0.25">
      <c r="B33" t="s">
        <v>5</v>
      </c>
      <c r="C33" s="18">
        <f>COUNTIF('BoQ Data Entry'!D36:D40,0)</f>
        <v>0</v>
      </c>
      <c r="D33" s="18">
        <f>COUNTIF('BoQ Data Entry'!D36:D540,1)</f>
        <v>0</v>
      </c>
      <c r="E33" s="18">
        <f>COUNTIF('BoQ Data Entry'!D36:D40,2)</f>
        <v>0</v>
      </c>
      <c r="G33" s="51">
        <f>IF('BoQ Data Entry'!D36=0,'BoQ Data Entry'!B36,"")</f>
        <v>27</v>
      </c>
      <c r="H33" s="52">
        <f>IF('BoQ Data Entry'!D37=0,'BoQ Data Entry'!B37,"")</f>
        <v>28</v>
      </c>
      <c r="I33" s="52">
        <f>IF('BoQ Data Entry'!D38=0,'BoQ Data Entry'!B38,"")</f>
        <v>29</v>
      </c>
      <c r="J33" s="52">
        <f>IF('BoQ Data Entry'!D39=0,'BoQ Data Entry'!B39,"")</f>
        <v>30</v>
      </c>
      <c r="K33" s="52">
        <f>IF('BoQ Data Entry'!D40=0,'BoQ Data Entry'!B40,"")</f>
        <v>31</v>
      </c>
      <c r="L33" s="98"/>
      <c r="M33" s="97"/>
    </row>
    <row r="34" spans="2:14" ht="15.75" x14ac:dyDescent="0.25">
      <c r="B34" s="54"/>
      <c r="C34" s="55"/>
      <c r="D34" s="55"/>
      <c r="E34" s="55"/>
      <c r="H34" s="46"/>
      <c r="I34" s="46"/>
      <c r="J34" s="46"/>
      <c r="K34" s="46"/>
      <c r="L34" s="28"/>
    </row>
    <row r="36" spans="2:14" x14ac:dyDescent="0.25">
      <c r="C36" s="111" t="s">
        <v>67</v>
      </c>
      <c r="D36" s="111"/>
      <c r="E36" s="111"/>
    </row>
    <row r="37" spans="2:14" ht="31.5" x14ac:dyDescent="0.25">
      <c r="B37" s="25"/>
      <c r="C37" s="43" t="s">
        <v>7</v>
      </c>
      <c r="D37" s="44" t="s">
        <v>8</v>
      </c>
      <c r="E37" s="45" t="s">
        <v>9</v>
      </c>
      <c r="G37" s="107" t="s">
        <v>11</v>
      </c>
      <c r="H37" s="108"/>
      <c r="I37" s="108"/>
      <c r="J37" s="108"/>
      <c r="K37" s="108"/>
      <c r="L37" s="108"/>
      <c r="M37" s="109"/>
    </row>
    <row r="38" spans="2:14" x14ac:dyDescent="0.25">
      <c r="B38" t="s">
        <v>35</v>
      </c>
      <c r="C38" s="18">
        <f>COUNTIF('BoQ Data Entry'!$E$10:$E$14,0)</f>
        <v>0</v>
      </c>
      <c r="D38" s="92">
        <f>COUNTIF('BoQ Data Entry'!$E$10:$E$14,1)</f>
        <v>0</v>
      </c>
      <c r="E38" s="92">
        <f>COUNTIF('BoQ Data Entry'!$E$10:$E$14,2)</f>
        <v>0</v>
      </c>
      <c r="G38" s="47">
        <f>IF('BoQ Data Entry'!E10=0,'BoQ Data Entry'!B10,"")</f>
        <v>1</v>
      </c>
      <c r="H38" s="48">
        <f>IF('BoQ Data Entry'!E11=0,'BoQ Data Entry'!B11,"")</f>
        <v>2</v>
      </c>
      <c r="I38" s="48">
        <f>IF('BoQ Data Entry'!E12=0,'BoQ Data Entry'!B12,"")</f>
        <v>3</v>
      </c>
      <c r="J38" s="48">
        <f>IF('BoQ Data Entry'!E13=0,'BoQ Data Entry'!B13,"")</f>
        <v>4</v>
      </c>
      <c r="K38" s="48">
        <f>IF('BoQ Data Entry'!E14=0,'BoQ Data Entry'!B14,"")</f>
        <v>5</v>
      </c>
      <c r="L38" s="95"/>
      <c r="M38" s="96"/>
    </row>
    <row r="39" spans="2:14" x14ac:dyDescent="0.25">
      <c r="B39" t="s">
        <v>4</v>
      </c>
      <c r="C39" s="18">
        <f>COUNTIF('BoQ Data Entry'!$E$15:$E$17,0)</f>
        <v>0</v>
      </c>
      <c r="D39" s="92">
        <f>COUNTIF('BoQ Data Entry'!$E$15:$E$17,1)</f>
        <v>0</v>
      </c>
      <c r="E39" s="92">
        <f>COUNTIF('BoQ Data Entry'!$E$15:$E$17,2)</f>
        <v>0</v>
      </c>
      <c r="G39" s="49">
        <f>IF('BoQ Data Entry'!E15=0,'BoQ Data Entry'!B15,"")</f>
        <v>6</v>
      </c>
      <c r="H39" s="50">
        <f>IF('BoQ Data Entry'!E16=0,'BoQ Data Entry'!B16,"")</f>
        <v>7</v>
      </c>
      <c r="I39" s="50">
        <f>IF('BoQ Data Entry'!E17=0,'BoQ Data Entry'!B17,"")</f>
        <v>8</v>
      </c>
      <c r="J39" s="93"/>
      <c r="K39" s="93"/>
      <c r="L39" s="93"/>
      <c r="M39" s="94"/>
    </row>
    <row r="40" spans="2:14" x14ac:dyDescent="0.25">
      <c r="B40" t="s">
        <v>36</v>
      </c>
      <c r="C40" s="18">
        <f>COUNTIF('BoQ Data Entry'!$E$18:$E$23,0)</f>
        <v>0</v>
      </c>
      <c r="D40" s="92">
        <f>COUNTIF('BoQ Data Entry'!$E$18:$E$23,1)</f>
        <v>0</v>
      </c>
      <c r="E40" s="92">
        <f>COUNTIF('BoQ Data Entry'!$E$18:$E$23,2)</f>
        <v>0</v>
      </c>
      <c r="G40" s="49">
        <f>IF('BoQ Data Entry'!E18=0,'BoQ Data Entry'!B18,"")</f>
        <v>9</v>
      </c>
      <c r="H40" s="50">
        <f>IF('BoQ Data Entry'!E19=0,'BoQ Data Entry'!B19,"")</f>
        <v>10</v>
      </c>
      <c r="I40" s="50">
        <f>IF('BoQ Data Entry'!E20=0,'BoQ Data Entry'!B20,"")</f>
        <v>11</v>
      </c>
      <c r="J40" s="50">
        <f>IF('BoQ Data Entry'!E21=0,'BoQ Data Entry'!B21,"")</f>
        <v>12</v>
      </c>
      <c r="K40" s="50">
        <f>IF('BoQ Data Entry'!E22=0,'BoQ Data Entry'!B22,"")</f>
        <v>13</v>
      </c>
      <c r="L40" s="50">
        <f>IF('BoQ Data Entry'!E23=0,'BoQ Data Entry'!B23,"")</f>
        <v>14</v>
      </c>
      <c r="M40" s="94"/>
      <c r="N40" s="46"/>
    </row>
    <row r="41" spans="2:14" x14ac:dyDescent="0.25">
      <c r="B41" t="s">
        <v>37</v>
      </c>
      <c r="C41" s="18">
        <f>COUNTIF('BoQ Data Entry'!$E$24:$E$26,0)</f>
        <v>0</v>
      </c>
      <c r="D41" s="92">
        <f>COUNTIF('BoQ Data Entry'!$E$24:$E$26,1)</f>
        <v>0</v>
      </c>
      <c r="E41" s="92">
        <f>COUNTIF('BoQ Data Entry'!$E$24:$E$26,2)</f>
        <v>0</v>
      </c>
      <c r="G41" s="49">
        <f>IF('BoQ Data Entry'!E24=0,'BoQ Data Entry'!B24,"")</f>
        <v>15</v>
      </c>
      <c r="H41" s="50">
        <f>IF('BoQ Data Entry'!E25=0,'BoQ Data Entry'!B25,"")</f>
        <v>16</v>
      </c>
      <c r="I41" s="50">
        <f>IF('BoQ Data Entry'!E26=0,'BoQ Data Entry'!B26,"")</f>
        <v>17</v>
      </c>
      <c r="J41" s="93"/>
      <c r="K41" s="93"/>
      <c r="L41" s="93"/>
      <c r="M41" s="94"/>
    </row>
    <row r="42" spans="2:14" x14ac:dyDescent="0.25">
      <c r="B42" t="s">
        <v>38</v>
      </c>
      <c r="C42" s="18">
        <f>COUNTIF('BoQ Data Entry'!$E$27:$E$29,0)</f>
        <v>0</v>
      </c>
      <c r="D42" s="92">
        <f>COUNTIF('BoQ Data Entry'!$E$27:$E$29,1)</f>
        <v>0</v>
      </c>
      <c r="E42" s="92">
        <f>COUNTIF('BoQ Data Entry'!$E$27:$E$29,2)</f>
        <v>0</v>
      </c>
      <c r="G42" s="49">
        <f>IF('BoQ Data Entry'!E27=0,'BoQ Data Entry'!B27,"")</f>
        <v>18</v>
      </c>
      <c r="H42" s="50">
        <f>IF('BoQ Data Entry'!E28=0,'BoQ Data Entry'!B28,"")</f>
        <v>19</v>
      </c>
      <c r="I42" s="50">
        <f>IF('BoQ Data Entry'!E29=0,'BoQ Data Entry'!B29,"")</f>
        <v>20</v>
      </c>
      <c r="J42" s="93"/>
      <c r="K42" s="93"/>
      <c r="L42" s="93"/>
      <c r="M42" s="94"/>
    </row>
    <row r="43" spans="2:14" x14ac:dyDescent="0.25">
      <c r="B43" t="s">
        <v>14</v>
      </c>
      <c r="C43" s="18">
        <f>COUNTIF('BoQ Data Entry'!$E$30:$E$35,0)</f>
        <v>0</v>
      </c>
      <c r="D43" s="92">
        <f>COUNTIF('BoQ Data Entry'!$E$30:$E$35,1)</f>
        <v>0</v>
      </c>
      <c r="E43" s="92">
        <f>COUNTIF('BoQ Data Entry'!$E$30:$E$35,2)</f>
        <v>0</v>
      </c>
      <c r="G43" s="49">
        <f>IF('BoQ Data Entry'!E30=0,'BoQ Data Entry'!B30,"")</f>
        <v>21</v>
      </c>
      <c r="H43" s="50">
        <f>IF('BoQ Data Entry'!E31=0,'BoQ Data Entry'!B31,"")</f>
        <v>22</v>
      </c>
      <c r="I43" s="50">
        <f>IF('BoQ Data Entry'!E32=0,'BoQ Data Entry'!B32,"")</f>
        <v>23</v>
      </c>
      <c r="J43" s="50">
        <f>IF('BoQ Data Entry'!E33=0,'BoQ Data Entry'!B33,"")</f>
        <v>24</v>
      </c>
      <c r="K43" s="50">
        <f>IF('BoQ Data Entry'!E34=0,'BoQ Data Entry'!B34,"")</f>
        <v>25</v>
      </c>
      <c r="L43" s="50">
        <f>IF('BoQ Data Entry'!E35=0,'BoQ Data Entry'!B35,"")</f>
        <v>26</v>
      </c>
      <c r="M43" s="94"/>
    </row>
    <row r="44" spans="2:14" x14ac:dyDescent="0.25">
      <c r="B44" t="s">
        <v>5</v>
      </c>
      <c r="C44" s="18">
        <f>COUNTIF('BoQ Data Entry'!$E$36:$E$40,0)</f>
        <v>0</v>
      </c>
      <c r="D44" s="92">
        <f>COUNTIF('BoQ Data Entry'!$E$36:$E$40,1)</f>
        <v>0</v>
      </c>
      <c r="E44" s="92">
        <f>COUNTIF('BoQ Data Entry'!$E$36:$E$40,2)</f>
        <v>0</v>
      </c>
      <c r="G44" s="51">
        <f>IF('BoQ Data Entry'!E36=0,'BoQ Data Entry'!B36,"")</f>
        <v>27</v>
      </c>
      <c r="H44" s="52">
        <f>IF('BoQ Data Entry'!E37=0,'BoQ Data Entry'!B37,"")</f>
        <v>28</v>
      </c>
      <c r="I44" s="52">
        <f>IF('BoQ Data Entry'!E38=0,'BoQ Data Entry'!B38,"")</f>
        <v>29</v>
      </c>
      <c r="J44" s="52">
        <f>IF('BoQ Data Entry'!E39=0,'BoQ Data Entry'!B39,"")</f>
        <v>30</v>
      </c>
      <c r="K44" s="52">
        <f>IF('BoQ Data Entry'!E40=0,'BoQ Data Entry'!B40,"")</f>
        <v>31</v>
      </c>
      <c r="L44" s="98"/>
      <c r="M44" s="97"/>
    </row>
    <row r="45" spans="2:14" ht="15.75" x14ac:dyDescent="0.25">
      <c r="B45" s="54"/>
      <c r="C45" s="55"/>
      <c r="D45" s="55"/>
      <c r="E45" s="55"/>
    </row>
    <row r="47" spans="2:14" x14ac:dyDescent="0.25">
      <c r="C47" s="111" t="s">
        <v>67</v>
      </c>
      <c r="D47" s="111"/>
      <c r="E47" s="111"/>
    </row>
    <row r="48" spans="2:14" ht="31.5" x14ac:dyDescent="0.25">
      <c r="B48" s="25"/>
      <c r="C48" s="43" t="s">
        <v>7</v>
      </c>
      <c r="D48" s="44" t="s">
        <v>8</v>
      </c>
      <c r="E48" s="45" t="s">
        <v>9</v>
      </c>
      <c r="F48" s="23"/>
      <c r="G48" s="110" t="s">
        <v>11</v>
      </c>
      <c r="H48" s="110"/>
      <c r="I48" s="110"/>
      <c r="J48" s="110"/>
      <c r="K48" s="110"/>
      <c r="L48" s="110"/>
      <c r="M48" s="110"/>
    </row>
    <row r="49" spans="2:14" x14ac:dyDescent="0.25">
      <c r="B49" t="s">
        <v>35</v>
      </c>
      <c r="C49" s="92">
        <f>COUNTIF('BoQ Data Entry'!$F$10:$F$14,0)</f>
        <v>0</v>
      </c>
      <c r="D49" s="92">
        <f>COUNTIF('BoQ Data Entry'!$F$10:$F$14,1)</f>
        <v>0</v>
      </c>
      <c r="E49" s="92">
        <f>COUNTIF('BoQ Data Entry'!$F$10:$F$14,2)</f>
        <v>0</v>
      </c>
      <c r="G49" s="47">
        <f>IF('BoQ Data Entry'!$F10=0,'BoQ Data Entry'!$B10,"")</f>
        <v>1</v>
      </c>
      <c r="H49" s="48">
        <f>IF('BoQ Data Entry'!$F11=0,'BoQ Data Entry'!$B11,"")</f>
        <v>2</v>
      </c>
      <c r="I49" s="48">
        <f>IF('BoQ Data Entry'!$F12=0,'BoQ Data Entry'!$B12,"")</f>
        <v>3</v>
      </c>
      <c r="J49" s="48">
        <f>IF('BoQ Data Entry'!$F13=0,'BoQ Data Entry'!$B13,"")</f>
        <v>4</v>
      </c>
      <c r="K49" s="48">
        <f>IF('BoQ Data Entry'!$F14=0,'BoQ Data Entry'!$B14,"")</f>
        <v>5</v>
      </c>
      <c r="L49" s="95"/>
      <c r="M49" s="96"/>
    </row>
    <row r="50" spans="2:14" x14ac:dyDescent="0.25">
      <c r="B50" t="s">
        <v>4</v>
      </c>
      <c r="C50" s="92">
        <f>COUNTIF('BoQ Data Entry'!$F$15:$F$17,0)</f>
        <v>0</v>
      </c>
      <c r="D50" s="92">
        <f>COUNTIF('BoQ Data Entry'!$F$15:$F$17,1)</f>
        <v>0</v>
      </c>
      <c r="E50" s="92">
        <f>COUNTIF('BoQ Data Entry'!$F$15:$F$17,2)</f>
        <v>0</v>
      </c>
      <c r="G50" s="49">
        <f>IF('BoQ Data Entry'!$F15=0,'BoQ Data Entry'!$B15,"")</f>
        <v>6</v>
      </c>
      <c r="H50" s="50">
        <f>IF('BoQ Data Entry'!$F16=0,'BoQ Data Entry'!$B16,"")</f>
        <v>7</v>
      </c>
      <c r="I50" s="50">
        <f>IF('BoQ Data Entry'!$F17=0,'BoQ Data Entry'!$B17,"")</f>
        <v>8</v>
      </c>
      <c r="J50" s="93"/>
      <c r="K50" s="93"/>
      <c r="L50" s="93"/>
      <c r="M50" s="94"/>
    </row>
    <row r="51" spans="2:14" x14ac:dyDescent="0.25">
      <c r="B51" t="s">
        <v>36</v>
      </c>
      <c r="C51" s="92">
        <f>COUNTIF('BoQ Data Entry'!$F$18:$F$23,0)</f>
        <v>0</v>
      </c>
      <c r="D51" s="92">
        <f>COUNTIF('BoQ Data Entry'!$F$18:$F$23,1)</f>
        <v>0</v>
      </c>
      <c r="E51" s="92">
        <f>COUNTIF('BoQ Data Entry'!$F$18:$F$23,2)</f>
        <v>0</v>
      </c>
      <c r="G51" s="49">
        <f>IF('BoQ Data Entry'!$F18=0,'BoQ Data Entry'!$B18,"")</f>
        <v>9</v>
      </c>
      <c r="H51" s="50">
        <f>IF('BoQ Data Entry'!$F19=0,'BoQ Data Entry'!$B19,"")</f>
        <v>10</v>
      </c>
      <c r="I51" s="50">
        <f>IF('BoQ Data Entry'!$F20=0,'BoQ Data Entry'!$B20,"")</f>
        <v>11</v>
      </c>
      <c r="J51" s="50">
        <f>IF('BoQ Data Entry'!$F21=0,'BoQ Data Entry'!$B21,"")</f>
        <v>12</v>
      </c>
      <c r="K51" s="50">
        <f>IF('BoQ Data Entry'!$F22=0,'BoQ Data Entry'!$B22,"")</f>
        <v>13</v>
      </c>
      <c r="L51" s="50">
        <f>IF('BoQ Data Entry'!$F23=0,'BoQ Data Entry'!$B23,"")</f>
        <v>14</v>
      </c>
      <c r="M51" s="94"/>
      <c r="N51" s="46"/>
    </row>
    <row r="52" spans="2:14" x14ac:dyDescent="0.25">
      <c r="B52" t="s">
        <v>37</v>
      </c>
      <c r="C52" s="92">
        <f>COUNTIF('BoQ Data Entry'!$F$24:$F$26,0)</f>
        <v>0</v>
      </c>
      <c r="D52" s="92">
        <f>COUNTIF('BoQ Data Entry'!$F$24:$F$26,1)</f>
        <v>0</v>
      </c>
      <c r="E52" s="92">
        <f>COUNTIF('BoQ Data Entry'!$F$24:$F$26,2)</f>
        <v>0</v>
      </c>
      <c r="G52" s="49">
        <f>IF('BoQ Data Entry'!$F24=0,'BoQ Data Entry'!$B24,"")</f>
        <v>15</v>
      </c>
      <c r="H52" s="50">
        <f>IF('BoQ Data Entry'!$F25=0,'BoQ Data Entry'!$B25,"")</f>
        <v>16</v>
      </c>
      <c r="I52" s="50">
        <f>IF('BoQ Data Entry'!$F26=0,'BoQ Data Entry'!$B26,"")</f>
        <v>17</v>
      </c>
      <c r="J52" s="93"/>
      <c r="K52" s="93"/>
      <c r="L52" s="93"/>
      <c r="M52" s="94"/>
    </row>
    <row r="53" spans="2:14" x14ac:dyDescent="0.25">
      <c r="B53" t="s">
        <v>38</v>
      </c>
      <c r="C53" s="92">
        <f>COUNTIF('BoQ Data Entry'!$F$27:$F$29,0)</f>
        <v>0</v>
      </c>
      <c r="D53" s="92">
        <f>COUNTIF('BoQ Data Entry'!$F$27:$F$29,1)</f>
        <v>0</v>
      </c>
      <c r="E53" s="92">
        <f>COUNTIF('BoQ Data Entry'!$F$27:$F$29,2)</f>
        <v>0</v>
      </c>
      <c r="G53" s="49">
        <f>IF('BoQ Data Entry'!$F27=0,'BoQ Data Entry'!$B27,"")</f>
        <v>18</v>
      </c>
      <c r="H53" s="50">
        <f>IF('BoQ Data Entry'!$F28=0,'BoQ Data Entry'!$B28,"")</f>
        <v>19</v>
      </c>
      <c r="I53" s="50">
        <f>IF('BoQ Data Entry'!$F29=0,'BoQ Data Entry'!$B29,"")</f>
        <v>20</v>
      </c>
      <c r="J53" s="93"/>
      <c r="K53" s="93"/>
      <c r="L53" s="93"/>
      <c r="M53" s="94"/>
    </row>
    <row r="54" spans="2:14" x14ac:dyDescent="0.25">
      <c r="B54" t="s">
        <v>14</v>
      </c>
      <c r="C54" s="92">
        <f>COUNTIF('BoQ Data Entry'!$F$30:$F$35,0)</f>
        <v>0</v>
      </c>
      <c r="D54" s="92">
        <f>COUNTIF('BoQ Data Entry'!$F$30:$F$35,1)</f>
        <v>0</v>
      </c>
      <c r="E54" s="92">
        <f>COUNTIF('BoQ Data Entry'!$F$30:$F$35,2)</f>
        <v>0</v>
      </c>
      <c r="G54" s="49">
        <f>IF('BoQ Data Entry'!$F30=0,'BoQ Data Entry'!$B30,"")</f>
        <v>21</v>
      </c>
      <c r="H54" s="50">
        <f>IF('BoQ Data Entry'!$F31=0,'BoQ Data Entry'!$B31,"")</f>
        <v>22</v>
      </c>
      <c r="I54" s="50">
        <f>IF('BoQ Data Entry'!$F32=0,'BoQ Data Entry'!$B32,"")</f>
        <v>23</v>
      </c>
      <c r="J54" s="50">
        <f>IF('BoQ Data Entry'!$F33=0,'BoQ Data Entry'!$B33,"")</f>
        <v>24</v>
      </c>
      <c r="K54" s="50">
        <f>IF('BoQ Data Entry'!$F34=0,'BoQ Data Entry'!$B34,"")</f>
        <v>25</v>
      </c>
      <c r="L54" s="50">
        <f>IF('BoQ Data Entry'!$F35=0,'BoQ Data Entry'!$B35,"")</f>
        <v>26</v>
      </c>
      <c r="M54" s="94"/>
    </row>
    <row r="55" spans="2:14" x14ac:dyDescent="0.25">
      <c r="B55" t="s">
        <v>5</v>
      </c>
      <c r="C55" s="92">
        <f>COUNTIF('BoQ Data Entry'!$F$36:$F$40,0)</f>
        <v>0</v>
      </c>
      <c r="D55" s="92">
        <f>COUNTIF('BoQ Data Entry'!$F$36:$F$40,1)</f>
        <v>0</v>
      </c>
      <c r="E55" s="92">
        <f>COUNTIF('BoQ Data Entry'!$F$36:$F$40,2)</f>
        <v>0</v>
      </c>
      <c r="G55" s="51">
        <f>IF('BoQ Data Entry'!$F36=0,'BoQ Data Entry'!$B36,"")</f>
        <v>27</v>
      </c>
      <c r="H55" s="52">
        <f>IF('BoQ Data Entry'!$F37=0,'BoQ Data Entry'!$B37,"")</f>
        <v>28</v>
      </c>
      <c r="I55" s="52">
        <f>IF('BoQ Data Entry'!$F38=0,'BoQ Data Entry'!$B38,"")</f>
        <v>29</v>
      </c>
      <c r="J55" s="52">
        <f>IF('BoQ Data Entry'!$F39=0,'BoQ Data Entry'!$B39,"")</f>
        <v>30</v>
      </c>
      <c r="K55" s="52">
        <f>IF('BoQ Data Entry'!$F40=0,'BoQ Data Entry'!$B40,"")</f>
        <v>31</v>
      </c>
      <c r="L55" s="98"/>
      <c r="M55" s="97"/>
    </row>
    <row r="56" spans="2:14" ht="15.75" x14ac:dyDescent="0.25">
      <c r="B56" s="54"/>
      <c r="C56" s="55"/>
      <c r="D56" s="55"/>
      <c r="E56" s="55"/>
      <c r="L56" s="28"/>
      <c r="M56" s="46"/>
    </row>
    <row r="57" spans="2:14" x14ac:dyDescent="0.25">
      <c r="L57" s="46"/>
    </row>
    <row r="58" spans="2:14" x14ac:dyDescent="0.25">
      <c r="C58" s="111" t="s">
        <v>67</v>
      </c>
      <c r="D58" s="111"/>
      <c r="E58" s="111"/>
    </row>
    <row r="59" spans="2:14" ht="31.5" x14ac:dyDescent="0.25">
      <c r="B59" s="25"/>
      <c r="C59" s="43" t="s">
        <v>7</v>
      </c>
      <c r="D59" s="44" t="s">
        <v>8</v>
      </c>
      <c r="E59" s="45" t="s">
        <v>9</v>
      </c>
      <c r="F59" s="23"/>
      <c r="G59" s="107" t="s">
        <v>11</v>
      </c>
      <c r="H59" s="108"/>
      <c r="I59" s="108"/>
      <c r="J59" s="108"/>
      <c r="K59" s="108"/>
      <c r="L59" s="108"/>
      <c r="M59" s="109"/>
    </row>
    <row r="60" spans="2:14" x14ac:dyDescent="0.25">
      <c r="B60" t="s">
        <v>35</v>
      </c>
      <c r="C60" s="92">
        <f>COUNTIF('BoQ Data Entry'!$G$10:$G$14,0)</f>
        <v>0</v>
      </c>
      <c r="D60" s="92">
        <f>COUNTIF('BoQ Data Entry'!$G$10:$G$14,1)</f>
        <v>0</v>
      </c>
      <c r="E60" s="92">
        <f>COUNTIF('BoQ Data Entry'!$G$10:$G$14,2)</f>
        <v>0</v>
      </c>
      <c r="G60" s="47">
        <f>IF('BoQ Data Entry'!$G10=0,'BoQ Data Entry'!$B10,"")</f>
        <v>1</v>
      </c>
      <c r="H60" s="48">
        <f>IF('BoQ Data Entry'!$G11=0,'BoQ Data Entry'!$B11,"")</f>
        <v>2</v>
      </c>
      <c r="I60" s="48">
        <f>IF('BoQ Data Entry'!$G12=0,'BoQ Data Entry'!$B12,"")</f>
        <v>3</v>
      </c>
      <c r="J60" s="48">
        <f>IF('BoQ Data Entry'!$G13=0,'BoQ Data Entry'!$B13,"")</f>
        <v>4</v>
      </c>
      <c r="K60" s="48">
        <f>IF('BoQ Data Entry'!$G14=0,'BoQ Data Entry'!$B14,"")</f>
        <v>5</v>
      </c>
      <c r="L60" s="95"/>
      <c r="M60" s="96"/>
    </row>
    <row r="61" spans="2:14" x14ac:dyDescent="0.25">
      <c r="B61" t="s">
        <v>4</v>
      </c>
      <c r="C61" s="92">
        <f>COUNTIF('BoQ Data Entry'!$G$15:$G$17,0)</f>
        <v>0</v>
      </c>
      <c r="D61" s="92">
        <f>COUNTIF('BoQ Data Entry'!$G$15:$G$17,1)</f>
        <v>0</v>
      </c>
      <c r="E61" s="92">
        <f>COUNTIF('BoQ Data Entry'!$G$15:$G$17,2)</f>
        <v>0</v>
      </c>
      <c r="G61" s="49">
        <f>IF('BoQ Data Entry'!$G15=0,'BoQ Data Entry'!$B15,"")</f>
        <v>6</v>
      </c>
      <c r="H61" s="50">
        <f>IF('BoQ Data Entry'!$G16=0,'BoQ Data Entry'!$B16,"")</f>
        <v>7</v>
      </c>
      <c r="I61" s="50">
        <f>IF('BoQ Data Entry'!$G17=0,'BoQ Data Entry'!$B17,"")</f>
        <v>8</v>
      </c>
      <c r="J61" s="93"/>
      <c r="K61" s="93"/>
      <c r="L61" s="93"/>
      <c r="M61" s="94"/>
    </row>
    <row r="62" spans="2:14" x14ac:dyDescent="0.25">
      <c r="B62" t="s">
        <v>36</v>
      </c>
      <c r="C62" s="92">
        <f>COUNTIF('BoQ Data Entry'!$G$18:$G$23,0)</f>
        <v>0</v>
      </c>
      <c r="D62" s="92">
        <f>COUNTIF('BoQ Data Entry'!$G$18:$G$23,1)</f>
        <v>0</v>
      </c>
      <c r="E62" s="92">
        <f>COUNTIF('BoQ Data Entry'!$G$18:$G$23,2)</f>
        <v>0</v>
      </c>
      <c r="G62" s="49">
        <f>IF('BoQ Data Entry'!$G18=0,'BoQ Data Entry'!$B18,"")</f>
        <v>9</v>
      </c>
      <c r="H62" s="50">
        <f>IF('BoQ Data Entry'!$G19=0,'BoQ Data Entry'!$B19,"")</f>
        <v>10</v>
      </c>
      <c r="I62" s="50">
        <f>IF('BoQ Data Entry'!$G20=0,'BoQ Data Entry'!$B20,"")</f>
        <v>11</v>
      </c>
      <c r="J62" s="50">
        <f>IF('BoQ Data Entry'!$G21=0,'BoQ Data Entry'!$B21,"")</f>
        <v>12</v>
      </c>
      <c r="K62" s="50">
        <f>IF('BoQ Data Entry'!$G22=0,'BoQ Data Entry'!$B22,"")</f>
        <v>13</v>
      </c>
      <c r="L62" s="50">
        <f>IF('BoQ Data Entry'!$G23=0,'BoQ Data Entry'!$B23,"")</f>
        <v>14</v>
      </c>
      <c r="M62" s="94"/>
      <c r="N62" s="46"/>
    </row>
    <row r="63" spans="2:14" x14ac:dyDescent="0.25">
      <c r="B63" t="s">
        <v>37</v>
      </c>
      <c r="C63" s="92">
        <f>COUNTIF('BoQ Data Entry'!$G$24:$G$26,0)</f>
        <v>0</v>
      </c>
      <c r="D63" s="92">
        <f>COUNTIF('BoQ Data Entry'!$G$24:$G$26,1)</f>
        <v>0</v>
      </c>
      <c r="E63" s="92">
        <f>COUNTIF('BoQ Data Entry'!$G$24:$G$26,2)</f>
        <v>0</v>
      </c>
      <c r="G63" s="49">
        <f>IF('BoQ Data Entry'!$G24=0,'BoQ Data Entry'!$B24,"")</f>
        <v>15</v>
      </c>
      <c r="H63" s="50">
        <f>IF('BoQ Data Entry'!$G25=0,'BoQ Data Entry'!$B25,"")</f>
        <v>16</v>
      </c>
      <c r="I63" s="50">
        <f>IF('BoQ Data Entry'!$G26=0,'BoQ Data Entry'!$B26,"")</f>
        <v>17</v>
      </c>
      <c r="J63" s="93"/>
      <c r="K63" s="93"/>
      <c r="L63" s="93"/>
      <c r="M63" s="94"/>
    </row>
    <row r="64" spans="2:14" x14ac:dyDescent="0.25">
      <c r="B64" t="s">
        <v>38</v>
      </c>
      <c r="C64" s="92">
        <f>COUNTIF('BoQ Data Entry'!$G$27:$G$29,0)</f>
        <v>0</v>
      </c>
      <c r="D64" s="92">
        <f>COUNTIF('BoQ Data Entry'!$G$27:$G$29,1)</f>
        <v>0</v>
      </c>
      <c r="E64" s="92">
        <f>COUNTIF('BoQ Data Entry'!$G$27:$G$29,2)</f>
        <v>0</v>
      </c>
      <c r="G64" s="49">
        <f>IF('BoQ Data Entry'!$G27=0,'BoQ Data Entry'!$B27,"")</f>
        <v>18</v>
      </c>
      <c r="H64" s="50">
        <f>IF('BoQ Data Entry'!$G28=0,'BoQ Data Entry'!$B28,"")</f>
        <v>19</v>
      </c>
      <c r="I64" s="50">
        <f>IF('BoQ Data Entry'!$G29=0,'BoQ Data Entry'!$B29,"")</f>
        <v>20</v>
      </c>
      <c r="J64" s="93"/>
      <c r="K64" s="93"/>
      <c r="L64" s="93"/>
      <c r="M64" s="94"/>
    </row>
    <row r="65" spans="2:14" x14ac:dyDescent="0.25">
      <c r="B65" t="s">
        <v>14</v>
      </c>
      <c r="C65" s="92">
        <f>COUNTIF('BoQ Data Entry'!$G$30:$G$35,0)</f>
        <v>0</v>
      </c>
      <c r="D65" s="92">
        <f>COUNTIF('BoQ Data Entry'!$G$30:$G$35,1)</f>
        <v>0</v>
      </c>
      <c r="E65" s="92">
        <f>COUNTIF('BoQ Data Entry'!$G$30:$G$35,2)</f>
        <v>0</v>
      </c>
      <c r="G65" s="49">
        <f>IF('BoQ Data Entry'!$G30=0,'BoQ Data Entry'!$B30,"")</f>
        <v>21</v>
      </c>
      <c r="H65" s="50">
        <f>IF('BoQ Data Entry'!$G31=0,'BoQ Data Entry'!$B31,"")</f>
        <v>22</v>
      </c>
      <c r="I65" s="50">
        <f>IF('BoQ Data Entry'!$G32=0,'BoQ Data Entry'!$B32,"")</f>
        <v>23</v>
      </c>
      <c r="J65" s="50">
        <f>IF('BoQ Data Entry'!$G33=0,'BoQ Data Entry'!$B33,"")</f>
        <v>24</v>
      </c>
      <c r="K65" s="50">
        <f>IF('BoQ Data Entry'!$G34=0,'BoQ Data Entry'!$B34,"")</f>
        <v>25</v>
      </c>
      <c r="L65" s="50">
        <f>IF('BoQ Data Entry'!$G35=0,'BoQ Data Entry'!$B35,"")</f>
        <v>26</v>
      </c>
      <c r="M65" s="94"/>
    </row>
    <row r="66" spans="2:14" x14ac:dyDescent="0.25">
      <c r="B66" t="s">
        <v>5</v>
      </c>
      <c r="C66" s="92">
        <f>COUNTIF('BoQ Data Entry'!$G$36:$G$40,0)</f>
        <v>0</v>
      </c>
      <c r="D66" s="92">
        <f>COUNTIF('BoQ Data Entry'!$G$36:$G$40,1)</f>
        <v>0</v>
      </c>
      <c r="E66" s="92">
        <f>COUNTIF('BoQ Data Entry'!$G$36:$G$40,2)</f>
        <v>0</v>
      </c>
      <c r="G66" s="51">
        <f>IF('BoQ Data Entry'!$G36=0,'BoQ Data Entry'!$B36,"")</f>
        <v>27</v>
      </c>
      <c r="H66" s="52">
        <f>IF('BoQ Data Entry'!$G37=0,'BoQ Data Entry'!$B37,"")</f>
        <v>28</v>
      </c>
      <c r="I66" s="52">
        <f>IF('BoQ Data Entry'!$G38=0,'BoQ Data Entry'!$B38,"")</f>
        <v>29</v>
      </c>
      <c r="J66" s="52">
        <f>IF('BoQ Data Entry'!$G39=0,'BoQ Data Entry'!$B39,"")</f>
        <v>30</v>
      </c>
      <c r="K66" s="52">
        <f>IF('BoQ Data Entry'!$G40=0,'BoQ Data Entry'!$B40,"")</f>
        <v>31</v>
      </c>
      <c r="L66" s="98"/>
      <c r="M66" s="97"/>
    </row>
    <row r="67" spans="2:14" ht="15.75" x14ac:dyDescent="0.25">
      <c r="B67" s="54"/>
      <c r="C67" s="55"/>
      <c r="D67" s="55"/>
      <c r="E67" s="55"/>
      <c r="K67" s="27"/>
      <c r="L67" s="28"/>
      <c r="M67" s="46"/>
    </row>
    <row r="68" spans="2:14" x14ac:dyDescent="0.25">
      <c r="K68" s="46"/>
      <c r="L68" s="46"/>
    </row>
    <row r="69" spans="2:14" x14ac:dyDescent="0.25">
      <c r="C69" s="111" t="s">
        <v>67</v>
      </c>
      <c r="D69" s="111"/>
      <c r="E69" s="111"/>
    </row>
    <row r="70" spans="2:14" ht="31.5" x14ac:dyDescent="0.25">
      <c r="B70" s="25"/>
      <c r="C70" s="43" t="s">
        <v>7</v>
      </c>
      <c r="D70" s="44" t="s">
        <v>8</v>
      </c>
      <c r="E70" s="45" t="s">
        <v>9</v>
      </c>
      <c r="F70" s="23"/>
      <c r="G70" s="107" t="s">
        <v>11</v>
      </c>
      <c r="H70" s="108"/>
      <c r="I70" s="108"/>
      <c r="J70" s="108"/>
      <c r="K70" s="108"/>
      <c r="L70" s="108"/>
      <c r="M70" s="109"/>
    </row>
    <row r="71" spans="2:14" x14ac:dyDescent="0.25">
      <c r="B71" t="s">
        <v>35</v>
      </c>
      <c r="C71" s="92">
        <f>COUNTIF('BoQ Data Entry'!$H$10:$H$14,0)</f>
        <v>0</v>
      </c>
      <c r="D71" s="92">
        <f>COUNTIF('BoQ Data Entry'!$H$10:$H$14,1)</f>
        <v>0</v>
      </c>
      <c r="E71" s="92">
        <f>COUNTIF('BoQ Data Entry'!$H$10:$H$14,2)</f>
        <v>0</v>
      </c>
      <c r="G71" s="47">
        <f>IF('BoQ Data Entry'!$H10=0,'BoQ Data Entry'!$B10,"")</f>
        <v>1</v>
      </c>
      <c r="H71" s="48">
        <f>IF('BoQ Data Entry'!$H11=0,'BoQ Data Entry'!$B11,"")</f>
        <v>2</v>
      </c>
      <c r="I71" s="48">
        <f>IF('BoQ Data Entry'!$H12=0,'BoQ Data Entry'!$B12,"")</f>
        <v>3</v>
      </c>
      <c r="J71" s="48">
        <f>IF('BoQ Data Entry'!$H13=0,'BoQ Data Entry'!$B13,"")</f>
        <v>4</v>
      </c>
      <c r="K71" s="48">
        <f>IF('BoQ Data Entry'!$H14=0,'BoQ Data Entry'!$B14,"")</f>
        <v>5</v>
      </c>
      <c r="L71" s="95"/>
      <c r="M71" s="96"/>
    </row>
    <row r="72" spans="2:14" x14ac:dyDescent="0.25">
      <c r="B72" t="s">
        <v>4</v>
      </c>
      <c r="C72" s="92">
        <f>COUNTIF('BoQ Data Entry'!$H$15:$H$17,0)</f>
        <v>0</v>
      </c>
      <c r="D72" s="92">
        <f>COUNTIF('BoQ Data Entry'!$H$15:$H$17,1)</f>
        <v>0</v>
      </c>
      <c r="E72" s="92">
        <f>COUNTIF('BoQ Data Entry'!$H$15:$H$17,2)</f>
        <v>0</v>
      </c>
      <c r="G72" s="49">
        <f>IF('BoQ Data Entry'!$H15=0,'BoQ Data Entry'!$B15,"")</f>
        <v>6</v>
      </c>
      <c r="H72" s="50">
        <f>IF('BoQ Data Entry'!$H16=0,'BoQ Data Entry'!$B16,"")</f>
        <v>7</v>
      </c>
      <c r="I72" s="50">
        <f>IF('BoQ Data Entry'!$H17=0,'BoQ Data Entry'!$B17,"")</f>
        <v>8</v>
      </c>
      <c r="J72" s="93"/>
      <c r="K72" s="93"/>
      <c r="L72" s="93"/>
      <c r="M72" s="94"/>
    </row>
    <row r="73" spans="2:14" x14ac:dyDescent="0.25">
      <c r="B73" t="s">
        <v>36</v>
      </c>
      <c r="C73" s="92">
        <f>COUNTIF('BoQ Data Entry'!$H$18:$H$23,0)</f>
        <v>0</v>
      </c>
      <c r="D73" s="92">
        <f>COUNTIF('BoQ Data Entry'!$H$18:$H$23,1)</f>
        <v>0</v>
      </c>
      <c r="E73" s="92">
        <f>COUNTIF('BoQ Data Entry'!$H$18:$H$23,2)</f>
        <v>0</v>
      </c>
      <c r="G73" s="49">
        <f>IF('BoQ Data Entry'!$H18=0,'BoQ Data Entry'!$B18,"")</f>
        <v>9</v>
      </c>
      <c r="H73" s="50">
        <f>IF('BoQ Data Entry'!$H19=0,'BoQ Data Entry'!$B19,"")</f>
        <v>10</v>
      </c>
      <c r="I73" s="50">
        <f>IF('BoQ Data Entry'!$H20=0,'BoQ Data Entry'!$B20,"")</f>
        <v>11</v>
      </c>
      <c r="J73" s="50">
        <f>IF('BoQ Data Entry'!$H21=0,'BoQ Data Entry'!$B21,"")</f>
        <v>12</v>
      </c>
      <c r="K73" s="50">
        <f>IF('BoQ Data Entry'!$H22=0,'BoQ Data Entry'!$B22,"")</f>
        <v>13</v>
      </c>
      <c r="L73" s="50">
        <f>IF('BoQ Data Entry'!$H23=0,'BoQ Data Entry'!$B23,"")</f>
        <v>14</v>
      </c>
      <c r="M73" s="94"/>
      <c r="N73" s="46"/>
    </row>
    <row r="74" spans="2:14" x14ac:dyDescent="0.25">
      <c r="B74" t="s">
        <v>37</v>
      </c>
      <c r="C74" s="92">
        <f>COUNTIF('BoQ Data Entry'!$H$24:$H$26,0)</f>
        <v>0</v>
      </c>
      <c r="D74" s="92">
        <f>COUNTIF('BoQ Data Entry'!$H$24:$H$26,1)</f>
        <v>0</v>
      </c>
      <c r="E74" s="92">
        <f>COUNTIF('BoQ Data Entry'!$H$24:$H$26,2)</f>
        <v>0</v>
      </c>
      <c r="G74" s="49">
        <f>IF('BoQ Data Entry'!$H24=0,'BoQ Data Entry'!$B24,"")</f>
        <v>15</v>
      </c>
      <c r="H74" s="50">
        <f>IF('BoQ Data Entry'!$H25=0,'BoQ Data Entry'!$B25,"")</f>
        <v>16</v>
      </c>
      <c r="I74" s="50">
        <f>IF('BoQ Data Entry'!$H26=0,'BoQ Data Entry'!$B26,"")</f>
        <v>17</v>
      </c>
      <c r="J74" s="93"/>
      <c r="K74" s="93"/>
      <c r="L74" s="93"/>
      <c r="M74" s="94"/>
    </row>
    <row r="75" spans="2:14" x14ac:dyDescent="0.25">
      <c r="B75" t="s">
        <v>38</v>
      </c>
      <c r="C75" s="92">
        <f>COUNTIF('BoQ Data Entry'!$H$27:$H$29,0)</f>
        <v>0</v>
      </c>
      <c r="D75" s="92">
        <f>COUNTIF('BoQ Data Entry'!$H$27:$H$29,1)</f>
        <v>0</v>
      </c>
      <c r="E75" s="92">
        <f>COUNTIF('BoQ Data Entry'!$H$27:$H$29,2)</f>
        <v>0</v>
      </c>
      <c r="G75" s="49">
        <f>IF('BoQ Data Entry'!$H27=0,'BoQ Data Entry'!$B27,"")</f>
        <v>18</v>
      </c>
      <c r="H75" s="50">
        <f>IF('BoQ Data Entry'!$H28=0,'BoQ Data Entry'!$B28,"")</f>
        <v>19</v>
      </c>
      <c r="I75" s="50">
        <f>IF('BoQ Data Entry'!$H29=0,'BoQ Data Entry'!$B29,"")</f>
        <v>20</v>
      </c>
      <c r="J75" s="93"/>
      <c r="K75" s="93"/>
      <c r="L75" s="93"/>
      <c r="M75" s="94"/>
    </row>
    <row r="76" spans="2:14" x14ac:dyDescent="0.25">
      <c r="B76" t="s">
        <v>14</v>
      </c>
      <c r="C76" s="92">
        <f>COUNTIF('BoQ Data Entry'!$H$30:$H$35,0)</f>
        <v>0</v>
      </c>
      <c r="D76" s="92">
        <f>COUNTIF('BoQ Data Entry'!$H$30:$H$35,1)</f>
        <v>0</v>
      </c>
      <c r="E76" s="92">
        <f>COUNTIF('BoQ Data Entry'!$H$30:$H$35,2)</f>
        <v>0</v>
      </c>
      <c r="G76" s="49">
        <f>IF('BoQ Data Entry'!$H30=0,'BoQ Data Entry'!$B30,"")</f>
        <v>21</v>
      </c>
      <c r="H76" s="50">
        <f>IF('BoQ Data Entry'!$H31=0,'BoQ Data Entry'!$B31,"")</f>
        <v>22</v>
      </c>
      <c r="I76" s="50">
        <f>IF('BoQ Data Entry'!$H32=0,'BoQ Data Entry'!$B32,"")</f>
        <v>23</v>
      </c>
      <c r="J76" s="50">
        <f>IF('BoQ Data Entry'!$H33=0,'BoQ Data Entry'!$B33,"")</f>
        <v>24</v>
      </c>
      <c r="K76" s="50">
        <f>IF('BoQ Data Entry'!$H34=0,'BoQ Data Entry'!$B34,"")</f>
        <v>25</v>
      </c>
      <c r="L76" s="50">
        <f>IF('BoQ Data Entry'!$H35=0,'BoQ Data Entry'!$B35,"")</f>
        <v>26</v>
      </c>
      <c r="M76" s="94"/>
    </row>
    <row r="77" spans="2:14" x14ac:dyDescent="0.25">
      <c r="B77" s="88" t="s">
        <v>5</v>
      </c>
      <c r="C77" s="24">
        <f>COUNTIF('BoQ Data Entry'!$H$36:$H$40,0)</f>
        <v>0</v>
      </c>
      <c r="D77" s="24">
        <f>COUNTIF('BoQ Data Entry'!$H$36:$H$40,1)</f>
        <v>0</v>
      </c>
      <c r="E77" s="24">
        <f>COUNTIF('BoQ Data Entry'!$H$36:$H$40,2)</f>
        <v>0</v>
      </c>
      <c r="G77" s="51">
        <f>IF('BoQ Data Entry'!$H36=0,'BoQ Data Entry'!$B36,"")</f>
        <v>27</v>
      </c>
      <c r="H77" s="52">
        <f>IF('BoQ Data Entry'!$H37=0,'BoQ Data Entry'!$B37,"")</f>
        <v>28</v>
      </c>
      <c r="I77" s="52">
        <f>IF('BoQ Data Entry'!$H38=0,'BoQ Data Entry'!$B38,"")</f>
        <v>29</v>
      </c>
      <c r="J77" s="52">
        <f>IF('BoQ Data Entry'!$H39=0,'BoQ Data Entry'!$B39,"")</f>
        <v>30</v>
      </c>
      <c r="K77" s="52">
        <f>IF('BoQ Data Entry'!$H40=0,'BoQ Data Entry'!$B40,"")</f>
        <v>31</v>
      </c>
      <c r="L77" s="98"/>
      <c r="M77" s="97"/>
    </row>
    <row r="78" spans="2:14" ht="15.75" x14ac:dyDescent="0.25">
      <c r="B78" s="8"/>
      <c r="C78" s="53"/>
      <c r="D78" s="53"/>
      <c r="E78" s="53"/>
      <c r="L78" s="28"/>
      <c r="M78" s="46"/>
    </row>
    <row r="80" spans="2:14" x14ac:dyDescent="0.25">
      <c r="C80" s="111" t="s">
        <v>67</v>
      </c>
      <c r="D80" s="111"/>
      <c r="E80" s="111"/>
    </row>
    <row r="81" spans="2:14" ht="31.5" x14ac:dyDescent="0.25">
      <c r="B81" s="25"/>
      <c r="C81" s="43" t="s">
        <v>7</v>
      </c>
      <c r="D81" s="44" t="s">
        <v>8</v>
      </c>
      <c r="E81" s="45" t="s">
        <v>9</v>
      </c>
      <c r="F81" s="23"/>
      <c r="G81" s="107" t="s">
        <v>11</v>
      </c>
      <c r="H81" s="108"/>
      <c r="I81" s="108"/>
      <c r="J81" s="108"/>
      <c r="K81" s="108"/>
      <c r="L81" s="108"/>
      <c r="M81" s="109"/>
    </row>
    <row r="82" spans="2:14" x14ac:dyDescent="0.25">
      <c r="B82" t="s">
        <v>35</v>
      </c>
      <c r="C82" s="92">
        <f>COUNTIF('BoQ Data Entry'!$I$10:$I$14,0)</f>
        <v>0</v>
      </c>
      <c r="D82" s="92">
        <f>COUNTIF('BoQ Data Entry'!$I$10:$I$14,1)</f>
        <v>0</v>
      </c>
      <c r="E82" s="92">
        <f>COUNTIF('BoQ Data Entry'!$I$10:$I$14,2)</f>
        <v>0</v>
      </c>
      <c r="G82" s="47">
        <f>IF('BoQ Data Entry'!$I10=0,'BoQ Data Entry'!$B10,"")</f>
        <v>1</v>
      </c>
      <c r="H82" s="48">
        <f>IF('BoQ Data Entry'!$I11=0,'BoQ Data Entry'!$B11,"")</f>
        <v>2</v>
      </c>
      <c r="I82" s="48">
        <f>IF('BoQ Data Entry'!$I12=0,'BoQ Data Entry'!$B12,"")</f>
        <v>3</v>
      </c>
      <c r="J82" s="48">
        <f>IF('BoQ Data Entry'!$I13=0,'BoQ Data Entry'!$B13,"")</f>
        <v>4</v>
      </c>
      <c r="K82" s="48">
        <f>IF('BoQ Data Entry'!$I14=0,'BoQ Data Entry'!$B14,"")</f>
        <v>5</v>
      </c>
      <c r="L82" s="95"/>
      <c r="M82" s="96"/>
    </row>
    <row r="83" spans="2:14" x14ac:dyDescent="0.25">
      <c r="B83" t="s">
        <v>4</v>
      </c>
      <c r="C83" s="92">
        <f>COUNTIF('BoQ Data Entry'!$I$15:$I$17,0)</f>
        <v>0</v>
      </c>
      <c r="D83" s="92">
        <f>COUNTIF('BoQ Data Entry'!$I$15:$I$17,1)</f>
        <v>0</v>
      </c>
      <c r="E83" s="92">
        <f>COUNTIF('BoQ Data Entry'!$I$15:$I$17,2)</f>
        <v>0</v>
      </c>
      <c r="G83" s="49">
        <f>IF('BoQ Data Entry'!$I15=0,'BoQ Data Entry'!$B15,"")</f>
        <v>6</v>
      </c>
      <c r="H83" s="50">
        <f>IF('BoQ Data Entry'!$I16=0,'BoQ Data Entry'!$B16,"")</f>
        <v>7</v>
      </c>
      <c r="I83" s="50">
        <f>IF('BoQ Data Entry'!$I17=0,'BoQ Data Entry'!$B17,"")</f>
        <v>8</v>
      </c>
      <c r="J83" s="93"/>
      <c r="K83" s="93"/>
      <c r="L83" s="93"/>
      <c r="M83" s="94"/>
    </row>
    <row r="84" spans="2:14" x14ac:dyDescent="0.25">
      <c r="B84" t="s">
        <v>36</v>
      </c>
      <c r="C84" s="92">
        <f>COUNTIF('BoQ Data Entry'!$I$18:$I$23,0)</f>
        <v>0</v>
      </c>
      <c r="D84" s="92">
        <f>COUNTIF('BoQ Data Entry'!$I$18:$I$23,1)</f>
        <v>0</v>
      </c>
      <c r="E84" s="92">
        <f>COUNTIF('BoQ Data Entry'!$I$18:$I$23,2)</f>
        <v>0</v>
      </c>
      <c r="G84" s="49">
        <f>IF('BoQ Data Entry'!$I18=0,'BoQ Data Entry'!$B18,"")</f>
        <v>9</v>
      </c>
      <c r="H84" s="50">
        <f>IF('BoQ Data Entry'!$I19=0,'BoQ Data Entry'!$B19,"")</f>
        <v>10</v>
      </c>
      <c r="I84" s="50">
        <f>IF('BoQ Data Entry'!$I20=0,'BoQ Data Entry'!$B20,"")</f>
        <v>11</v>
      </c>
      <c r="J84" s="50">
        <f>IF('BoQ Data Entry'!$I21=0,'BoQ Data Entry'!$B21,"")</f>
        <v>12</v>
      </c>
      <c r="K84" s="50">
        <f>IF('BoQ Data Entry'!$I22=0,'BoQ Data Entry'!$B22,"")</f>
        <v>13</v>
      </c>
      <c r="L84" s="50">
        <f>IF('BoQ Data Entry'!$I23=0,'BoQ Data Entry'!$B23,"")</f>
        <v>14</v>
      </c>
      <c r="M84" s="94"/>
      <c r="N84" s="46"/>
    </row>
    <row r="85" spans="2:14" x14ac:dyDescent="0.25">
      <c r="B85" t="s">
        <v>37</v>
      </c>
      <c r="C85" s="92">
        <f>COUNTIF('BoQ Data Entry'!$I$24:$I$26,0)</f>
        <v>0</v>
      </c>
      <c r="D85" s="92">
        <f>COUNTIF('BoQ Data Entry'!$I$24:$I$26,1)</f>
        <v>0</v>
      </c>
      <c r="E85" s="92">
        <f>COUNTIF('BoQ Data Entry'!$I$24:$I$26,2)</f>
        <v>0</v>
      </c>
      <c r="G85" s="49">
        <f>IF('BoQ Data Entry'!$I24=0,'BoQ Data Entry'!$B24,"")</f>
        <v>15</v>
      </c>
      <c r="H85" s="50">
        <f>IF('BoQ Data Entry'!$I25=0,'BoQ Data Entry'!$B25,"")</f>
        <v>16</v>
      </c>
      <c r="I85" s="50">
        <f>IF('BoQ Data Entry'!$I26=0,'BoQ Data Entry'!$B26,"")</f>
        <v>17</v>
      </c>
      <c r="J85" s="93"/>
      <c r="K85" s="93"/>
      <c r="L85" s="93"/>
      <c r="M85" s="94"/>
    </row>
    <row r="86" spans="2:14" x14ac:dyDescent="0.25">
      <c r="B86" t="s">
        <v>38</v>
      </c>
      <c r="C86" s="92">
        <f>COUNTIF('BoQ Data Entry'!$I$27:$I$29,0)</f>
        <v>0</v>
      </c>
      <c r="D86" s="92">
        <f>COUNTIF('BoQ Data Entry'!$I$27:$I$29,1)</f>
        <v>0</v>
      </c>
      <c r="E86" s="92">
        <f>COUNTIF('BoQ Data Entry'!$I$27:$I$29,2)</f>
        <v>0</v>
      </c>
      <c r="G86" s="49">
        <f>IF('BoQ Data Entry'!$I27=0,'BoQ Data Entry'!$B27,"")</f>
        <v>18</v>
      </c>
      <c r="H86" s="50">
        <f>IF('BoQ Data Entry'!$I28=0,'BoQ Data Entry'!$B28,"")</f>
        <v>19</v>
      </c>
      <c r="I86" s="50">
        <f>IF('BoQ Data Entry'!$I29=0,'BoQ Data Entry'!$B29,"")</f>
        <v>20</v>
      </c>
      <c r="J86" s="93"/>
      <c r="K86" s="93"/>
      <c r="L86" s="93"/>
      <c r="M86" s="94"/>
    </row>
    <row r="87" spans="2:14" x14ac:dyDescent="0.25">
      <c r="B87" t="s">
        <v>14</v>
      </c>
      <c r="C87" s="92">
        <f>COUNTIF('BoQ Data Entry'!$I$30:$I$35,0)</f>
        <v>0</v>
      </c>
      <c r="D87" s="92">
        <f>COUNTIF('BoQ Data Entry'!$I$30:$I$35,1)</f>
        <v>0</v>
      </c>
      <c r="E87" s="92">
        <f>COUNTIF('BoQ Data Entry'!$I$30:$I$35,2)</f>
        <v>0</v>
      </c>
      <c r="G87" s="49">
        <f>IF('BoQ Data Entry'!$I30=0,'BoQ Data Entry'!$B30,"")</f>
        <v>21</v>
      </c>
      <c r="H87" s="50">
        <f>IF('BoQ Data Entry'!$I31=0,'BoQ Data Entry'!$B31,"")</f>
        <v>22</v>
      </c>
      <c r="I87" s="50">
        <f>IF('BoQ Data Entry'!$I32=0,'BoQ Data Entry'!$B32,"")</f>
        <v>23</v>
      </c>
      <c r="J87" s="50">
        <f>IF('BoQ Data Entry'!$I33=0,'BoQ Data Entry'!$B33,"")</f>
        <v>24</v>
      </c>
      <c r="K87" s="50">
        <f>IF('BoQ Data Entry'!$I34=0,'BoQ Data Entry'!$B34,"")</f>
        <v>25</v>
      </c>
      <c r="L87" s="50">
        <f>IF('BoQ Data Entry'!$I35=0,'BoQ Data Entry'!$B35,"")</f>
        <v>26</v>
      </c>
      <c r="M87" s="94"/>
    </row>
    <row r="88" spans="2:14" x14ac:dyDescent="0.25">
      <c r="B88" s="88" t="s">
        <v>5</v>
      </c>
      <c r="C88" s="24">
        <f>COUNTIF('BoQ Data Entry'!$I$36:$I$40,0)</f>
        <v>0</v>
      </c>
      <c r="D88" s="24">
        <f>COUNTIF('BoQ Data Entry'!$I$36:$I$40,1)</f>
        <v>0</v>
      </c>
      <c r="E88" s="24">
        <f>COUNTIF('BoQ Data Entry'!$I$36:$I$40,2)</f>
        <v>0</v>
      </c>
      <c r="G88" s="51">
        <f>IF('BoQ Data Entry'!$I36=0,'BoQ Data Entry'!$B36,"")</f>
        <v>27</v>
      </c>
      <c r="H88" s="52">
        <f>IF('BoQ Data Entry'!$I37=0,'BoQ Data Entry'!$B37,"")</f>
        <v>28</v>
      </c>
      <c r="I88" s="52">
        <f>IF('BoQ Data Entry'!$I38=0,'BoQ Data Entry'!$B38,"")</f>
        <v>29</v>
      </c>
      <c r="J88" s="52">
        <f>IF('BoQ Data Entry'!$I39=0,'BoQ Data Entry'!$B39,"")</f>
        <v>30</v>
      </c>
      <c r="K88" s="52">
        <f>IF('BoQ Data Entry'!$I40=0,'BoQ Data Entry'!$B40,"")</f>
        <v>31</v>
      </c>
      <c r="L88" s="98"/>
      <c r="M88" s="97"/>
    </row>
    <row r="89" spans="2:14" x14ac:dyDescent="0.25">
      <c r="G89" s="27"/>
      <c r="H89" s="28"/>
      <c r="I89" s="46"/>
    </row>
    <row r="90" spans="2:14" x14ac:dyDescent="0.25">
      <c r="K90" s="46"/>
      <c r="L90" s="46"/>
      <c r="M90" s="46"/>
    </row>
    <row r="200" spans="2:2" x14ac:dyDescent="0.25">
      <c r="B200" s="56" t="s">
        <v>21</v>
      </c>
    </row>
  </sheetData>
  <sheetProtection selectLockedCells="1" pivotTables="0" selectUnlockedCells="1"/>
  <mergeCells count="12">
    <mergeCell ref="G70:M70"/>
    <mergeCell ref="G37:M37"/>
    <mergeCell ref="G48:M48"/>
    <mergeCell ref="G81:M81"/>
    <mergeCell ref="C25:E25"/>
    <mergeCell ref="C36:E36"/>
    <mergeCell ref="G26:M26"/>
    <mergeCell ref="C47:E47"/>
    <mergeCell ref="C58:E58"/>
    <mergeCell ref="C69:E69"/>
    <mergeCell ref="C80:E80"/>
    <mergeCell ref="G59:M59"/>
  </mergeCells>
  <conditionalFormatting sqref="C27:C34 C38:C45 C56 C67 C78">
    <cfRule type="cellIs" dxfId="17" priority="5" operator="greaterThan">
      <formula>0</formula>
    </cfRule>
  </conditionalFormatting>
  <conditionalFormatting sqref="C49:C55">
    <cfRule type="cellIs" dxfId="16" priority="4" operator="greaterThan">
      <formula>0</formula>
    </cfRule>
  </conditionalFormatting>
  <conditionalFormatting sqref="C60:C66">
    <cfRule type="cellIs" dxfId="15" priority="3" operator="greaterThan">
      <formula>0</formula>
    </cfRule>
  </conditionalFormatting>
  <conditionalFormatting sqref="C71:C77">
    <cfRule type="cellIs" dxfId="14" priority="2" operator="greaterThan">
      <formula>0</formula>
    </cfRule>
  </conditionalFormatting>
  <conditionalFormatting sqref="C82:C88">
    <cfRule type="cellIs" dxfId="13" priority="1" operator="greaterThan">
      <formula>0</formula>
    </cfRule>
  </conditionalFormatting>
  <printOptions horizontalCentered="1" verticalCentered="1"/>
  <pageMargins left="0.25" right="0.25" top="0.75" bottom="0.75" header="0.3" footer="0.3"/>
  <pageSetup scale="68" fitToHeight="0" orientation="landscape"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AC52"/>
  <sheetViews>
    <sheetView showGridLines="0" showRowColHeaders="0" workbookViewId="0">
      <selection activeCell="L5" sqref="L5"/>
    </sheetView>
  </sheetViews>
  <sheetFormatPr defaultRowHeight="15" x14ac:dyDescent="0.25"/>
  <cols>
    <col min="1" max="1" width="23.28515625" bestFit="1" customWidth="1"/>
    <col min="2" max="2" width="18" bestFit="1" customWidth="1"/>
    <col min="3" max="4" width="12" customWidth="1"/>
    <col min="5" max="5" width="15.7109375" customWidth="1"/>
    <col min="6" max="6" width="25.140625" customWidth="1"/>
    <col min="7" max="7" width="22.7109375" customWidth="1"/>
    <col min="8" max="8" width="18.85546875" customWidth="1"/>
    <col min="9" max="9" width="14.7109375" bestFit="1" customWidth="1"/>
    <col min="16" max="16" width="45.28515625" customWidth="1"/>
    <col min="27" max="27" width="53.85546875" hidden="1" customWidth="1"/>
    <col min="28" max="28" width="7.7109375" hidden="1" customWidth="1"/>
    <col min="29" max="29" width="10.7109375" hidden="1" customWidth="1"/>
    <col min="30" max="30" width="10.7109375" bestFit="1" customWidth="1"/>
    <col min="31" max="31" width="25.5703125" bestFit="1" customWidth="1"/>
    <col min="32" max="32" width="35" bestFit="1" customWidth="1"/>
    <col min="33" max="33" width="48.28515625" bestFit="1" customWidth="1"/>
    <col min="34" max="34" width="40.42578125" bestFit="1" customWidth="1"/>
    <col min="35" max="35" width="54" bestFit="1" customWidth="1"/>
    <col min="36" max="36" width="19" bestFit="1" customWidth="1"/>
    <col min="37" max="37" width="20.85546875" bestFit="1" customWidth="1"/>
    <col min="38" max="38" width="25.5703125" bestFit="1" customWidth="1"/>
    <col min="39" max="39" width="35" bestFit="1" customWidth="1"/>
    <col min="40" max="40" width="48.28515625" bestFit="1" customWidth="1"/>
    <col min="41" max="41" width="40.42578125" bestFit="1" customWidth="1"/>
  </cols>
  <sheetData>
    <row r="1" spans="1:28" x14ac:dyDescent="0.25">
      <c r="A1" s="57" t="s">
        <v>22</v>
      </c>
      <c r="B1" s="67">
        <f ca="1">NOW()</f>
        <v>44704.401716898145</v>
      </c>
    </row>
    <row r="3" spans="1:28" x14ac:dyDescent="0.25">
      <c r="A3" s="3" t="s">
        <v>0</v>
      </c>
      <c r="B3" s="129">
        <f>'BoQ Data Entry'!C5</f>
        <v>0</v>
      </c>
      <c r="C3" s="129"/>
      <c r="D3" s="129"/>
      <c r="E3" s="129"/>
      <c r="F3" s="129"/>
      <c r="G3" s="129"/>
    </row>
    <row r="4" spans="1:28" x14ac:dyDescent="0.25">
      <c r="A4" s="3" t="s">
        <v>1</v>
      </c>
      <c r="B4" s="130">
        <f>'BoQ Data Entry'!C6</f>
        <v>0</v>
      </c>
      <c r="C4" s="130"/>
      <c r="D4" s="130"/>
      <c r="E4" s="130"/>
      <c r="F4" s="130"/>
      <c r="G4" s="130"/>
    </row>
    <row r="5" spans="1:28" x14ac:dyDescent="0.25">
      <c r="A5" s="3" t="s">
        <v>2</v>
      </c>
      <c r="B5" s="130">
        <f>'BoQ Data Entry'!C7</f>
        <v>0</v>
      </c>
      <c r="C5" s="130"/>
      <c r="D5" s="130"/>
      <c r="E5" s="130"/>
      <c r="F5" s="130"/>
      <c r="G5" s="130"/>
    </row>
    <row r="7" spans="1:28" ht="90" x14ac:dyDescent="0.25">
      <c r="P7" s="70" t="s">
        <v>24</v>
      </c>
    </row>
    <row r="12" spans="1:28" x14ac:dyDescent="0.25">
      <c r="AB12" s="34" t="s">
        <v>16</v>
      </c>
    </row>
    <row r="13" spans="1:28" x14ac:dyDescent="0.25">
      <c r="AA13" s="34" t="s">
        <v>3</v>
      </c>
    </row>
    <row r="14" spans="1:28" x14ac:dyDescent="0.25">
      <c r="AA14" s="35" t="s">
        <v>71</v>
      </c>
      <c r="AB14" s="36">
        <v>0</v>
      </c>
    </row>
    <row r="15" spans="1:28" x14ac:dyDescent="0.25">
      <c r="AA15" s="35" t="s">
        <v>18</v>
      </c>
      <c r="AB15" s="36">
        <v>0</v>
      </c>
    </row>
    <row r="16" spans="1:28" x14ac:dyDescent="0.25">
      <c r="AA16" s="35" t="s">
        <v>68</v>
      </c>
      <c r="AB16" s="36">
        <v>0</v>
      </c>
    </row>
    <row r="17" spans="27:28" x14ac:dyDescent="0.25">
      <c r="AA17" s="35" t="s">
        <v>69</v>
      </c>
      <c r="AB17" s="36">
        <v>0</v>
      </c>
    </row>
    <row r="18" spans="27:28" x14ac:dyDescent="0.25">
      <c r="AA18" s="35" t="s">
        <v>70</v>
      </c>
      <c r="AB18" s="36">
        <v>0</v>
      </c>
    </row>
    <row r="19" spans="27:28" x14ac:dyDescent="0.25">
      <c r="AA19" s="35" t="s">
        <v>72</v>
      </c>
      <c r="AB19" s="36">
        <v>0</v>
      </c>
    </row>
    <row r="20" spans="27:28" x14ac:dyDescent="0.25">
      <c r="AA20" s="35" t="s">
        <v>17</v>
      </c>
      <c r="AB20" s="36">
        <v>0</v>
      </c>
    </row>
    <row r="42" spans="1:11" ht="45" x14ac:dyDescent="0.25">
      <c r="A42" s="37" t="s">
        <v>16</v>
      </c>
      <c r="B42" s="37" t="s">
        <v>35</v>
      </c>
      <c r="C42" s="37" t="s">
        <v>4</v>
      </c>
      <c r="D42" s="37" t="s">
        <v>36</v>
      </c>
      <c r="E42" s="37" t="s">
        <v>37</v>
      </c>
      <c r="F42" s="37" t="s">
        <v>38</v>
      </c>
      <c r="G42" s="37" t="s">
        <v>14</v>
      </c>
      <c r="H42" s="37" t="s">
        <v>5</v>
      </c>
      <c r="I42" s="37" t="s">
        <v>19</v>
      </c>
      <c r="J42" s="37" t="s">
        <v>20</v>
      </c>
      <c r="K42" s="37" t="s">
        <v>9</v>
      </c>
    </row>
    <row r="43" spans="1:11" x14ac:dyDescent="0.25">
      <c r="A43" s="71" t="str">
        <f>IF('BoQ Data Entry'!D9&gt;0, 'BoQ Data Entry'!D9, "")</f>
        <v/>
      </c>
      <c r="B43" s="30" t="str">
        <f>IF(ISERROR(AVERAGE('BoQ Data Entry'!D10:D14)),"",(AVERAGE('BoQ Data Entry'!D10:D14)))</f>
        <v/>
      </c>
      <c r="C43" s="30" t="str">
        <f>IF(ISERROR(AVERAGE('BoQ Data Entry'!D15:D17)),"",(AVERAGE('BoQ Data Entry'!D15:D17)))</f>
        <v/>
      </c>
      <c r="D43" s="30" t="str">
        <f>IF(ISERROR(AVERAGE('BoQ Data Entry'!D18:D23)),"",(AVERAGE('BoQ Data Entry'!D18:D23)))</f>
        <v/>
      </c>
      <c r="E43" s="30" t="str">
        <f>IF(ISERROR(AVERAGE('BoQ Data Entry'!D24:D26)),"",(AVERAGE('BoQ Data Entry'!D24:D26)))</f>
        <v/>
      </c>
      <c r="F43" s="30" t="str">
        <f>IF(ISERROR(AVERAGE('BoQ Data Entry'!D27:D29)),"",(AVERAGE('BoQ Data Entry'!D27:D29)))</f>
        <v/>
      </c>
      <c r="G43" s="20" t="str">
        <f>IF(ISERROR(AVERAGE('BoQ Data Entry'!D30:D35)),"",(AVERAGE('BoQ Data Entry'!D30:D35)))</f>
        <v/>
      </c>
      <c r="H43" s="30" t="str">
        <f>IF(ISERROR(AVERAGE('BoQ Data Entry'!D36:D40)),"",(AVERAGE('BoQ Data Entry'!D36:D40)))</f>
        <v/>
      </c>
      <c r="I43" s="38">
        <f>COUNTIF('BoQ Data Entry'!D10:D40,0)</f>
        <v>0</v>
      </c>
      <c r="J43" s="40">
        <f>COUNTIF('BoQ Data Entry'!D10:D40,1)</f>
        <v>0</v>
      </c>
      <c r="K43" s="42">
        <f>COUNTIF('BoQ Data Entry'!D10:D40,2)</f>
        <v>0</v>
      </c>
    </row>
    <row r="44" spans="1:11" x14ac:dyDescent="0.25">
      <c r="A44" s="71" t="str">
        <f>IF('BoQ Data Entry'!E9&gt;0,'BoQ Data Entry'!E9,"")</f>
        <v/>
      </c>
      <c r="B44" s="30" t="str">
        <f>IF(ISERROR(AVERAGE('BoQ Data Entry'!E10:E14)),"",(AVERAGE('BoQ Data Entry'!E10:E14)))</f>
        <v/>
      </c>
      <c r="C44" s="30" t="str">
        <f>IF(ISERROR(AVERAGE('BoQ Data Entry'!E15:E17)),"",(AVERAGE('BoQ Data Entry'!E15:E17)))</f>
        <v/>
      </c>
      <c r="D44" s="30" t="str">
        <f>IF(ISERROR(AVERAGE('BoQ Data Entry'!E18:E23)),"",(AVERAGE('BoQ Data Entry'!E18:E23)))</f>
        <v/>
      </c>
      <c r="E44" s="30" t="str">
        <f>IF(ISERROR(AVERAGE('BoQ Data Entry'!E24:E26)),"",(AVERAGE('BoQ Data Entry'!E24:E26)))</f>
        <v/>
      </c>
      <c r="F44" s="30" t="str">
        <f>IF(ISERROR(AVERAGE('BoQ Data Entry'!E27:E29)),"",(AVERAGE('BoQ Data Entry'!E27:E29)))</f>
        <v/>
      </c>
      <c r="G44" s="20" t="str">
        <f>IF(ISERROR(AVERAGE('BoQ Data Entry'!E30:E35)),"",(AVERAGE('BoQ Data Entry'!E30:E35)))</f>
        <v/>
      </c>
      <c r="H44" s="30" t="str">
        <f>IF(ISERROR(AVERAGE('BoQ Data Entry'!E36:E40)),"",(AVERAGE('BoQ Data Entry'!E36:E40)))</f>
        <v/>
      </c>
      <c r="I44" s="39">
        <f>COUNTIF('BoQ Data Entry'!E10:E40,0)</f>
        <v>0</v>
      </c>
      <c r="J44" s="41">
        <f>COUNTIF('BoQ Data Entry'!E10:E40,1)</f>
        <v>0</v>
      </c>
      <c r="K44" s="42">
        <f>COUNTIF('BoQ Data Entry'!E10:E40,2)</f>
        <v>0</v>
      </c>
    </row>
    <row r="45" spans="1:11" x14ac:dyDescent="0.25">
      <c r="A45" s="71" t="str">
        <f>IF('BoQ Data Entry'!F9&gt;0,'BoQ Data Entry'!F9,"")</f>
        <v/>
      </c>
      <c r="B45" s="30" t="str">
        <f>IF(ISERROR(AVERAGE('BoQ Data Entry'!F10:F14)),"",(AVERAGE('BoQ Data Entry'!F10:F14)))</f>
        <v/>
      </c>
      <c r="C45" s="30" t="str">
        <f>IF(ISERROR(AVERAGE('BoQ Data Entry'!F15:F17)),"",(AVERAGE('BoQ Data Entry'!F15:F17)))</f>
        <v/>
      </c>
      <c r="D45" s="30" t="str">
        <f>IF(ISERROR(AVERAGE('BoQ Data Entry'!F18:F23)),"",(AVERAGE('BoQ Data Entry'!F18:F23)))</f>
        <v/>
      </c>
      <c r="E45" s="30" t="str">
        <f>IF(ISERROR(AVERAGE('BoQ Data Entry'!F24:F26)),"",(AVERAGE('BoQ Data Entry'!F24:F26)))</f>
        <v/>
      </c>
      <c r="F45" s="30" t="str">
        <f>IF(ISERROR(AVERAGE('BoQ Data Entry'!F27:F29)),"",(AVERAGE('BoQ Data Entry'!F27:F29)))</f>
        <v/>
      </c>
      <c r="G45" s="20" t="str">
        <f>IF(ISERROR(AVERAGE('BoQ Data Entry'!F30:F35)),"",(AVERAGE('BoQ Data Entry'!F30:F35)))</f>
        <v/>
      </c>
      <c r="H45" s="30" t="str">
        <f>IF(ISERROR(AVERAGE('BoQ Data Entry'!F36:F40)),"",(AVERAGE('BoQ Data Entry'!F36:F40)))</f>
        <v/>
      </c>
      <c r="I45" s="38">
        <f>COUNTIF('BoQ Data Entry'!F10:F40,0)</f>
        <v>0</v>
      </c>
      <c r="J45" s="40">
        <f>COUNTIF('BoQ Data Entry'!F10:F40,1)</f>
        <v>0</v>
      </c>
      <c r="K45" s="42">
        <f>COUNTIF('BoQ Data Entry'!F10:F40,2)</f>
        <v>0</v>
      </c>
    </row>
    <row r="46" spans="1:11" x14ac:dyDescent="0.25">
      <c r="A46" s="71" t="str">
        <f>IF('BoQ Data Entry'!G9&gt;0,'BoQ Data Entry'!G9,"")</f>
        <v/>
      </c>
      <c r="B46" s="30" t="str">
        <f>IF(ISERROR(AVERAGE('BoQ Data Entry'!G10:G14)),"",(AVERAGE('BoQ Data Entry'!G10:G14)))</f>
        <v/>
      </c>
      <c r="C46" s="30" t="str">
        <f>IF(ISERROR(AVERAGE('BoQ Data Entry'!G15:G17)),"",(AVERAGE('BoQ Data Entry'!G15:G17)))</f>
        <v/>
      </c>
      <c r="D46" s="30" t="str">
        <f>IF(ISERROR(AVERAGE('BoQ Data Entry'!G18:G23)),"",(AVERAGE('BoQ Data Entry'!G18:G23)))</f>
        <v/>
      </c>
      <c r="E46" s="30" t="str">
        <f>IF(ISERROR(AVERAGE('BoQ Data Entry'!G24:G26)),"",(AVERAGE('BoQ Data Entry'!G24:G26)))</f>
        <v/>
      </c>
      <c r="F46" s="30" t="str">
        <f>IF(ISERROR(AVERAGE('BoQ Data Entry'!G27:G29)),"",(AVERAGE('BoQ Data Entry'!G27:G29)))</f>
        <v/>
      </c>
      <c r="G46" s="20" t="str">
        <f>IF(ISERROR(AVERAGE('BoQ Data Entry'!G30:G35)),"",(AVERAGE('BoQ Data Entry'!G30:G35)))</f>
        <v/>
      </c>
      <c r="H46" s="30" t="str">
        <f>IF(ISERROR(AVERAGE('BoQ Data Entry'!G36:G40)),"",(AVERAGE('BoQ Data Entry'!G36:G40)))</f>
        <v/>
      </c>
      <c r="I46" s="39">
        <f>COUNTIF('BoQ Data Entry'!G10:G40,0)</f>
        <v>0</v>
      </c>
      <c r="J46" s="41">
        <f>COUNTIF('BoQ Data Entry'!G10:G40,1)</f>
        <v>0</v>
      </c>
      <c r="K46" s="42">
        <f>COUNTIF('BoQ Data Entry'!G10:G40,2)</f>
        <v>0</v>
      </c>
    </row>
    <row r="47" spans="1:11" x14ac:dyDescent="0.25">
      <c r="A47" s="71" t="str">
        <f>IF('BoQ Data Entry'!H9&gt;0,'BoQ Data Entry'!H9,"")</f>
        <v/>
      </c>
      <c r="B47" s="20" t="str">
        <f>IF(ISERROR(AVERAGE('BoQ Data Entry'!H10:H14)),"",(AVERAGE('BoQ Data Entry'!H10:H14)))</f>
        <v/>
      </c>
      <c r="C47" s="30" t="str">
        <f>IF(ISERROR(AVERAGE('BoQ Data Entry'!H15:H17)),"",(AVERAGE('BoQ Data Entry'!H15:H17)))</f>
        <v/>
      </c>
      <c r="D47" s="30" t="str">
        <f>IF(ISERROR(AVERAGE('BoQ Data Entry'!H18:H23)),"",(AVERAGE('BoQ Data Entry'!H18:H23)))</f>
        <v/>
      </c>
      <c r="E47" s="30" t="str">
        <f>IF(ISERROR(AVERAGE('BoQ Data Entry'!H24:H26)),"",(AVERAGE('BoQ Data Entry'!H24:H26)))</f>
        <v/>
      </c>
      <c r="F47" s="30" t="str">
        <f>IF(ISERROR(AVERAGE('BoQ Data Entry'!H27:H29)),"",(AVERAGE('BoQ Data Entry'!H27:H29)))</f>
        <v/>
      </c>
      <c r="G47" s="20" t="str">
        <f>IF(ISERROR(AVERAGE('BoQ Data Entry'!H30:H35)),"",(AVERAGE('BoQ Data Entry'!H30:H35)))</f>
        <v/>
      </c>
      <c r="H47" s="30" t="str">
        <f>IF(ISERROR(AVERAGE('BoQ Data Entry'!H36:H40)),"",(AVERAGE('BoQ Data Entry'!H36:H40)))</f>
        <v/>
      </c>
      <c r="I47" s="38">
        <f>COUNTIF('BoQ Data Entry'!H10:H40,0)</f>
        <v>0</v>
      </c>
      <c r="J47" s="40">
        <f>COUNTIF('BoQ Data Entry'!H10:H40,1)</f>
        <v>0</v>
      </c>
      <c r="K47" s="42">
        <f>COUNTIF('BoQ Data Entry'!H10:H40,2)</f>
        <v>0</v>
      </c>
    </row>
    <row r="48" spans="1:11" x14ac:dyDescent="0.25">
      <c r="A48" s="71" t="str">
        <f>IF('BoQ Data Entry'!I9&gt;0,'BoQ Data Entry'!I9,"")</f>
        <v/>
      </c>
      <c r="B48" s="20" t="str">
        <f>IF(ISERROR(AVERAGE('BoQ Data Entry'!I10:I14)),"",(AVERAGE('BoQ Data Entry'!I10:I14)))</f>
        <v/>
      </c>
      <c r="C48" s="30" t="str">
        <f>IF(ISERROR(AVERAGE('BoQ Data Entry'!I15:I17)),"",(AVERAGE('BoQ Data Entry'!I15:I17)))</f>
        <v/>
      </c>
      <c r="D48" s="30" t="str">
        <f>IF(ISERROR(AVERAGE('BoQ Data Entry'!I18:I23)),"",(AVERAGE('BoQ Data Entry'!I18:I23)))</f>
        <v/>
      </c>
      <c r="E48" s="30" t="str">
        <f>IF(ISERROR(AVERAGE('BoQ Data Entry'!I24:I26)),"",(AVERAGE('BoQ Data Entry'!I24:I26)))</f>
        <v/>
      </c>
      <c r="F48" s="30" t="str">
        <f>IF(ISERROR(AVERAGE('BoQ Data Entry'!I27:I29)),"",(AVERAGE('BoQ Data Entry'!I27:I29)))</f>
        <v/>
      </c>
      <c r="G48" s="20" t="str">
        <f>IF(ISERROR(AVERAGE('BoQ Data Entry'!I30:I35)),"",(AVERAGE('BoQ Data Entry'!I30:I35)))</f>
        <v/>
      </c>
      <c r="H48" s="30" t="str">
        <f>IF(ISERROR(AVERAGE('BoQ Data Entry'!I36:I40)),"",(AVERAGE('BoQ Data Entry'!I36:I40)))</f>
        <v/>
      </c>
      <c r="I48" s="39">
        <f>COUNTIF('BoQ Data Entry'!I10:I40,0)</f>
        <v>0</v>
      </c>
      <c r="J48" s="41">
        <f>COUNTIF('BoQ Data Entry'!I10:I40,1)</f>
        <v>0</v>
      </c>
      <c r="K48" s="42">
        <f>COUNTIF('BoQ Data Entry'!I10:I40,2)</f>
        <v>0</v>
      </c>
    </row>
    <row r="49" spans="1:4" x14ac:dyDescent="0.25">
      <c r="A49" s="23"/>
    </row>
    <row r="52" spans="1:4" x14ac:dyDescent="0.25">
      <c r="D52" s="18"/>
    </row>
  </sheetData>
  <sheetProtection selectLockedCells="1" pivotTables="0" selectUnlockedCells="1"/>
  <mergeCells count="3">
    <mergeCell ref="B3:G3"/>
    <mergeCell ref="B4:G4"/>
    <mergeCell ref="B5:G5"/>
  </mergeCells>
  <pageMargins left="0.7" right="0.7" top="0.75" bottom="0.75" header="0.3" footer="0.3"/>
  <pageSetup scale="58" orientation="landscape" horizontalDpi="0" verticalDpi="0"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BoQ Data Entry</vt:lpstr>
      <vt:lpstr>Program Summary</vt:lpstr>
      <vt:lpstr>Graph</vt:lpstr>
      <vt:lpstr>'BoQ Data Entry'!_ftnref1</vt:lpstr>
      <vt:lpstr>Graph!Print_Area</vt:lpstr>
      <vt:lpstr>'Program Summary'!Print_Area</vt:lpstr>
    </vt:vector>
  </TitlesOfParts>
  <Company>University of South Florida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Veguilla, Myrna</dc:creator>
  <cp:lastModifiedBy>Myrna Veguilla</cp:lastModifiedBy>
  <cp:lastPrinted>2017-06-30T18:00:59Z</cp:lastPrinted>
  <dcterms:created xsi:type="dcterms:W3CDTF">2014-08-14T17:19:06Z</dcterms:created>
  <dcterms:modified xsi:type="dcterms:W3CDTF">2022-05-23T13:38:30Z</dcterms:modified>
</cp:coreProperties>
</file>